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8800" windowHeight="12300" tabRatio="83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12" l="1"/>
  <c r="AA31"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<sst xmlns="http://schemas.openxmlformats.org/spreadsheetml/2006/main" count="1064" uniqueCount="612">
  <si>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</si>
  <si>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</si>
  <si>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</si>
  <si>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</si>
  <si>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</si>
  <si>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</si>
  <si>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</si>
  <si>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</si>
  <si>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</si>
  <si>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</si>
  <si>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</si>
  <si>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</si>
  <si>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</si>
  <si>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</si>
  <si>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</si>
  <si>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</si>
  <si>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</si>
  <si>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</si>
  <si>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</si>
  <si>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</si>
  <si>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</si>
  <si>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</si>
  <si>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</si>
  <si>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</si>
  <si>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</si>
  <si>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</si>
  <si>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</si>
  <si>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</si>
  <si>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</si>
  <si>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</si>
  <si>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</si>
  <si>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</si>
  <si>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</si>
  <si>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</si>
  <si>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</si>
  <si>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</si>
  <si>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</si>
  <si>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</si>
  <si>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</si>
  <si>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</si>
  <si>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</si>
  <si>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</si>
  <si>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</si>
  <si>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</si>
  <si>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</si>
  <si>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</si>
  <si>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</si>
  <si>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</si>
  <si>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</si>
  <si>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</si>
  <si>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</si>
  <si>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</si>
  <si>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</si>
  <si>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</si>
  <si>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</si>
  <si>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</si>
  <si>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</si>
  <si>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</si>
  <si>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</si>
  <si>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</si>
  <si>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</si>
  <si>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</si>
  <si>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</si>
  <si>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</si>
  <si>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</si>
  <si>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</si>
  <si>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</si>
  <si>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</si>
  <si>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</si>
  <si>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</si>
  <si>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</si>
  <si>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</si>
  <si>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</si>
  <si>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</si>
  <si>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</si>
  <si>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</si>
  <si>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</si>
  <si>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</si>
  <si>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</si>
  <si>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</si>
  <si>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</si>
  <si>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</si>
  <si>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</si>
  <si>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</si>
  <si>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</si>
  <si>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</si>
  <si>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</si>
  <si>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</si>
  <si>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</si>
  <si>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</si>
  <si>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</si>
  <si>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</si>
  <si>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</si>
  <si>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</si>
  <si>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</si>
  <si>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</si>
  <si>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</si>
  <si>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</si>
  <si>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</si>
  <si>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</si>
  <si>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</si>
  <si>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</si>
  <si>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</si>
  <si>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</si>
  <si>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</si>
  <si>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</si>
  <si>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</si>
  <si>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</si>
  <si>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</si>
  <si>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</si>
  <si>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</si>
  <si>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</si>
  <si>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</si>
  <si>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</si>
  <si>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</si>
  <si>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</si>
  <si>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</si>
  <si>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</si>
  <si>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</si>
  <si>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</si>
  <si>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</si>
  <si>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</si>
  <si>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</si>
  <si>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</si>
  <si>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</si>
  <si>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</si>
  <si>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</si>
  <si>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</si>
  <si>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</si>
  <si>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</si>
  <si>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</si>
  <si>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</si>
  <si>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</si>
  <si>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</si>
  <si>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</si>
  <si>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</si>
  <si>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</si>
  <si>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</si>
  <si>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</si>
  <si>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</si>
  <si>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</si>
  <si>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</si>
  <si>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</si>
  <si>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</si>
  <si>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</si>
  <si>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</si>
  <si>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</si>
  <si>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</si>
  <si>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</si>
  <si>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</si>
  <si>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</si>
  <si>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</si>
  <si>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</si>
  <si>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</si>
  <si>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</si>
  <si>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</si>
  <si>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</si>
  <si>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</si>
  <si>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</si>
  <si>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</si>
  <si>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</si>
  <si>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</si>
  <si>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</si>
  <si>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</si>
  <si>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</si>
  <si>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</si>
  <si>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</si>
  <si>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</si>
  <si>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</si>
  <si>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</si>
  <si>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</si>
  <si>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</si>
  <si>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</si>
  <si>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</si>
  <si>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</si>
  <si>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</si>
  <si>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</si>
  <si>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</si>
  <si>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</si>
  <si>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</si>
  <si>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</si>
  <si>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</si>
  <si>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</si>
  <si>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</si>
  <si>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</si>
  <si>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</si>
  <si>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</si>
  <si>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</si>
  <si>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</si>
  <si>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</si>
  <si>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</si>
  <si>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</si>
  <si>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</si>
  <si>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</si>
  <si>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</si>
  <si>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</si>
  <si>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</si>
  <si>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</si>
  <si>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</si>
  <si>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</si>
  <si>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</si>
  <si>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</si>
  <si>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</si>
  <si>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</si>
  <si>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</si>
  <si>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</si>
  <si>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</si>
  <si>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</si>
  <si>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</si>
  <si>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</si>
  <si>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</si>
  <si>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</si>
  <si>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</si>
  <si>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</si>
  <si>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</si>
  <si>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</si>
  <si>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</si>
  <si>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</si>
  <si>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</si>
  <si>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</si>
  <si>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</si>
  <si>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</si>
  <si>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</si>
  <si>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</si>
  <si>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</si>
  <si>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</si>
  <si>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</si>
  <si>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</si>
  <si>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</si>
  <si>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</si>
  <si>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</si>
  <si>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</si>
  <si>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</si>
  <si>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</si>
  <si>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</si>
  <si>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</si>
  <si>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</si>
  <si>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</si>
  <si>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</si>
  <si>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</si>
  <si>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</si>
  <si>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</si>
  <si>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</si>
  <si>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</si>
  <si>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</si>
  <si>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</si>
  <si>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</si>
  <si>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</si>
  <si>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</si>
  <si>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</si>
  <si>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</si>
  <si>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</si>
  <si>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</si>
  <si>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</si>
  <si>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</si>
  <si>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</si>
  <si>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</si>
  <si>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</si>
  <si>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</si>
  <si>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</si>
  <si>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</si>
  <si>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</si>
  <si>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</si>
  <si>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</si>
  <si>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</si>
  <si>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</si>
  <si>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</si>
  <si>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</si>
  <si>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</si>
  <si>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</si>
  <si>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</si>
  <si>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</si>
  <si>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</si>
  <si>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</si>
  <si>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</si>
  <si>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</si>
  <si>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</si>
  <si>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</si>
  <si>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</si>
  <si>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</si>
  <si>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</si>
  <si>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</si>
  <si>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</si>
  <si>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</si>
  <si>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</si>
  <si>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</si>
  <si>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</si>
  <si>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</si>
  <si>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</si>
  <si>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</si>
  <si>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</si>
  <si>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</si>
  <si>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</si>
  <si>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</si>
  <si>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</si>
  <si>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</si>
  <si>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</si>
  <si>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</si>
  <si>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</si>
  <si>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</si>
  <si>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</si>
  <si>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</si>
  <si>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</si>
  <si>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</si>
  <si>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</si>
  <si>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</si>
  <si>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</si>
  <si>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</si>
  <si>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</si>
  <si>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</si>
  <si>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</si>
  <si>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</si>
  <si>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</si>
  <si>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</si>
  <si>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</si>
  <si>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</si>
  <si>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</si>
  <si>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</si>
  <si>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</si>
  <si>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</si>
  <si>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</si>
  <si>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</si>
  <si>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</si>
  <si>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</si>
  <si>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</si>
  <si>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</si>
  <si>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</si>
  <si>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</si>
  <si>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</si>
  <si>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</si>
  <si>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</si>
  <si>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</si>
  <si>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</si>
  <si>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</si>
  <si>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</si>
  <si>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</si>
  <si>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</si>
  <si>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</si>
  <si>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</si>
  <si>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</si>
  <si>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</si>
  <si>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</si>
  <si>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</si>
  <si>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</si>
  <si>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</si>
  <si>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</si>
  <si>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</si>
  <si>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</si>
  <si>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</si>
  <si>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</si>
  <si>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</si>
  <si>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</si>
  <si>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</si>
  <si>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</si>
  <si>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</si>
  <si>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</si>
  <si>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</si>
  <si>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</si>
  <si>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</si>
  <si>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</si>
  <si>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</si>
  <si>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</si>
  <si>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</si>
  <si>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</si>
  <si>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</si>
  <si>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</si>
  <si>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</si>
  <si>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</si>
  <si>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</si>
  <si>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</si>
  <si>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</si>
  <si>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</si>
  <si>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</si>
  <si>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</si>
  <si>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</si>
  <si>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</si>
  <si>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</si>
  <si>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</si>
  <si>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</si>
  <si>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</si>
  <si>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</si>
  <si>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</si>
  <si>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</si>
  <si>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</si>
  <si>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</si>
  <si>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</si>
  <si>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</si>
  <si>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</si>
  <si>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</si>
  <si>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</si>
  <si>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</si>
  <si>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</si>
  <si>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</si>
  <si>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</si>
  <si>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</si>
  <si>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</si>
  <si>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</si>
  <si>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</si>
  <si>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</si>
  <si>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</si>
  <si>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</si>
  <si>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</si>
  <si>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</si>
  <si>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</si>
  <si>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</si>
  <si>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</si>
  <si>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</si>
  <si>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</si>
  <si>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</si>
  <si>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</si>
  <si>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</si>
  <si>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</si>
  <si>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</si>
  <si>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</si>
  <si>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</si>
  <si>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</si>
  <si>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</si>
  <si>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</si>
  <si>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</si>
  <si>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</si>
  <si>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</si>
  <si>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</si>
  <si>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</si>
  <si>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</si>
  <si>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</si>
  <si>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</si>
  <si>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</si>
  <si>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</si>
  <si>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</si>
  <si>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</si>
  <si>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</si>
  <si>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</si>
  <si>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</si>
  <si>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</si>
  <si>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</si>
  <si>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</si>
  <si>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</si>
  <si>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</si>
  <si>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</si>
  <si>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</si>
  <si>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</si>
  <si>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</si>
  <si>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</si>
  <si>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</si>
  <si>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</si>
  <si>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</si>
  <si>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</si>
  <si>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</si>
  <si>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</si>
  <si>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</si>
  <si>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</si>
  <si>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</si>
  <si>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</si>
  <si>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</si>
  <si>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</si>
  <si>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</si>
  <si>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</si>
  <si>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</si>
  <si>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</si>
  <si>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</si>
  <si>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</si>
  <si>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</si>
  <si>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</si>
  <si>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</si>
  <si>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</si>
  <si>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</si>
  <si>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</si>
  <si>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</si>
  <si>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</si>
  <si>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</si>
  <si>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</si>
  <si>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</si>
  <si>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</si>
  <si>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</si>
  <si>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</si>
  <si>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</si>
  <si>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</si>
  <si>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</si>
  <si>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</si>
  <si>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</si>
  <si>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</si>
  <si>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</si>
  <si>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</si>
  <si>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</si>
  <si>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</si>
  <si>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</si>
  <si>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</si>
  <si>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</si>
  <si>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</si>
  <si>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</si>
  <si>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</si>
  <si>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</si>
  <si>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</si>
  <si>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</si>
  <si>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</si>
  <si>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</si>
  <si>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</si>
  <si>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</si>
  <si>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</si>
  <si>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</si>
  <si>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</si>
  <si>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</si>
  <si>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</si>
  <si>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</si>
  <si>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</si>
  <si>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</si>
  <si>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</si>
  <si>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</si>
  <si>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</si>
  <si>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</si>
  <si>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</si>
  <si>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</si>
  <si>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</si>
  <si>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</si>
  <si>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</si>
  <si>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</si>
  <si>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</si>
  <si>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</si>
  <si>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</si>
  <si>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</si>
  <si>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</si>
  <si>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</si>
  <si>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</si>
  <si>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</si>
  <si>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</si>
  <si>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</si>
  <si>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</si>
  <si>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</si>
  <si>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</si>
  <si>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</si>
  <si>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</si>
  <si>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</si>
  <si>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</si>
  <si>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</si>
  <si>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</si>
  <si>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</si>
  <si>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</si>
  <si>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</si>
  <si>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</si>
  <si>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</si>
  <si>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</si>
  <si>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</si>
  <si>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</si>
  <si>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</si>
  <si>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</si>
  <si>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</si>
  <si>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</si>
  <si>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</si>
  <si>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</si>
  <si>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</si>
  <si>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</si>
  <si>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</si>
  <si>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</si>
  <si>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</si>
  <si>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</si>
  <si>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</si>
  <si>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</si>
  <si>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</si>
  <si>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</si>
  <si>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</si>
  <si>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</si>
  <si>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</si>
  <si>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</si>
  <si>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3.31</t>
  </si>
  <si>
    <t>▲ 4.99</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</si>
  <si>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</si>
  <si>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</si>
  <si>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</si>
  <si>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</si>
  <si>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</si>
  <si>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</si>
  <si>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</si>
  <si>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</si>
  <si>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</si>
  <si>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</si>
  <si>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</si>
  <si>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</si>
  <si>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</si>
  <si>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</si>
  <si>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</si>
  <si>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</si>
  <si>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</si>
  <si>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</si>
  <si>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</si>
  <si>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</si>
  <si>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</si>
  <si>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</si>
  <si>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栃木市土地開発公社</t>
    <rPh sb="0" eb="3">
      <t>トチギシ</t>
    </rPh>
    <rPh sb="3" eb="5">
      <t>トチ</t>
    </rPh>
    <rPh sb="5" eb="7">
      <t>カイハツ</t>
    </rPh>
    <rPh sb="7" eb="9">
      <t>コウシャ</t>
    </rPh>
    <phoneticPr fontId="2"/>
  </si>
  <si>
    <t>栃木市農業公社</t>
    <rPh sb="0" eb="2">
      <t>トチギ</t>
    </rPh>
    <rPh sb="2" eb="3">
      <t>シ</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</si>
  <si>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</si>
  <si>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</si>
  <si>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</si>
  <si>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大澤基金</t>
    <rPh sb="0" eb="2">
      <t>オオサワ</t>
    </rPh>
    <rPh sb="2" eb="4">
      <t>キキン</t>
    </rPh>
    <phoneticPr fontId="5"/>
  </si>
  <si>
    <t>庁舎建設基金</t>
    <phoneticPr fontId="5"/>
  </si>
  <si>
    <t>土地総合調整基金</t>
    <phoneticPr fontId="5"/>
  </si>
  <si>
    <t>地域福祉基金</t>
    <phoneticPr fontId="5"/>
  </si>
  <si>
    <t>‐</t>
    <phoneticPr fontId="2"/>
  </si>
  <si>
    <t>新型コロナウイルス感染症対策中小企業緊急資金利子補助事業基金</t>
    <rPh sb="9" eb="12">
      <t>カンセンショウ</t>
    </rPh>
    <rPh sb="12" eb="14">
      <t>タイサク</t>
    </rPh>
    <rPh sb="14" eb="16">
      <t>チュウショウ</t>
    </rPh>
    <rPh sb="16" eb="18">
      <t>キギョウ</t>
    </rPh>
    <rPh sb="20" eb="22">
      <t>シキン</t>
    </rPh>
    <rPh sb="26" eb="28">
      <t>ジギョウ</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</si>
  <si>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</si>
  <si>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</si>
  <si>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</si>
  <si>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</si>
  <si>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</si>
  <si>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</si>
  <si>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</si>
  <si>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</si>
  <si>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</si>
  <si>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</si>
  <si>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</si>
  <si>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</si>
  <si>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類似団体内平均値を上回っているが、その要因は、合併後の社会資本整備に伴う市債残高の増加等があげられる。実質公債費比率は減少傾向にあるが、令和元年東日本台風災害の復旧にて借入をした災害復旧債の償還が今後発生することや、今後の大型建設事業等による市債の発行が見込まれることから、今後も引き続き、行財政改革を進め、財源の確保に努めるとともに、市債の発行に当たっては、交付税措置の有無等を含めて十分に精査すると同時に抑制に努める。</t>
    <phoneticPr fontId="5"/>
  </si>
  <si>
    <t>　R2の将来負担比率については、令和元年東日本台風災害からの災害復旧による地方債残高の増加等があったものの、退職手当負担見込額や公営企業債等繰入見込額等が減少したことにより、R1と比較し0.2ポイント減少した。
将来負担比率、有形固定資産減価償却率ともに類似団体内平均値を上回っている状況であることから、引き続き公共施設の老朽化対策や財政の健全化に向けた財政運営に努める。</t>
    <rPh sb="45" eb="46">
      <t>トウ</t>
    </rPh>
    <rPh sb="54" eb="58">
      <t>タイショクテアテ</t>
    </rPh>
    <rPh sb="58" eb="60">
      <t>フタン</t>
    </rPh>
    <rPh sb="60" eb="63">
      <t>ミコミガク</t>
    </rPh>
    <rPh sb="64" eb="66">
      <t>コウエイ</t>
    </rPh>
    <rPh sb="66" eb="69">
      <t>キギョウサイ</t>
    </rPh>
    <rPh sb="69" eb="70">
      <t>トウ</t>
    </rPh>
    <rPh sb="70" eb="72">
      <t>クリイレ</t>
    </rPh>
    <rPh sb="72" eb="75">
      <t>ミコミガク</t>
    </rPh>
    <rPh sb="75" eb="76">
      <t>トウ</t>
    </rPh>
    <rPh sb="77" eb="79">
      <t>ゲンショウ</t>
    </rPh>
    <rPh sb="100" eb="10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</si>
</sst>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EB80-43DA-82C3-AF71D32E3E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47966</c:v>
                </c:pt>
                <c:pt idx="1">
                  <c:v>48523</c:v>
                </c:pt>
                <c:pt idx="2">
                  <c:v>37052</c:v>
                </c:pt>
                <c:pt idx="3">
                  <c:v>48838</c:v>
                </c:pt>
                <c:pt idx="4">
                  <c:v>58403</c:v>
                </c:pt>
              </c:numCache>
            </c:numRef>
          </c:val>
          <c:smooth val="0"/>
          <c:extLst>
            <c:ext xmlns:c16="http://schemas.microsoft.com/office/drawing/2014/chart" uri="{C3380CC4-5D6E-409C-BE32-E72D297353CC}">
              <c16:uniqueId val="{00000001-EB80-43DA-82C3-AF71D32E3E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5.89</c:v>
                </c:pt>
                <c:pt idx="1">
                  <c:v>7.42</c:v>
                </c:pt>
                <c:pt idx="2">
                  <c:v>7.43</c:v>
                </c:pt>
                <c:pt idx="3">
                  <c:v>14.14</c:v>
                </c:pt>
                <c:pt idx="4">
                  <c:v>12.73</c:v>
                </c:pt>
              </c:numCache>
            </c:numRef>
          </c:val>
          <c:extLst>
            <c:ext xmlns:c16="http://schemas.microsoft.com/office/drawing/2014/chart" uri="{C3380CC4-5D6E-409C-BE32-E72D297353CC}">
              <c16:uniqueId val="{00000000-84A4-405A-91AA-06EBB6F4D6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20.94</c:v>
                </c:pt>
                <c:pt idx="1">
                  <c:v>18.95</c:v>
                </c:pt>
                <c:pt idx="2">
                  <c:v>22.12</c:v>
                </c:pt>
                <c:pt idx="3">
                  <c:v>10.88</c:v>
                </c:pt>
                <c:pt idx="4">
                  <c:v>15.46</c:v>
                </c:pt>
              </c:numCache>
            </c:numRef>
          </c:val>
          <c:extLst>
            <c:ext xmlns:c16="http://schemas.microsoft.com/office/drawing/2014/chart" uri="{C3380CC4-5D6E-409C-BE32-E72D297353CC}">
              <c16:uniqueId val="{00000001-84A4-405A-91AA-06EBB6F4D6C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-3.31</c:v>
                </c:pt>
                <c:pt idx="1">
                  <c:v>0.19</c:v>
                </c:pt>
                <c:pt idx="2">
                  <c:v>3.05</c:v>
                </c:pt>
                <c:pt idx="3">
                  <c:v>-4.99</c:v>
                </c:pt>
                <c:pt idx="4">
                  <c:v>4.17</c:v>
                </c:pt>
              </c:numCache>
            </c:numRef>
          </c:val>
          <c:smooth val="0"/>
          <c:extLst>
            <c:ext xmlns:c16="http://schemas.microsoft.com/office/drawing/2014/chart" uri="{C3380CC4-5D6E-409C-BE32-E72D297353CC}">
              <c16:uniqueId val="{00000002-84A4-405A-91AA-06EBB6F4D6C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0.62</c:v>
                </c:pt>
                <c:pt idx="2">
                  <c:v>#N/A</c:v>
                </c:pt>
                <c:pt idx="3">
                  <c:v>4.7</c:v>
                </c:pt>
                <c:pt idx="4">
                  <c:v>#N/A</c:v>
                </c:pt>
                <c:pt idx="5">
                  <c:v>3.64</c:v>
                </c:pt>
                <c:pt idx="6">
                  <c:v>0</c:v>
                </c:pt>
                <c:pt idx="7">
                  <c:v>0</c:v>
                </c:pt>
                <c:pt idx="8">
                  <c:v>0</c:v>
                </c:pt>
                <c:pt idx="9">
                  <c:v>0</c:v>
                </c:pt>
              </c:numCache>
            </c:numRef>
          </c:val>
          <c:extLst>
            <c:ext xmlns:c16="http://schemas.microsoft.com/office/drawing/2014/chart" uri="{C3380CC4-5D6E-409C-BE32-E72D297353CC}">
              <c16:uniqueId val="{00000000-7C8A-42A8-87F2-B39D41B8E6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8A-42A8-87F2-B39D41B8E6F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8A-42A8-87F2-B39D41B8E6F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C8A-42A8-87F2-B39D41B8E6F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0.04</c:v>
                </c:pt>
                <c:pt idx="8">
                  <c:v>#N/A</c:v>
                </c:pt>
                <c:pt idx="9">
                  <c:v>0.03</c:v>
                </c:pt>
              </c:numCache>
            </c:numRef>
          </c:val>
          <c:extLst>
            <c:ext xmlns:c16="http://schemas.microsoft.com/office/drawing/2014/chart" uri="{C3380CC4-5D6E-409C-BE32-E72D297353CC}">
              <c16:uniqueId val="{00000004-7C8A-42A8-87F2-B39D41B8E6F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0.92</c:v>
                </c:pt>
                <c:pt idx="2">
                  <c:v>#N/A</c:v>
                </c:pt>
                <c:pt idx="3">
                  <c:v>1.65</c:v>
                </c:pt>
                <c:pt idx="4">
                  <c:v>#N/A</c:v>
                </c:pt>
                <c:pt idx="5">
                  <c:v>0.73</c:v>
                </c:pt>
                <c:pt idx="6">
                  <c:v>#N/A</c:v>
                </c:pt>
                <c:pt idx="7">
                  <c:v>0.38</c:v>
                </c:pt>
                <c:pt idx="8">
                  <c:v>#N/A</c:v>
                </c:pt>
                <c:pt idx="9">
                  <c:v>0.69</c:v>
                </c:pt>
              </c:numCache>
            </c:numRef>
          </c:val>
          <c:extLst>
            <c:ext xmlns:c16="http://schemas.microsoft.com/office/drawing/2014/chart" uri="{C3380CC4-5D6E-409C-BE32-E72D297353CC}">
              <c16:uniqueId val="{00000005-7C8A-42A8-87F2-B39D41B8E6F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1.68</c:v>
                </c:pt>
                <c:pt idx="2">
                  <c:v>#N/A</c:v>
                </c:pt>
                <c:pt idx="3">
                  <c:v>2.7</c:v>
                </c:pt>
                <c:pt idx="4">
                  <c:v>#N/A</c:v>
                </c:pt>
                <c:pt idx="5">
                  <c:v>1.93</c:v>
                </c:pt>
                <c:pt idx="6">
                  <c:v>#N/A</c:v>
                </c:pt>
                <c:pt idx="7">
                  <c:v>1.22</c:v>
                </c:pt>
                <c:pt idx="8">
                  <c:v>#N/A</c:v>
                </c:pt>
                <c:pt idx="9">
                  <c:v>1.44</c:v>
                </c:pt>
              </c:numCache>
            </c:numRef>
          </c:val>
          <c:extLst>
            <c:ext xmlns:c16="http://schemas.microsoft.com/office/drawing/2014/chart" uri="{C3380CC4-5D6E-409C-BE32-E72D297353CC}">
              <c16:uniqueId val="{00000006-7C8A-42A8-87F2-B39D41B8E6F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1.65</c:v>
                </c:pt>
                <c:pt idx="6">
                  <c:v>#N/A</c:v>
                </c:pt>
                <c:pt idx="7">
                  <c:v>2.1800000000000002</c:v>
                </c:pt>
                <c:pt idx="8">
                  <c:v>#N/A</c:v>
                </c:pt>
                <c:pt idx="9">
                  <c:v>3.07</c:v>
                </c:pt>
              </c:numCache>
            </c:numRef>
          </c:val>
          <c:extLst>
            <c:ext xmlns:c16="http://schemas.microsoft.com/office/drawing/2014/chart" uri="{C3380CC4-5D6E-409C-BE32-E72D297353CC}">
              <c16:uniqueId val="{00000007-7C8A-42A8-87F2-B39D41B8E6F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10.029999999999999</c:v>
                </c:pt>
                <c:pt idx="2">
                  <c:v>#N/A</c:v>
                </c:pt>
                <c:pt idx="3">
                  <c:v>9.99</c:v>
                </c:pt>
                <c:pt idx="4">
                  <c:v>#N/A</c:v>
                </c:pt>
                <c:pt idx="5">
                  <c:v>9.36</c:v>
                </c:pt>
                <c:pt idx="6">
                  <c:v>#N/A</c:v>
                </c:pt>
                <c:pt idx="7">
                  <c:v>8.27</c:v>
                </c:pt>
                <c:pt idx="8">
                  <c:v>#N/A</c:v>
                </c:pt>
                <c:pt idx="9">
                  <c:v>6.74</c:v>
                </c:pt>
              </c:numCache>
            </c:numRef>
          </c:val>
          <c:extLst>
            <c:ext xmlns:c16="http://schemas.microsoft.com/office/drawing/2014/chart" uri="{C3380CC4-5D6E-409C-BE32-E72D297353CC}">
              <c16:uniqueId val="{00000008-7C8A-42A8-87F2-B39D41B8E6F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5.88</c:v>
                </c:pt>
                <c:pt idx="2">
                  <c:v>#N/A</c:v>
                </c:pt>
                <c:pt idx="3">
                  <c:v>7.41</c:v>
                </c:pt>
                <c:pt idx="4">
                  <c:v>#N/A</c:v>
                </c:pt>
                <c:pt idx="5">
                  <c:v>7.42</c:v>
                </c:pt>
                <c:pt idx="6">
                  <c:v>#N/A</c:v>
                </c:pt>
                <c:pt idx="7">
                  <c:v>14.13</c:v>
                </c:pt>
                <c:pt idx="8">
                  <c:v>#N/A</c:v>
                </c:pt>
                <c:pt idx="9">
                  <c:v>12.72</c:v>
                </c:pt>
              </c:numCache>
            </c:numRef>
          </c:val>
          <c:extLst>
            <c:ext xmlns:c16="http://schemas.microsoft.com/office/drawing/2014/chart" uri="{C3380CC4-5D6E-409C-BE32-E72D297353CC}">
              <c16:uniqueId val="{00000009-7C8A-42A8-87F2-B39D41B8E6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5881</c:v>
                </c:pt>
                <c:pt idx="5">
                  <c:v>5803</c:v>
                </c:pt>
                <c:pt idx="8">
                  <c:v>5625</c:v>
                </c:pt>
                <c:pt idx="11">
                  <c:v>5186</c:v>
                </c:pt>
                <c:pt idx="14">
                  <c:v>5517</c:v>
                </c:pt>
              </c:numCache>
            </c:numRef>
          </c:val>
          <c:extLst>
            <c:ext xmlns:c16="http://schemas.microsoft.com/office/drawing/2014/chart" uri="{C3380CC4-5D6E-409C-BE32-E72D297353CC}">
              <c16:uniqueId val="{00000000-1BD9-49BB-BC10-8B2B9959E9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D9-49BB-BC10-8B2B9959E9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26</c:v>
                </c:pt>
                <c:pt idx="6">
                  <c:v>25</c:v>
                </c:pt>
                <c:pt idx="9">
                  <c:v>12</c:v>
                </c:pt>
                <c:pt idx="12">
                  <c:v>0</c:v>
                </c:pt>
              </c:numCache>
            </c:numRef>
          </c:val>
          <c:extLst>
            <c:ext xmlns:c16="http://schemas.microsoft.com/office/drawing/2014/chart" uri="{C3380CC4-5D6E-409C-BE32-E72D297353CC}">
              <c16:uniqueId val="{00000002-1BD9-49BB-BC10-8B2B9959E9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103</c:v>
                </c:pt>
                <c:pt idx="3">
                  <c:v>19</c:v>
                </c:pt>
                <c:pt idx="6">
                  <c:v>20</c:v>
                </c:pt>
                <c:pt idx="9">
                  <c:v>20</c:v>
                </c:pt>
                <c:pt idx="12">
                  <c:v>20</c:v>
                </c:pt>
              </c:numCache>
            </c:numRef>
          </c:val>
          <c:extLst>
            <c:ext xmlns:c16="http://schemas.microsoft.com/office/drawing/2014/chart" uri="{C3380CC4-5D6E-409C-BE32-E72D297353CC}">
              <c16:uniqueId val="{00000003-1BD9-49BB-BC10-8B2B9959E9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2367</c:v>
                </c:pt>
                <c:pt idx="3">
                  <c:v>2204</c:v>
                </c:pt>
                <c:pt idx="6">
                  <c:v>1890</c:v>
                </c:pt>
                <c:pt idx="9">
                  <c:v>1750</c:v>
                </c:pt>
                <c:pt idx="12">
                  <c:v>1751</c:v>
                </c:pt>
              </c:numCache>
            </c:numRef>
          </c:val>
          <c:extLst>
            <c:ext xmlns:c16="http://schemas.microsoft.com/office/drawing/2014/chart" uri="{C3380CC4-5D6E-409C-BE32-E72D297353CC}">
              <c16:uniqueId val="{00000004-1BD9-49BB-BC10-8B2B9959E9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D9-49BB-BC10-8B2B9959E9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D9-49BB-BC10-8B2B9959E9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6848</c:v>
                </c:pt>
                <c:pt idx="3">
                  <c:v>6652</c:v>
                </c:pt>
                <c:pt idx="6">
                  <c:v>6306</c:v>
                </c:pt>
                <c:pt idx="9">
                  <c:v>6484</c:v>
                </c:pt>
                <c:pt idx="12">
                  <c:v>6481</c:v>
                </c:pt>
              </c:numCache>
            </c:numRef>
          </c:val>
          <c:extLst>
            <c:ext xmlns:c16="http://schemas.microsoft.com/office/drawing/2014/chart" uri="{C3380CC4-5D6E-409C-BE32-E72D297353CC}">
              <c16:uniqueId val="{00000007-1BD9-49BB-BC10-8B2B9959E9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3464</c:v>
                </c:pt>
                <c:pt idx="2">
                  <c:v>#N/A</c:v>
                </c:pt>
                <c:pt idx="3">
                  <c:v>#N/A</c:v>
                </c:pt>
                <c:pt idx="4">
                  <c:v>3098</c:v>
                </c:pt>
                <c:pt idx="5">
                  <c:v>#N/A</c:v>
                </c:pt>
                <c:pt idx="6">
                  <c:v>#N/A</c:v>
                </c:pt>
                <c:pt idx="7">
                  <c:v>2616</c:v>
                </c:pt>
                <c:pt idx="8">
                  <c:v>#N/A</c:v>
                </c:pt>
                <c:pt idx="9">
                  <c:v>#N/A</c:v>
                </c:pt>
                <c:pt idx="10">
                  <c:v>3080</c:v>
                </c:pt>
                <c:pt idx="11">
                  <c:v>#N/A</c:v>
                </c:pt>
                <c:pt idx="12">
                  <c:v>#N/A</c:v>
                </c:pt>
                <c:pt idx="13">
                  <c:v>2735</c:v>
                </c:pt>
                <c:pt idx="14">
                  <c:v>#N/A</c:v>
                </c:pt>
              </c:numCache>
            </c:numRef>
          </c:val>
          <c:smooth val="0"/>
          <c:extLst>
            <c:ext xmlns:c16="http://schemas.microsoft.com/office/drawing/2014/chart" uri="{C3380CC4-5D6E-409C-BE32-E72D297353CC}">
              <c16:uniqueId val="{00000008-1BD9-49BB-BC10-8B2B9959E9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59114</c:v>
                </c:pt>
                <c:pt idx="5">
                  <c:v>58182</c:v>
                </c:pt>
                <c:pt idx="8">
                  <c:v>57361</c:v>
                </c:pt>
                <c:pt idx="11">
                  <c:v>58229</c:v>
                </c:pt>
                <c:pt idx="14">
                  <c:v>59222</c:v>
                </c:pt>
              </c:numCache>
            </c:numRef>
          </c:val>
          <c:extLst>
            <c:ext xmlns:c16="http://schemas.microsoft.com/office/drawing/2014/chart" uri="{C3380CC4-5D6E-409C-BE32-E72D297353CC}">
              <c16:uniqueId val="{00000000-F606-4759-9890-FF4FF81F2F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5754</c:v>
                </c:pt>
                <c:pt idx="5">
                  <c:v>5194</c:v>
                </c:pt>
                <c:pt idx="8">
                  <c:v>5771</c:v>
                </c:pt>
                <c:pt idx="11">
                  <c:v>5849</c:v>
                </c:pt>
                <c:pt idx="14">
                  <c:v>5655</c:v>
                </c:pt>
              </c:numCache>
            </c:numRef>
          </c:val>
          <c:extLst>
            <c:ext xmlns:c16="http://schemas.microsoft.com/office/drawing/2014/chart" uri="{C3380CC4-5D6E-409C-BE32-E72D297353CC}">
              <c16:uniqueId val="{00000001-F606-4759-9890-FF4FF81F2F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13672</c:v>
                </c:pt>
                <c:pt idx="5">
                  <c:v>12233</c:v>
                </c:pt>
                <c:pt idx="8">
                  <c:v>14162</c:v>
                </c:pt>
                <c:pt idx="11">
                  <c:v>10478</c:v>
                </c:pt>
                <c:pt idx="14">
                  <c:v>12627</c:v>
                </c:pt>
              </c:numCache>
            </c:numRef>
          </c:val>
          <c:extLst>
            <c:ext xmlns:c16="http://schemas.microsoft.com/office/drawing/2014/chart" uri="{C3380CC4-5D6E-409C-BE32-E72D297353CC}">
              <c16:uniqueId val="{00000002-F606-4759-9890-FF4FF81F2F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06-4759-9890-FF4FF81F2F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06-4759-9890-FF4FF81F2F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494</c:v>
                </c:pt>
                <c:pt idx="3">
                  <c:v>193</c:v>
                </c:pt>
                <c:pt idx="6">
                  <c:v>92</c:v>
                </c:pt>
                <c:pt idx="9">
                  <c:v>90</c:v>
                </c:pt>
                <c:pt idx="12">
                  <c:v>200</c:v>
                </c:pt>
              </c:numCache>
            </c:numRef>
          </c:val>
          <c:extLst>
            <c:ext xmlns:c16="http://schemas.microsoft.com/office/drawing/2014/chart" uri="{C3380CC4-5D6E-409C-BE32-E72D297353CC}">
              <c16:uniqueId val="{00000005-F606-4759-9890-FF4FF81F2F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11030</c:v>
                </c:pt>
                <c:pt idx="3">
                  <c:v>10737</c:v>
                </c:pt>
                <c:pt idx="6">
                  <c:v>10005</c:v>
                </c:pt>
                <c:pt idx="9">
                  <c:v>9624</c:v>
                </c:pt>
                <c:pt idx="12">
                  <c:v>9441</c:v>
                </c:pt>
              </c:numCache>
            </c:numRef>
          </c:val>
          <c:extLst>
            <c:ext xmlns:c16="http://schemas.microsoft.com/office/drawing/2014/chart" uri="{C3380CC4-5D6E-409C-BE32-E72D297353CC}">
              <c16:uniqueId val="{00000006-F606-4759-9890-FF4FF81F2F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241</c:v>
                </c:pt>
                <c:pt idx="3">
                  <c:v>136</c:v>
                </c:pt>
                <c:pt idx="6">
                  <c:v>109</c:v>
                </c:pt>
                <c:pt idx="9">
                  <c:v>82</c:v>
                </c:pt>
                <c:pt idx="12">
                  <c:v>55</c:v>
                </c:pt>
              </c:numCache>
            </c:numRef>
          </c:val>
          <c:extLst>
            <c:ext xmlns:c16="http://schemas.microsoft.com/office/drawing/2014/chart" uri="{C3380CC4-5D6E-409C-BE32-E72D297353CC}">
              <c16:uniqueId val="{00000007-F606-4759-9890-FF4FF81F2F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25839</c:v>
                </c:pt>
                <c:pt idx="3">
                  <c:v>24601</c:v>
                </c:pt>
                <c:pt idx="6">
                  <c:v>22510</c:v>
                </c:pt>
                <c:pt idx="9">
                  <c:v>20201</c:v>
                </c:pt>
                <c:pt idx="12">
                  <c:v>18363</c:v>
                </c:pt>
              </c:numCache>
            </c:numRef>
          </c:val>
          <c:extLst>
            <c:ext xmlns:c16="http://schemas.microsoft.com/office/drawing/2014/chart" uri="{C3380CC4-5D6E-409C-BE32-E72D297353CC}">
              <c16:uniqueId val="{00000008-F606-4759-9890-FF4FF81F2F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c:v>
                </c:pt>
                <c:pt idx="3">
                  <c:v>37</c:v>
                </c:pt>
                <c:pt idx="6">
                  <c:v>12</c:v>
                </c:pt>
                <c:pt idx="9">
                  <c:v>0</c:v>
                </c:pt>
                <c:pt idx="12">
                  <c:v>3213</c:v>
                </c:pt>
              </c:numCache>
            </c:numRef>
          </c:val>
          <c:extLst>
            <c:ext xmlns:c16="http://schemas.microsoft.com/office/drawing/2014/chart" uri="{C3380CC4-5D6E-409C-BE32-E72D297353CC}">
              <c16:uniqueId val="{00000009-F606-4759-9890-FF4FF81F2F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60854</c:v>
                </c:pt>
                <c:pt idx="3">
                  <c:v>59579</c:v>
                </c:pt>
                <c:pt idx="6">
                  <c:v>57978</c:v>
                </c:pt>
                <c:pt idx="9">
                  <c:v>58535</c:v>
                </c:pt>
                <c:pt idx="12">
                  <c:v>60657</c:v>
                </c:pt>
              </c:numCache>
            </c:numRef>
          </c:val>
          <c:extLst>
            <c:ext xmlns:c16="http://schemas.microsoft.com/office/drawing/2014/chart" uri="{C3380CC4-5D6E-409C-BE32-E72D297353CC}">
              <c16:uniqueId val="{0000000A-F606-4759-9890-FF4FF81F2F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19981</c:v>
                </c:pt>
                <c:pt idx="2">
                  <c:v>#N/A</c:v>
                </c:pt>
                <c:pt idx="3">
                  <c:v>#N/A</c:v>
                </c:pt>
                <c:pt idx="4">
                  <c:v>19674</c:v>
                </c:pt>
                <c:pt idx="5">
                  <c:v>#N/A</c:v>
                </c:pt>
                <c:pt idx="6">
                  <c:v>#N/A</c:v>
                </c:pt>
                <c:pt idx="7">
                  <c:v>13411</c:v>
                </c:pt>
                <c:pt idx="8">
                  <c:v>#N/A</c:v>
                </c:pt>
                <c:pt idx="9">
                  <c:v>#N/A</c:v>
                </c:pt>
                <c:pt idx="10">
                  <c:v>13978</c:v>
                </c:pt>
                <c:pt idx="11">
                  <c:v>#N/A</c:v>
                </c:pt>
                <c:pt idx="12">
                  <c:v>#N/A</c:v>
                </c:pt>
                <c:pt idx="13">
                  <c:v>14426</c:v>
                </c:pt>
                <c:pt idx="14">
                  <c:v>#N/A</c:v>
                </c:pt>
              </c:numCache>
            </c:numRef>
          </c:val>
          <c:smooth val="0"/>
          <c:extLst>
            <c:ext xmlns:c16="http://schemas.microsoft.com/office/drawing/2014/chart" uri="{C3380CC4-5D6E-409C-BE32-E72D297353CC}">
              <c16:uniqueId val="{0000000B-F606-4759-9890-FF4FF81F2F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7949</c:v>
                </c:pt>
                <c:pt idx="1">
                  <c:v>3850</c:v>
                </c:pt>
                <c:pt idx="2">
                  <c:v>5700</c:v>
                </c:pt>
              </c:numCache>
            </c:numRef>
          </c:val>
          <c:extLst>
            <c:ext xmlns:c16="http://schemas.microsoft.com/office/drawing/2014/chart" uri="{C3380CC4-5D6E-409C-BE32-E72D297353CC}">
              <c16:uniqueId val="{00000000-CDBC-4075-860D-D9CBF47E4C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1177</c:v>
                </c:pt>
                <c:pt idx="1">
                  <c:v>993</c:v>
                </c:pt>
                <c:pt idx="2">
                  <c:v>825</c:v>
                </c:pt>
              </c:numCache>
            </c:numRef>
          </c:val>
          <c:extLst>
            <c:ext xmlns:c16="http://schemas.microsoft.com/office/drawing/2014/chart" uri="{C3380CC4-5D6E-409C-BE32-E72D297353CC}">
              <c16:uniqueId val="{00000001-CDBC-4075-860D-D9CBF47E4C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3137</c:v>
                </c:pt>
                <c:pt idx="1">
                  <c:v>3182</c:v>
                </c:pt>
                <c:pt idx="2">
                  <c:v>3636</c:v>
                </c:pt>
              </c:numCache>
            </c:numRef>
          </c:val>
          <c:extLst>
            <c:ext xmlns:c16="http://schemas.microsoft.com/office/drawing/2014/chart" uri="{C3380CC4-5D6E-409C-BE32-E72D297353CC}">
              <c16:uniqueId val="{00000002-CDBC-4075-860D-D9CBF47E4C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{569E2F9B-6720-4E30-949A-B3F0CD9001CD}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EC4-4261-870E-1F71A9D6133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{BA8727E5-0428-44B6-962C-56C0561874E7}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C4-4261-870E-1F71A9D6133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{FC32ADD2-0A5E-40C1-B37F-DE969D2E3DAD}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C4-4261-870E-1F71A9D6133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{5CDD88D5-7708-4F70-AF2B-0B1835624E0C}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C4-4261-870E-1F71A9D6133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{04F9F441-76B6-4E27-9C20-0400FE58B25B}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C4-4261-870E-1F71A9D6133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{944C8457-0122-4308-8CDE-DFF98A0DC23D}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EC4-4261-870E-1F71A9D6133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{ECB0502A-7775-4440-BC89-EE2D94F85B9A}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EC4-4261-870E-1F71A9D6133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{116A9871-16DF-4654-BB5C-B27280A4C196}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EC4-4261-870E-1F71A9D6133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{274A0BD6-36A4-42F8-AFCD-8B15EB10E1FE}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EC4-4261-870E-1F71A9D6133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58.1</c:v>
                </c:pt>
                <c:pt idx="16">
                  <c:v>59.5</c:v>
                </c:pt>
                <c:pt idx="24">
                  <c:v>60.8</c:v>
                </c:pt>
                <c:pt idx="32">
                  <c:v>61.6</c:v>
                </c:pt>
              </c:numCache>
            </c:numRef>
          </c:xVal>
          <c:yVal>
            <c:numRef>
              <c:f>公会計指標分析・財政指標組合せ分析表!$BP$51:$DC$51</c:f>
              <c:numCache>
                <c:formatCode>#,##0.0;"▲ "#,##0.0</c:formatCode>
                <c:ptCount val="40"/>
                <c:pt idx="0">
                  <c:v>63.9</c:v>
                </c:pt>
                <c:pt idx="8">
                  <c:v>63.4</c:v>
                </c:pt>
                <c:pt idx="16">
                  <c:v>43.3</c:v>
                </c:pt>
                <c:pt idx="24">
                  <c:v>45.2</c:v>
                </c:pt>
                <c:pt idx="32">
                  <c:v>45</c:v>
                </c:pt>
              </c:numCache>
            </c:numRef>
          </c:yVal>
          <c:smooth val="0"/>
          <c:extLst>
            <c:ext xmlns:c16="http://schemas.microsoft.com/office/drawing/2014/chart" uri="{C3380CC4-5D6E-409C-BE32-E72D297353CC}">
              <c16:uniqueId val="{00000009-4EC4-4261-870E-1F71A9D6133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{37DD2503-DDAD-467A-BB33-9CB98F65A22E}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EC4-4261-870E-1F71A9D6133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{D6FE9EB1-4156-4AA5-A4D4-9B82A4D30606}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C4-4261-870E-1F71A9D6133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{729E3BDC-B09B-45C5-9720-C8F16A9E79EC}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C4-4261-870E-1F71A9D6133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{105AD0C8-C360-4269-B9D8-AB8DB31F42E0}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C4-4261-870E-1F71A9D6133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{BF1086A6-5D64-4031-A69A-3E235C737540}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C4-4261-870E-1F71A9D6133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{5B1ED67B-D305-4643-9B2E-0B2C24C0C02C}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EC4-4261-870E-1F71A9D6133A}"/>
                </c:ext>
              </c:extLst>
            </c:dLbl>
            <c:dLbl>
              <c:idx val="16"/>
              <c:layout>
                <c:manualLayout>
                  <c:x val="-4.037181657557612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{229ED23E-A468-4350-B77F-A90EFE4BA1FB}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EC4-4261-870E-1F71A9D6133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{376B137C-9730-4D60-B6C4-517141F90204}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EC4-4261-870E-1F71A9D6133A}"/>
                </c:ext>
              </c:extLst>
            </c:dLbl>
            <c:dLbl>
              <c:idx val="32"/>
              <c:layout>
                <c:manualLayout>
                  <c:x val="-2.3789134544230338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{F7F0A901-26AF-474B-836A-C83DFC3C14EF}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EC4-4261-870E-1F71A9D6133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4EC4-4261-870E-1F71A9D6133A}"/>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{E74BA76B-F201-48C7-8412-156FF9A76BFF}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ABE-4504-BB45-54F162FCD4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{E8FF8BC5-A378-48DE-8C7E-E8FE182564A7}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BE-4504-BB45-54F162FCD4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{3B16F46C-3A45-4870-8B2D-75F74BEEBD0C}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BE-4504-BB45-54F162FCD4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{2879CDEA-159C-40FE-BBF9-D42F2A0A56B5}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BE-4504-BB45-54F162FCD4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{3C007500-CB0A-4D9A-AC4E-AB53368C7769}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BE-4504-BB45-54F162FCD4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{3C322BFB-B328-4CB8-A576-7C63834F5976}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ABE-4504-BB45-54F162FCD4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{489B1F47-A439-4EA1-BBEC-14B8C0118BCC}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ABE-4504-BB45-54F162FCD4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{A564580C-73B0-481A-8FE5-1EE186D6E117}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ABE-4504-BB45-54F162FCD4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{7B27E899-9998-41C7-80A1-06DDF7A241E5}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ABE-4504-BB45-54F162FCD4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10.8</c:v>
                </c:pt>
                <c:pt idx="16">
                  <c:v>9.8000000000000007</c:v>
                </c:pt>
                <c:pt idx="24">
                  <c:v>9.4</c:v>
                </c:pt>
                <c:pt idx="32">
                  <c:v>8.9</c:v>
                </c:pt>
              </c:numCache>
            </c:numRef>
          </c:xVal>
          <c:yVal>
            <c:numRef>
              <c:f>公会計指標分析・財政指標組合せ分析表!$BP$73:$DC$73</c:f>
              <c:numCache>
                <c:formatCode>#,##0.0;"▲ "#,##0.0</c:formatCode>
                <c:ptCount val="40"/>
                <c:pt idx="0">
                  <c:v>63.9</c:v>
                </c:pt>
                <c:pt idx="8">
                  <c:v>63.4</c:v>
                </c:pt>
                <c:pt idx="16">
                  <c:v>43.3</c:v>
                </c:pt>
                <c:pt idx="24">
                  <c:v>45.2</c:v>
                </c:pt>
                <c:pt idx="32">
                  <c:v>45</c:v>
                </c:pt>
              </c:numCache>
            </c:numRef>
          </c:yVal>
          <c:smooth val="0"/>
          <c:extLst>
            <c:ext xmlns:c16="http://schemas.microsoft.com/office/drawing/2014/chart" uri="{C3380CC4-5D6E-409C-BE32-E72D297353CC}">
              <c16:uniqueId val="{00000009-0ABE-4504-BB45-54F162FCD4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{C6A08C18-83C7-4AE8-9DD2-6A96B5DF9384}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ABE-4504-BB45-54F162FCD4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{C19DEFBE-03F1-4348-ACB1-09D0A04AFC3B}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BE-4504-BB45-54F162FCD4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{E59357A6-BEE5-43F1-8743-E4379B5F69BB}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BE-4504-BB45-54F162FCD4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{269A3AA5-97C6-4764-B248-9CE0CD6F0AF4}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BE-4504-BB45-54F162FCD4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{F1CE4228-9896-425F-8261-569A12B96CE9}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BE-4504-BB45-54F162FCD4F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{3DFBB753-794F-43E3-9E65-0912E7FC45D9}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ABE-4504-BB45-54F162FCD4F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{CC5BA623-3ACA-4FE9-A960-815FCEA352E6}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ABE-4504-BB45-54F162FCD4F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{54E111E4-0CB2-447D-9880-CDBBA2ABBD72}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ABE-4504-BB45-54F162FCD4F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{54D278E3-8169-4B95-9127-CD81A44183F7}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ABE-4504-BB45-54F162FCD4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ABE-4504-BB45-54F162FCD4F5}"/>
            </c:ext>
          </c:extLst>
        </c:ser>
        <c:dLbls>
          <c:showLegendKey val="0"/>
          <c:showVal val="1"/>
          <c:showCatName val="0"/>
          <c:showSerName val="0"/>
          <c:showPercent val="0"/>
          <c:showBubbleSize val="0"/>
        </c:dLbls>
        <c:axId val="84219776"/>
        <c:axId val="84234240"/>
      </c:scatterChart>
      <c:valAx>
        <c:axId val="84219776"/>
        <c:scaling>
          <c:orientation val="maxMin"/>
          <c:max val="12"/>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百万円の減少となった。また、債務負担行為に基づく支出額が令和元年度で完了したこと、基準財政需要額に算入する公債費（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算入公債費等）が</a:t>
          </a:r>
          <a:r>
            <a:rPr kumimoji="1" lang="en-US" altLang="ja-JP" sz="1400">
              <a:latin typeface="ＭＳ ゴシック" pitchFamily="49" charset="-128"/>
              <a:ea typeface="ＭＳ ゴシック" pitchFamily="49" charset="-128"/>
            </a:rPr>
            <a:t>331</a:t>
          </a:r>
          <a:r>
            <a:rPr kumimoji="1" lang="ja-JP" altLang="en-US" sz="1400">
              <a:latin typeface="ＭＳ ゴシック" pitchFamily="49" charset="-128"/>
              <a:ea typeface="ＭＳ ゴシック" pitchFamily="49" charset="-128"/>
            </a:rPr>
            <a:t>百万円増加したことから、実質公債費率の分子の値は前年度より</a:t>
          </a:r>
          <a:r>
            <a:rPr kumimoji="1" lang="en-US" altLang="ja-JP" sz="1400">
              <a:latin typeface="ＭＳ ゴシック" pitchFamily="49" charset="-128"/>
              <a:ea typeface="ＭＳ ゴシック" pitchFamily="49" charset="-128"/>
            </a:rPr>
            <a:t>345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今後は、令和元年東日本台風災害に伴う災害復旧事業債の元利償還が令和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開始となり、元利償還金は増加するものの、災害復旧事業債分は算入公債費にも計上されるため、大幅な増加とはならないが、今後大型建設事業も予定されていることから、地方債発行額の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令和元年東日本台風災害に伴う災害復旧事業債等の発行による地方債現在高の増加（前年比</a:t>
          </a:r>
          <a:r>
            <a:rPr kumimoji="1" lang="en-US" altLang="ja-JP" sz="1250">
              <a:latin typeface="ＭＳ ゴシック" pitchFamily="49" charset="-128"/>
              <a:ea typeface="ＭＳ ゴシック" pitchFamily="49" charset="-128"/>
            </a:rPr>
            <a:t>2,122</a:t>
          </a:r>
          <a:r>
            <a:rPr kumimoji="1" lang="ja-JP" altLang="en-US" sz="1250">
              <a:latin typeface="ＭＳ ゴシック" pitchFamily="49" charset="-128"/>
              <a:ea typeface="ＭＳ ゴシック" pitchFamily="49" charset="-128"/>
            </a:rPr>
            <a:t>百万円）や</a:t>
          </a:r>
          <a:r>
            <a:rPr kumimoji="1" lang="en-US" altLang="ja-JP" sz="1250">
              <a:latin typeface="ＭＳ ゴシック" pitchFamily="49" charset="-128"/>
              <a:ea typeface="ＭＳ ゴシック" pitchFamily="49" charset="-128"/>
            </a:rPr>
            <a:t>PFI</a:t>
          </a:r>
          <a:r>
            <a:rPr kumimoji="1" lang="ja-JP" altLang="en-US" sz="1250">
              <a:latin typeface="ＭＳ ゴシック" pitchFamily="49" charset="-128"/>
              <a:ea typeface="ＭＳ ゴシック" pitchFamily="49" charset="-128"/>
            </a:rPr>
            <a:t>事業による新斎場建設・運営の契約を締結したために新たに債務負担行為に基づく支出（同</a:t>
          </a:r>
          <a:r>
            <a:rPr kumimoji="1" lang="en-US" altLang="ja-JP" sz="1250">
              <a:latin typeface="ＭＳ ゴシック" pitchFamily="49" charset="-128"/>
              <a:ea typeface="ＭＳ ゴシック" pitchFamily="49" charset="-128"/>
            </a:rPr>
            <a:t>3,213</a:t>
          </a:r>
          <a:r>
            <a:rPr kumimoji="1" lang="ja-JP" altLang="en-US" sz="1250">
              <a:latin typeface="ＭＳ ゴシック" pitchFamily="49" charset="-128"/>
              <a:ea typeface="ＭＳ ゴシック" pitchFamily="49" charset="-128"/>
            </a:rPr>
            <a:t>百万円）が計上されたことで指数悪化の要因が増加した。しかし、公営企業債の年度末残高の減少により公営企業債等繰入見込額が減少（同▲</a:t>
          </a:r>
          <a:r>
            <a:rPr kumimoji="1" lang="en-US" altLang="ja-JP" sz="1250">
              <a:latin typeface="ＭＳ ゴシック" pitchFamily="49" charset="-128"/>
              <a:ea typeface="ＭＳ ゴシック" pitchFamily="49" charset="-128"/>
            </a:rPr>
            <a:t>1,838</a:t>
          </a:r>
          <a:r>
            <a:rPr kumimoji="1" lang="ja-JP" altLang="en-US" sz="1250">
              <a:latin typeface="ＭＳ ゴシック" pitchFamily="49" charset="-128"/>
              <a:ea typeface="ＭＳ ゴシック" pitchFamily="49" charset="-128"/>
            </a:rPr>
            <a:t>百万円）したこと、職員数の減少により退職手当負担見込額が減少（同▲</a:t>
          </a:r>
          <a:r>
            <a:rPr kumimoji="1" lang="en-US" altLang="ja-JP" sz="1250">
              <a:latin typeface="ＭＳ ゴシック" pitchFamily="49" charset="-128"/>
              <a:ea typeface="ＭＳ ゴシック" pitchFamily="49" charset="-128"/>
            </a:rPr>
            <a:t>183</a:t>
          </a:r>
          <a:r>
            <a:rPr kumimoji="1" lang="ja-JP" altLang="en-US" sz="1250">
              <a:latin typeface="ＭＳ ゴシック" pitchFamily="49" charset="-128"/>
              <a:ea typeface="ＭＳ ゴシック" pitchFamily="49" charset="-128"/>
            </a:rPr>
            <a:t>百万円）したこと、財政調整基金の積立てにより、充当可能基金が増加（同</a:t>
          </a:r>
          <a:r>
            <a:rPr kumimoji="1" lang="en-US" altLang="ja-JP" sz="1250">
              <a:latin typeface="ＭＳ ゴシック" pitchFamily="49" charset="-128"/>
              <a:ea typeface="ＭＳ ゴシック" pitchFamily="49" charset="-128"/>
            </a:rPr>
            <a:t>2,149</a:t>
          </a:r>
          <a:r>
            <a:rPr kumimoji="1" lang="ja-JP" altLang="en-US" sz="1250">
              <a:latin typeface="ＭＳ ゴシック" pitchFamily="49" charset="-128"/>
              <a:ea typeface="ＭＳ ゴシック" pitchFamily="49" charset="-128"/>
            </a:rPr>
            <a:t>百万円）したことにより、指数改善の要因も増加した。結果としては指数悪化の要因の数値が大きく、将来負担比率の分子は</a:t>
          </a:r>
          <a:r>
            <a:rPr kumimoji="1" lang="en-US" altLang="ja-JP" sz="1250">
              <a:latin typeface="ＭＳ ゴシック" pitchFamily="49" charset="-128"/>
              <a:ea typeface="ＭＳ ゴシック" pitchFamily="49" charset="-128"/>
            </a:rPr>
            <a:t>14,426</a:t>
          </a:r>
          <a:r>
            <a:rPr kumimoji="1" lang="ja-JP" altLang="en-US" sz="1250">
              <a:latin typeface="ＭＳ ゴシック" pitchFamily="49" charset="-128"/>
              <a:ea typeface="ＭＳ ゴシック" pitchFamily="49" charset="-128"/>
            </a:rPr>
            <a:t>百万円（同</a:t>
          </a:r>
          <a:r>
            <a:rPr kumimoji="1" lang="en-US" altLang="ja-JP" sz="1250">
              <a:latin typeface="ＭＳ ゴシック" pitchFamily="49" charset="-128"/>
              <a:ea typeface="ＭＳ ゴシック" pitchFamily="49" charset="-128"/>
            </a:rPr>
            <a:t>448</a:t>
          </a:r>
          <a:r>
            <a:rPr kumimoji="1" lang="ja-JP" altLang="en-US" sz="1250">
              <a:latin typeface="ＭＳ ゴシック" pitchFamily="49" charset="-128"/>
              <a:ea typeface="ＭＳ ゴシック" pitchFamily="49" charset="-128"/>
            </a:rPr>
            <a:t>百万円）となった。</a:t>
          </a:r>
        </a:p>
        <a:p>
          <a:r>
            <a:rPr kumimoji="1" lang="ja-JP" altLang="en-US" sz="1250">
              <a:latin typeface="ＭＳ ゴシック" pitchFamily="49" charset="-128"/>
              <a:ea typeface="ＭＳ ゴシック" pitchFamily="49" charset="-128"/>
            </a:rPr>
            <a:t>　公債費を超える地方債の発行を控えることで年度末地方債残高を減少させること、充当可能特定歳入となる都市計画税の徴収率の増加の取り組みによる充当可能財源等を増加させることにより、数値の改善に取り組む必要がある。</a:t>
          </a:r>
          <a:endParaRPr kumimoji="1" lang="en-US" altLang="ja-JP" sz="12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財政調整基金が増加したほか、ふるさと応援寄附金が増収となり、寄附金の目的ごとにその他特定目的基金に割り振り積立てをした結果として、基金全体として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大澤基金：大澤シズ氏から寄附又は遺贈のあった財産を公共施設の整備事業の財源に充てるもの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地域福祉基金：市民の保健福祉の増進など、地域福祉の向上に資する事業の財源に充てるもの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ふるさと応援基金：本市をふるさととして応援したいという思いのもとに寄せられた寄附金を、基本構想における将来都市像の実現に資する事業の財源に充てるもの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新型コロナウイルス感染症対策基金：新型コロナウイルス感染症対策に資する施策に要する経費の財源に充てるもの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新型コロナウイルス感染症により影響を受けた中小企業に対して、融資の利用に係る償還に伴い支払う利子を補助することにより、業況回復を支援するため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百万円（栃木保健センタートイレ改修事業への充当）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地域福祉基金残高・・・・・・・・・・・・・・・・・・・・・・・前年度比▲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百万円（北部健康福祉センター運営費等へ充当）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百万円（ふるさと応援寄附金の積立て等）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百万円（新型コロナウイルス感染症対策事業への充当）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新型コロナウイルス感染症対策中小企業緊急資金利子補助事業基金・前年度比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％程度を基準と考えてきたが、令和元年度災害復旧時に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億円を取り崩した実績があることから、標準財政規模の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％の範囲内を確保しておく必要があると考える。また、普通交付税に係る合併特例措置の段階的縮減が平成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焼却施設の大規模改修や大型建設事業が控えているため、当該基金残高は減少の一途を辿るものと見込んでいる。このため、事業実施時期の見直しや人件費を始めとする経常経費の圧縮を図り、歳出抑制策を推進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市庁舎整備事業債に係る公債費への充当財源等として、繰入れを行ったことから、基金残高が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東日本台風災害からの復旧として発行した災害復旧事業債の元利償還金が、今後の財政運営に与える影響を考慮し、減債基金を積立てることで、今後の市債の償還及び市債の適正な管理に必要な財源を確保するため、今後も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年度に災害復旧事業債の交付税措置換算分を除いた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ことから、施設の老朽化が進んでいるといえる。栃木市立美術館や文学館等の建設が完了し、新規施設も新たな資産として計上されているものの、既存施設が多いことから減価償却率は年々高くなっていると考えられる。</a:t>
          </a:r>
        </a:p>
        <a:p>
          <a:r>
            <a:rPr kumimoji="1" lang="ja-JP" altLang="en-US" sz="1100">
              <a:latin typeface="ＭＳ Ｐゴシック" panose="020B0600070205080204" pitchFamily="50" charset="-128"/>
              <a:ea typeface="ＭＳ Ｐゴシック" panose="020B0600070205080204" pitchFamily="50" charset="-128"/>
            </a:rPr>
            <a:t> 類似団体平均は</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ポイント低くなっており、老朽化した施設の廃止等により、有形固定資産減価償却率の上昇が抑えられている可能性が考えられる。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4760807"/>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576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576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4536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476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xdr:cNvSpPr txBox="1"/>
      </xdr:nvSpPr>
      <xdr:spPr>
        <a:xfrm>
          <a:off x="4813300" y="5014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1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1" name="楕円 80"/>
        <xdr:cNvSpPr/>
      </xdr:nvSpPr>
      <xdr:spPr>
        <a:xfrm>
          <a:off x="47117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2" name="有形固定資産減価償却率該当値テキスト"/>
        <xdr:cNvSpPr txBox="1"/>
      </xdr:nvSpPr>
      <xdr:spPr>
        <a:xfrm>
          <a:off x="4813300" y="52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3" name="楕円 82"/>
        <xdr:cNvSpPr/>
      </xdr:nvSpPr>
      <xdr:spPr>
        <a:xfrm>
          <a:off x="40005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3598</xdr:rowOff>
    </xdr:to>
    <xdr:cxnSp macro="">
      <xdr:nvCxnSpPr>
        <xdr:cNvPr id="84" name="直線コネクタ 83"/>
        <xdr:cNvCxnSpPr/>
      </xdr:nvCxnSpPr>
      <xdr:spPr>
        <a:xfrm>
          <a:off x="4051300" y="5289762"/>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85" name="楕円 84"/>
        <xdr:cNvSpPr/>
      </xdr:nvSpPr>
      <xdr:spPr>
        <a:xfrm>
          <a:off x="3238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146262</xdr:rowOff>
    </xdr:to>
    <xdr:cxnSp macro="">
      <xdr:nvCxnSpPr>
        <xdr:cNvPr id="86" name="直線コネクタ 85"/>
        <xdr:cNvCxnSpPr/>
      </xdr:nvCxnSpPr>
      <xdr:spPr>
        <a:xfrm>
          <a:off x="3289300" y="524298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169757</xdr:rowOff>
    </xdr:from>
    <xdr:to>
      <xdr:col>11</xdr:col>
      <xdr:colOff>187325</xdr:colOff>
      <xdr:row>30</xdr:row>
      <xdr:rowOff>99907</xdr:rowOff>
    </xdr:to>
    <xdr:sp macro="" textlink="">
      <xdr:nvSpPr>
        <xdr:cNvPr id="87" name="楕円 86"/>
        <xdr:cNvSpPr/>
      </xdr:nvSpPr>
      <xdr:spPr>
        <a:xfrm>
          <a:off x="2476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49107</xdr:rowOff>
    </xdr:from>
    <xdr:to>
      <xdr:col>15</xdr:col>
      <xdr:colOff>136525</xdr:colOff>
      <xdr:row>30</xdr:row>
      <xdr:rowOff>99483</xdr:rowOff>
    </xdr:to>
    <xdr:cxnSp macro="">
      <xdr:nvCxnSpPr>
        <xdr:cNvPr id="88" name="直線コネクタ 87"/>
        <xdr:cNvCxnSpPr/>
      </xdr:nvCxnSpPr>
      <xdr:spPr>
        <a:xfrm>
          <a:off x="2527300" y="51926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89" name="楕円 88"/>
        <xdr:cNvSpPr/>
      </xdr:nvSpPr>
      <xdr:spPr>
        <a:xfrm>
          <a:off x="1714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49107</xdr:rowOff>
    </xdr:to>
    <xdr:cxnSp macro="">
      <xdr:nvCxnSpPr>
        <xdr:cNvPr id="90" name="直線コネクタ 89"/>
        <xdr:cNvCxnSpPr/>
      </xdr:nvCxnSpPr>
      <xdr:spPr>
        <a:xfrm>
          <a:off x="1765300" y="509545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xdr:cNvSpPr txBox="1"/>
      </xdr:nvSpPr>
      <xdr:spPr>
        <a:xfrm>
          <a:off x="3086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xdr:cNvSpPr txBox="1"/>
      </xdr:nvSpPr>
      <xdr:spPr>
        <a:xfrm>
          <a:off x="2324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19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16739</xdr:rowOff>
    </xdr:from>
    <xdr:ext cx="405111" cy="259045"/>
    <xdr:sp macro="" textlink="">
      <xdr:nvSpPr>
        <xdr:cNvPr id="95" name="n_1mainValue有形固定資産減価償却率"/>
        <xdr:cNvSpPr txBox="1"/>
      </xdr:nvSpPr>
      <xdr:spPr>
        <a:xfrm>
          <a:off x="3836044" y="533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141410</xdr:rowOff>
    </xdr:from>
    <xdr:ext cx="405111" cy="259045"/>
    <xdr:sp macro="" textlink="">
      <xdr:nvSpPr>
        <xdr:cNvPr id="96" name="n_2mainValue有形固定資産減価償却率"/>
        <xdr:cNvSpPr txBox="1"/>
      </xdr:nvSpPr>
      <xdr:spPr>
        <a:xfrm>
          <a:off x="30867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91034</xdr:rowOff>
    </xdr:from>
    <xdr:ext cx="405111" cy="259045"/>
    <xdr:sp macro="" textlink="">
      <xdr:nvSpPr>
        <xdr:cNvPr id="97" name="n_3mainValue有形固定資産減価償却率"/>
        <xdr:cNvSpPr txBox="1"/>
      </xdr:nvSpPr>
      <xdr:spPr>
        <a:xfrm>
          <a:off x="2324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98" name="n_4mainValue有形固定資産減価償却率"/>
        <xdr:cNvSpPr txBox="1"/>
      </xdr:nvSpPr>
      <xdr:spPr>
        <a:xfrm>
          <a:off x="1562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債務償還比率は、類似団体内・全国平均・栃木県平均よりも高い値となっている。これは、将来負担額（地方債現在高や公営企業債等繰入見込額等）が類似団体等より大きいことに起因すると考えられる。</a:t>
          </a: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82.7</a:t>
          </a:r>
          <a:r>
            <a:rPr kumimoji="1" lang="ja-JP" altLang="en-US" sz="1100">
              <a:latin typeface="ＭＳ Ｐゴシック" panose="020B0600070205080204" pitchFamily="50" charset="-128"/>
              <a:ea typeface="ＭＳ Ｐゴシック" panose="020B0600070205080204" pitchFamily="50" charset="-128"/>
            </a:rPr>
            <a:t>ポイント減少しているが、令和元年東日本台風災害による地方債残高の増加等により将来負担額は増加しているものの、充当可能基金等も増加したことが主な要因である。今後も大型建設事業等による市債の発行が見込まれるため、投資的事業の実施の可否について十分に精査し、将来負担額の抑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4489903"/>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586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xdr:cNvSpPr txBox="1"/>
      </xdr:nvSpPr>
      <xdr:spPr>
        <a:xfrm>
          <a:off x="14846300" y="5089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523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47779</xdr:rowOff>
    </xdr:from>
    <xdr:to>
      <xdr:col>76</xdr:col>
      <xdr:colOff>73025</xdr:colOff>
      <xdr:row>32</xdr:row>
      <xdr:rowOff>149379</xdr:rowOff>
    </xdr:to>
    <xdr:sp macro="" textlink="">
      <xdr:nvSpPr>
        <xdr:cNvPr id="145" name="楕円 144"/>
        <xdr:cNvSpPr/>
      </xdr:nvSpPr>
      <xdr:spPr>
        <a:xfrm>
          <a:off x="14744700" y="553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26206</xdr:rowOff>
    </xdr:from>
    <xdr:ext cx="469744" cy="259045"/>
    <xdr:sp macro="" textlink="">
      <xdr:nvSpPr>
        <xdr:cNvPr id="146" name="債務償還比率該当値テキスト"/>
        <xdr:cNvSpPr txBox="1"/>
      </xdr:nvSpPr>
      <xdr:spPr>
        <a:xfrm>
          <a:off x="14846300" y="551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3864</xdr:rowOff>
    </xdr:from>
    <xdr:to>
      <xdr:col>72</xdr:col>
      <xdr:colOff>123825</xdr:colOff>
      <xdr:row>33</xdr:row>
      <xdr:rowOff>105465</xdr:rowOff>
    </xdr:to>
    <xdr:sp macro="" textlink="">
      <xdr:nvSpPr>
        <xdr:cNvPr id="147" name="楕円 146"/>
        <xdr:cNvSpPr/>
      </xdr:nvSpPr>
      <xdr:spPr>
        <a:xfrm>
          <a:off x="14033500" y="566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98579</xdr:rowOff>
    </xdr:from>
    <xdr:to>
      <xdr:col>76</xdr:col>
      <xdr:colOff>22225</xdr:colOff>
      <xdr:row>33</xdr:row>
      <xdr:rowOff>54664</xdr:rowOff>
    </xdr:to>
    <xdr:cxnSp macro="">
      <xdr:nvCxnSpPr>
        <xdr:cNvPr id="148" name="直線コネクタ 147"/>
        <xdr:cNvCxnSpPr/>
      </xdr:nvCxnSpPr>
      <xdr:spPr>
        <a:xfrm flipV="1">
          <a:off x="14084300" y="5584979"/>
          <a:ext cx="711200" cy="12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119026</xdr:rowOff>
    </xdr:from>
    <xdr:to>
      <xdr:col>68</xdr:col>
      <xdr:colOff>123825</xdr:colOff>
      <xdr:row>33</xdr:row>
      <xdr:rowOff>49176</xdr:rowOff>
    </xdr:to>
    <xdr:sp macro="" textlink="">
      <xdr:nvSpPr>
        <xdr:cNvPr id="149" name="楕円 148"/>
        <xdr:cNvSpPr/>
      </xdr:nvSpPr>
      <xdr:spPr>
        <a:xfrm>
          <a:off x="13271500" y="56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169826</xdr:rowOff>
    </xdr:from>
    <xdr:to>
      <xdr:col>72</xdr:col>
      <xdr:colOff>73025</xdr:colOff>
      <xdr:row>33</xdr:row>
      <xdr:rowOff>54664</xdr:rowOff>
    </xdr:to>
    <xdr:cxnSp macro="">
      <xdr:nvCxnSpPr>
        <xdr:cNvPr id="150" name="直線コネクタ 149"/>
        <xdr:cNvCxnSpPr/>
      </xdr:nvCxnSpPr>
      <xdr:spPr>
        <a:xfrm>
          <a:off x="13322300" y="5656226"/>
          <a:ext cx="7620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168221</xdr:rowOff>
    </xdr:from>
    <xdr:to>
      <xdr:col>64</xdr:col>
      <xdr:colOff>123825</xdr:colOff>
      <xdr:row>33</xdr:row>
      <xdr:rowOff>98371</xdr:rowOff>
    </xdr:to>
    <xdr:sp macro="" textlink="">
      <xdr:nvSpPr>
        <xdr:cNvPr id="151" name="楕円 150"/>
        <xdr:cNvSpPr/>
      </xdr:nvSpPr>
      <xdr:spPr>
        <a:xfrm>
          <a:off x="12509500" y="56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169826</xdr:rowOff>
    </xdr:from>
    <xdr:to>
      <xdr:col>68</xdr:col>
      <xdr:colOff>73025</xdr:colOff>
      <xdr:row>33</xdr:row>
      <xdr:rowOff>47571</xdr:rowOff>
    </xdr:to>
    <xdr:cxnSp macro="">
      <xdr:nvCxnSpPr>
        <xdr:cNvPr id="152" name="直線コネクタ 151"/>
        <xdr:cNvCxnSpPr/>
      </xdr:nvCxnSpPr>
      <xdr:spPr>
        <a:xfrm flipV="1">
          <a:off x="12560300" y="5656226"/>
          <a:ext cx="762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127817</xdr:rowOff>
    </xdr:from>
    <xdr:to>
      <xdr:col>60</xdr:col>
      <xdr:colOff>123825</xdr:colOff>
      <xdr:row>33</xdr:row>
      <xdr:rowOff>57967</xdr:rowOff>
    </xdr:to>
    <xdr:sp macro="" textlink="">
      <xdr:nvSpPr>
        <xdr:cNvPr id="153" name="楕円 152"/>
        <xdr:cNvSpPr/>
      </xdr:nvSpPr>
      <xdr:spPr>
        <a:xfrm>
          <a:off x="11747500" y="56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7167</xdr:rowOff>
    </xdr:from>
    <xdr:to>
      <xdr:col>64</xdr:col>
      <xdr:colOff>73025</xdr:colOff>
      <xdr:row>33</xdr:row>
      <xdr:rowOff>47571</xdr:rowOff>
    </xdr:to>
    <xdr:cxnSp macro="">
      <xdr:nvCxnSpPr>
        <xdr:cNvPr id="154" name="直線コネクタ 153"/>
        <xdr:cNvCxnSpPr/>
      </xdr:nvCxnSpPr>
      <xdr:spPr>
        <a:xfrm>
          <a:off x="11798300" y="5665017"/>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xdr:cNvSpPr txBox="1"/>
      </xdr:nvSpPr>
      <xdr:spPr>
        <a:xfrm>
          <a:off x="13836727" y="504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xdr:cNvSpPr txBox="1"/>
      </xdr:nvSpPr>
      <xdr:spPr>
        <a:xfrm>
          <a:off x="12325427" y="506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xdr:cNvSpPr txBox="1"/>
      </xdr:nvSpPr>
      <xdr:spPr>
        <a:xfrm>
          <a:off x="11563427" y="51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96591</xdr:rowOff>
    </xdr:from>
    <xdr:ext cx="469744" cy="259045"/>
    <xdr:sp macro="" textlink="">
      <xdr:nvSpPr>
        <xdr:cNvPr id="159" name="n_1mainValue債務償還比率"/>
        <xdr:cNvSpPr txBox="1"/>
      </xdr:nvSpPr>
      <xdr:spPr>
        <a:xfrm>
          <a:off x="13836727" y="575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40303</xdr:rowOff>
    </xdr:from>
    <xdr:ext cx="469744" cy="259045"/>
    <xdr:sp macro="" textlink="">
      <xdr:nvSpPr>
        <xdr:cNvPr id="160" name="n_2mainValue債務償還比率"/>
        <xdr:cNvSpPr txBox="1"/>
      </xdr:nvSpPr>
      <xdr:spPr>
        <a:xfrm>
          <a:off x="13087427" y="569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89498</xdr:rowOff>
    </xdr:from>
    <xdr:ext cx="469744" cy="259045"/>
    <xdr:sp macro="" textlink="">
      <xdr:nvSpPr>
        <xdr:cNvPr id="161" name="n_3mainValue債務償還比率"/>
        <xdr:cNvSpPr txBox="1"/>
      </xdr:nvSpPr>
      <xdr:spPr>
        <a:xfrm>
          <a:off x="12325427" y="57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49093</xdr:rowOff>
    </xdr:from>
    <xdr:ext cx="469744" cy="259045"/>
    <xdr:sp macro="" textlink="">
      <xdr:nvSpPr>
        <xdr:cNvPr id="162" name="n_4mainValue債務償還比率"/>
        <xdr:cNvSpPr txBox="1"/>
      </xdr:nvSpPr>
      <xdr:spPr>
        <a:xfrm>
          <a:off x="11563427" y="570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25054</xdr:rowOff>
    </xdr:from>
    <xdr:ext cx="405111" cy="259045"/>
    <xdr:sp macro="" textlink="">
      <xdr:nvSpPr>
        <xdr:cNvPr id="63" name="【道路】&#10;有形固定資産減価償却率平均値テキスト"/>
        <xdr:cNvSpPr txBox="1"/>
      </xdr:nvSpPr>
      <xdr:spPr>
        <a:xfrm>
          <a:off x="4673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4" name="楕円 73"/>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104157</xdr:rowOff>
    </xdr:from>
    <xdr:ext cx="405111" cy="259045"/>
    <xdr:sp macro="" textlink="">
      <xdr:nvSpPr>
        <xdr:cNvPr id="75" name="【道路】&#10;有形固定資産減価償却率該当値テキスト"/>
        <xdr:cNvSpPr txBox="1"/>
      </xdr:nvSpPr>
      <xdr:spPr>
        <a:xfrm>
          <a:off x="46736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100511</xdr:rowOff>
    </xdr:from>
    <xdr:to>
      <xdr:col>20</xdr:col>
      <xdr:colOff>38100</xdr:colOff>
      <xdr:row>34</xdr:row>
      <xdr:rowOff>30661</xdr:rowOff>
    </xdr:to>
    <xdr:sp macro="" textlink="">
      <xdr:nvSpPr>
        <xdr:cNvPr id="76" name="楕円 75"/>
        <xdr:cNvSpPr/>
      </xdr:nvSpPr>
      <xdr:spPr>
        <a:xfrm>
          <a:off x="3746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151311</xdr:rowOff>
    </xdr:from>
    <xdr:to>
      <xdr:col>24</xdr:col>
      <xdr:colOff>63500</xdr:colOff>
      <xdr:row>34</xdr:row>
      <xdr:rowOff>30480</xdr:rowOff>
    </xdr:to>
    <xdr:cxnSp macro="">
      <xdr:nvCxnSpPr>
        <xdr:cNvPr id="77" name="直線コネクタ 76"/>
        <xdr:cNvCxnSpPr/>
      </xdr:nvCxnSpPr>
      <xdr:spPr>
        <a:xfrm>
          <a:off x="3797300" y="5809161"/>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8" name="楕円 77"/>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151311</xdr:rowOff>
    </xdr:to>
    <xdr:cxnSp macro="">
      <xdr:nvCxnSpPr>
        <xdr:cNvPr id="79" name="直線コネクタ 78"/>
        <xdr:cNvCxnSpPr/>
      </xdr:nvCxnSpPr>
      <xdr:spPr>
        <a:xfrm>
          <a:off x="2908300" y="576834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27033</xdr:rowOff>
    </xdr:from>
    <xdr:to>
      <xdr:col>10</xdr:col>
      <xdr:colOff>165100</xdr:colOff>
      <xdr:row>33</xdr:row>
      <xdr:rowOff>128633</xdr:rowOff>
    </xdr:to>
    <xdr:sp macro="" textlink="">
      <xdr:nvSpPr>
        <xdr:cNvPr id="80" name="楕円 79"/>
        <xdr:cNvSpPr/>
      </xdr:nvSpPr>
      <xdr:spPr>
        <a:xfrm>
          <a:off x="1968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77833</xdr:rowOff>
    </xdr:from>
    <xdr:to>
      <xdr:col>15</xdr:col>
      <xdr:colOff>50800</xdr:colOff>
      <xdr:row>33</xdr:row>
      <xdr:rowOff>110490</xdr:rowOff>
    </xdr:to>
    <xdr:cxnSp macro="">
      <xdr:nvCxnSpPr>
        <xdr:cNvPr id="81" name="直線コネクタ 80"/>
        <xdr:cNvCxnSpPr/>
      </xdr:nvCxnSpPr>
      <xdr:spPr>
        <a:xfrm>
          <a:off x="2019300" y="5735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2" name="楕円 81"/>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77833</xdr:rowOff>
    </xdr:from>
    <xdr:to>
      <xdr:col>10</xdr:col>
      <xdr:colOff>114300</xdr:colOff>
      <xdr:row>33</xdr:row>
      <xdr:rowOff>167640</xdr:rowOff>
    </xdr:to>
    <xdr:cxnSp macro="">
      <xdr:nvCxnSpPr>
        <xdr:cNvPr id="83" name="直線コネクタ 82"/>
        <xdr:cNvCxnSpPr/>
      </xdr:nvCxnSpPr>
      <xdr:spPr>
        <a:xfrm flipV="1">
          <a:off x="1130300" y="573568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4" name="n_1aveValue【道路】&#10;有形固定資産減価償却率"/>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6" name="n_3aveValue【道路】&#10;有形固定資産減価償却率"/>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93634</xdr:rowOff>
    </xdr:from>
    <xdr:ext cx="405111" cy="259045"/>
    <xdr:sp macro="" textlink="">
      <xdr:nvSpPr>
        <xdr:cNvPr id="87" name="n_4aveValue【道路】&#10;有形固定資産減価償却率"/>
        <xdr:cNvSpPr txBox="1"/>
      </xdr:nvSpPr>
      <xdr:spPr>
        <a:xfrm>
          <a:off x="927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47188</xdr:rowOff>
    </xdr:from>
    <xdr:ext cx="340478" cy="259045"/>
    <xdr:sp macro="" textlink="">
      <xdr:nvSpPr>
        <xdr:cNvPr id="88" name="n_1mainValue【道路】&#10;有形固定資産減価償却率"/>
        <xdr:cNvSpPr txBox="1"/>
      </xdr:nvSpPr>
      <xdr:spPr>
        <a:xfrm>
          <a:off x="36143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6367</xdr:rowOff>
    </xdr:from>
    <xdr:ext cx="340478" cy="259045"/>
    <xdr:sp macro="" textlink="">
      <xdr:nvSpPr>
        <xdr:cNvPr id="89" name="n_2mainValue【道路】&#10;有形固定資産減価償却率"/>
        <xdr:cNvSpPr txBox="1"/>
      </xdr:nvSpPr>
      <xdr:spPr>
        <a:xfrm>
          <a:off x="2738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145160</xdr:rowOff>
    </xdr:from>
    <xdr:ext cx="340478" cy="259045"/>
    <xdr:sp macro="" textlink="">
      <xdr:nvSpPr>
        <xdr:cNvPr id="90" name="n_3mainValue【道路】&#10;有形固定資産減価償却率"/>
        <xdr:cNvSpPr txBox="1"/>
      </xdr:nvSpPr>
      <xdr:spPr>
        <a:xfrm>
          <a:off x="1849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91" name="n_4mainValue【道路】&#10;有形固定資産減価償却率"/>
        <xdr:cNvSpPr txBox="1"/>
      </xdr:nvSpPr>
      <xdr:spPr>
        <a:xfrm>
          <a:off x="927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72317</xdr:rowOff>
    </xdr:from>
    <xdr:to>
      <xdr:col>55</xdr:col>
      <xdr:colOff>50800</xdr:colOff>
      <xdr:row>36</xdr:row>
      <xdr:rowOff>2467</xdr:rowOff>
    </xdr:to>
    <xdr:sp macro="" textlink="">
      <xdr:nvSpPr>
        <xdr:cNvPr id="134" name="楕円 133"/>
        <xdr:cNvSpPr/>
      </xdr:nvSpPr>
      <xdr:spPr>
        <a:xfrm>
          <a:off x="10426700" y="607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25344</xdr:rowOff>
    </xdr:from>
    <xdr:ext cx="534377" cy="259045"/>
    <xdr:sp macro="" textlink="">
      <xdr:nvSpPr>
        <xdr:cNvPr id="135" name="【道路】&#10;一人当たり延長該当値テキスト"/>
        <xdr:cNvSpPr txBox="1"/>
      </xdr:nvSpPr>
      <xdr:spPr>
        <a:xfrm>
          <a:off x="10515600" y="602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93000</xdr:rowOff>
    </xdr:from>
    <xdr:to>
      <xdr:col>50</xdr:col>
      <xdr:colOff>165100</xdr:colOff>
      <xdr:row>36</xdr:row>
      <xdr:rowOff>23150</xdr:rowOff>
    </xdr:to>
    <xdr:sp macro="" textlink="">
      <xdr:nvSpPr>
        <xdr:cNvPr id="136" name="楕円 135"/>
        <xdr:cNvSpPr/>
      </xdr:nvSpPr>
      <xdr:spPr>
        <a:xfrm>
          <a:off x="9588500" y="60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123117</xdr:rowOff>
    </xdr:from>
    <xdr:to>
      <xdr:col>55</xdr:col>
      <xdr:colOff>0</xdr:colOff>
      <xdr:row>35</xdr:row>
      <xdr:rowOff>143800</xdr:rowOff>
    </xdr:to>
    <xdr:cxnSp macro="">
      <xdr:nvCxnSpPr>
        <xdr:cNvPr id="137" name="直線コネクタ 136"/>
        <xdr:cNvCxnSpPr/>
      </xdr:nvCxnSpPr>
      <xdr:spPr>
        <a:xfrm flipV="1">
          <a:off x="9639300" y="612386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108676</xdr:rowOff>
    </xdr:from>
    <xdr:to>
      <xdr:col>46</xdr:col>
      <xdr:colOff>38100</xdr:colOff>
      <xdr:row>36</xdr:row>
      <xdr:rowOff>38826</xdr:rowOff>
    </xdr:to>
    <xdr:sp macro="" textlink="">
      <xdr:nvSpPr>
        <xdr:cNvPr id="138" name="楕円 137"/>
        <xdr:cNvSpPr/>
      </xdr:nvSpPr>
      <xdr:spPr>
        <a:xfrm>
          <a:off x="8699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143800</xdr:rowOff>
    </xdr:from>
    <xdr:to>
      <xdr:col>50</xdr:col>
      <xdr:colOff>114300</xdr:colOff>
      <xdr:row>35</xdr:row>
      <xdr:rowOff>159476</xdr:rowOff>
    </xdr:to>
    <xdr:cxnSp macro="">
      <xdr:nvCxnSpPr>
        <xdr:cNvPr id="139" name="直線コネクタ 138"/>
        <xdr:cNvCxnSpPr/>
      </xdr:nvCxnSpPr>
      <xdr:spPr>
        <a:xfrm flipV="1">
          <a:off x="8750300" y="6144550"/>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115098</xdr:rowOff>
    </xdr:from>
    <xdr:to>
      <xdr:col>41</xdr:col>
      <xdr:colOff>101600</xdr:colOff>
      <xdr:row>36</xdr:row>
      <xdr:rowOff>45248</xdr:rowOff>
    </xdr:to>
    <xdr:sp macro="" textlink="">
      <xdr:nvSpPr>
        <xdr:cNvPr id="140" name="楕円 139"/>
        <xdr:cNvSpPr/>
      </xdr:nvSpPr>
      <xdr:spPr>
        <a:xfrm>
          <a:off x="7810500" y="61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159476</xdr:rowOff>
    </xdr:from>
    <xdr:to>
      <xdr:col>45</xdr:col>
      <xdr:colOff>177800</xdr:colOff>
      <xdr:row>35</xdr:row>
      <xdr:rowOff>165898</xdr:rowOff>
    </xdr:to>
    <xdr:cxnSp macro="">
      <xdr:nvCxnSpPr>
        <xdr:cNvPr id="141" name="直線コネクタ 140"/>
        <xdr:cNvCxnSpPr/>
      </xdr:nvCxnSpPr>
      <xdr:spPr>
        <a:xfrm flipV="1">
          <a:off x="7861300" y="6160226"/>
          <a:ext cx="889000" cy="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80373</xdr:rowOff>
    </xdr:from>
    <xdr:to>
      <xdr:col>36</xdr:col>
      <xdr:colOff>165100</xdr:colOff>
      <xdr:row>37</xdr:row>
      <xdr:rowOff>10523</xdr:rowOff>
    </xdr:to>
    <xdr:sp macro="" textlink="">
      <xdr:nvSpPr>
        <xdr:cNvPr id="142" name="楕円 141"/>
        <xdr:cNvSpPr/>
      </xdr:nvSpPr>
      <xdr:spPr>
        <a:xfrm>
          <a:off x="6921500" y="62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165898</xdr:rowOff>
    </xdr:from>
    <xdr:to>
      <xdr:col>41</xdr:col>
      <xdr:colOff>50800</xdr:colOff>
      <xdr:row>36</xdr:row>
      <xdr:rowOff>131173</xdr:rowOff>
    </xdr:to>
    <xdr:cxnSp macro="">
      <xdr:nvCxnSpPr>
        <xdr:cNvPr id="143" name="直線コネクタ 142"/>
        <xdr:cNvCxnSpPr/>
      </xdr:nvCxnSpPr>
      <xdr:spPr>
        <a:xfrm flipV="1">
          <a:off x="6972300" y="6166648"/>
          <a:ext cx="889000" cy="1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39677</xdr:rowOff>
    </xdr:from>
    <xdr:ext cx="534377" cy="259045"/>
    <xdr:sp macro="" textlink="">
      <xdr:nvSpPr>
        <xdr:cNvPr id="148" name="n_1mainValue【道路】&#10;一人当たり延長"/>
        <xdr:cNvSpPr txBox="1"/>
      </xdr:nvSpPr>
      <xdr:spPr>
        <a:xfrm>
          <a:off x="9359411" y="58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55353</xdr:rowOff>
    </xdr:from>
    <xdr:ext cx="534377" cy="259045"/>
    <xdr:sp macro="" textlink="">
      <xdr:nvSpPr>
        <xdr:cNvPr id="149" name="n_2mainValue【道路】&#10;一人当たり延長"/>
        <xdr:cNvSpPr txBox="1"/>
      </xdr:nvSpPr>
      <xdr:spPr>
        <a:xfrm>
          <a:off x="8483111" y="588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61775</xdr:rowOff>
    </xdr:from>
    <xdr:ext cx="534377" cy="259045"/>
    <xdr:sp macro="" textlink="">
      <xdr:nvSpPr>
        <xdr:cNvPr id="150" name="n_3mainValue【道路】&#10;一人当たり延長"/>
        <xdr:cNvSpPr txBox="1"/>
      </xdr:nvSpPr>
      <xdr:spPr>
        <a:xfrm>
          <a:off x="7594111" y="58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1650</xdr:rowOff>
    </xdr:from>
    <xdr:ext cx="534377" cy="259045"/>
    <xdr:sp macro="" textlink="">
      <xdr:nvSpPr>
        <xdr:cNvPr id="151" name="n_4mainValue【道路】&#10;一人当たり延長"/>
        <xdr:cNvSpPr txBox="1"/>
      </xdr:nvSpPr>
      <xdr:spPr>
        <a:xfrm>
          <a:off x="6705111" y="63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24638</xdr:rowOff>
    </xdr:from>
    <xdr:to>
      <xdr:col>24</xdr:col>
      <xdr:colOff>114300</xdr:colOff>
      <xdr:row>63</xdr:row>
      <xdr:rowOff>126238</xdr:rowOff>
    </xdr:to>
    <xdr:sp macro="" textlink="">
      <xdr:nvSpPr>
        <xdr:cNvPr id="190" name="楕円 189"/>
        <xdr:cNvSpPr/>
      </xdr:nvSpPr>
      <xdr:spPr>
        <a:xfrm>
          <a:off x="4584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3065</xdr:rowOff>
    </xdr:from>
    <xdr:ext cx="405111" cy="259045"/>
    <xdr:sp macro="" textlink="">
      <xdr:nvSpPr>
        <xdr:cNvPr id="191" name="【橋りょう・トンネル】&#10;有形固定資産減価償却率該当値テキスト"/>
        <xdr:cNvSpPr txBox="1"/>
      </xdr:nvSpPr>
      <xdr:spPr>
        <a:xfrm>
          <a:off x="4673600" y="10804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136652</xdr:rowOff>
    </xdr:from>
    <xdr:to>
      <xdr:col>20</xdr:col>
      <xdr:colOff>38100</xdr:colOff>
      <xdr:row>63</xdr:row>
      <xdr:rowOff>66802</xdr:rowOff>
    </xdr:to>
    <xdr:sp macro="" textlink="">
      <xdr:nvSpPr>
        <xdr:cNvPr id="192" name="楕円 191"/>
        <xdr:cNvSpPr/>
      </xdr:nvSpPr>
      <xdr:spPr>
        <a:xfrm>
          <a:off x="3746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16002</xdr:rowOff>
    </xdr:from>
    <xdr:to>
      <xdr:col>24</xdr:col>
      <xdr:colOff>63500</xdr:colOff>
      <xdr:row>63</xdr:row>
      <xdr:rowOff>75438</xdr:rowOff>
    </xdr:to>
    <xdr:cxnSp macro="">
      <xdr:nvCxnSpPr>
        <xdr:cNvPr id="193" name="直線コネクタ 192"/>
        <xdr:cNvCxnSpPr/>
      </xdr:nvCxnSpPr>
      <xdr:spPr>
        <a:xfrm>
          <a:off x="3797300" y="108173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72644</xdr:rowOff>
    </xdr:from>
    <xdr:to>
      <xdr:col>15</xdr:col>
      <xdr:colOff>101600</xdr:colOff>
      <xdr:row>63</xdr:row>
      <xdr:rowOff>2794</xdr:rowOff>
    </xdr:to>
    <xdr:sp macro="" textlink="">
      <xdr:nvSpPr>
        <xdr:cNvPr id="194" name="楕円 193"/>
        <xdr:cNvSpPr/>
      </xdr:nvSpPr>
      <xdr:spPr>
        <a:xfrm>
          <a:off x="2857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123444</xdr:rowOff>
    </xdr:from>
    <xdr:to>
      <xdr:col>19</xdr:col>
      <xdr:colOff>177800</xdr:colOff>
      <xdr:row>63</xdr:row>
      <xdr:rowOff>16002</xdr:rowOff>
    </xdr:to>
    <xdr:cxnSp macro="">
      <xdr:nvCxnSpPr>
        <xdr:cNvPr id="195" name="直線コネクタ 194"/>
        <xdr:cNvCxnSpPr/>
      </xdr:nvCxnSpPr>
      <xdr:spPr>
        <a:xfrm>
          <a:off x="2908300" y="10753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17780</xdr:rowOff>
    </xdr:from>
    <xdr:to>
      <xdr:col>10</xdr:col>
      <xdr:colOff>165100</xdr:colOff>
      <xdr:row>62</xdr:row>
      <xdr:rowOff>119380</xdr:rowOff>
    </xdr:to>
    <xdr:sp macro="" textlink="">
      <xdr:nvSpPr>
        <xdr:cNvPr id="196" name="楕円 195"/>
        <xdr:cNvSpPr/>
      </xdr:nvSpPr>
      <xdr:spPr>
        <a:xfrm>
          <a:off x="196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68580</xdr:rowOff>
    </xdr:from>
    <xdr:to>
      <xdr:col>15</xdr:col>
      <xdr:colOff>50800</xdr:colOff>
      <xdr:row>62</xdr:row>
      <xdr:rowOff>123444</xdr:rowOff>
    </xdr:to>
    <xdr:cxnSp macro="">
      <xdr:nvCxnSpPr>
        <xdr:cNvPr id="197" name="直線コネクタ 196"/>
        <xdr:cNvCxnSpPr/>
      </xdr:nvCxnSpPr>
      <xdr:spPr>
        <a:xfrm>
          <a:off x="2019300" y="10698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129794</xdr:rowOff>
    </xdr:from>
    <xdr:to>
      <xdr:col>6</xdr:col>
      <xdr:colOff>38100</xdr:colOff>
      <xdr:row>62</xdr:row>
      <xdr:rowOff>59944</xdr:rowOff>
    </xdr:to>
    <xdr:sp macro="" textlink="">
      <xdr:nvSpPr>
        <xdr:cNvPr id="198" name="楕円 197"/>
        <xdr:cNvSpPr/>
      </xdr:nvSpPr>
      <xdr:spPr>
        <a:xfrm>
          <a:off x="1079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xdr:rowOff>
    </xdr:from>
    <xdr:to>
      <xdr:col>10</xdr:col>
      <xdr:colOff>114300</xdr:colOff>
      <xdr:row>62</xdr:row>
      <xdr:rowOff>68580</xdr:rowOff>
    </xdr:to>
    <xdr:cxnSp macro="">
      <xdr:nvCxnSpPr>
        <xdr:cNvPr id="199" name="直線コネクタ 198"/>
        <xdr:cNvCxnSpPr/>
      </xdr:nvCxnSpPr>
      <xdr:spPr>
        <a:xfrm>
          <a:off x="1130300" y="10639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200" name="n_1aveValue【橋りょう・トンネル】&#10;有形固定資産減価償却率"/>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201" name="n_2aveValue【橋りょう・トンネル】&#10;有形固定資産減価償却率"/>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2" name="n_3ave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57929</xdr:rowOff>
    </xdr:from>
    <xdr:ext cx="405111" cy="259045"/>
    <xdr:sp macro="" textlink="">
      <xdr:nvSpPr>
        <xdr:cNvPr id="204" name="n_1mainValue【橋りょう・トンネル】&#10;有形固定資産減価償却率"/>
        <xdr:cNvSpPr txBox="1"/>
      </xdr:nvSpPr>
      <xdr:spPr>
        <a:xfrm>
          <a:off x="35820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165371</xdr:rowOff>
    </xdr:from>
    <xdr:ext cx="405111" cy="259045"/>
    <xdr:sp macro="" textlink="">
      <xdr:nvSpPr>
        <xdr:cNvPr id="205" name="n_2mainValue【橋りょう・トンネル】&#10;有形固定資産減価償却率"/>
        <xdr:cNvSpPr txBox="1"/>
      </xdr:nvSpPr>
      <xdr:spPr>
        <a:xfrm>
          <a:off x="2705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110507</xdr:rowOff>
    </xdr:from>
    <xdr:ext cx="405111" cy="259045"/>
    <xdr:sp macro="" textlink="">
      <xdr:nvSpPr>
        <xdr:cNvPr id="206" name="n_3mainValue【橋りょう・トンネル】&#10;有形固定資産減価償却率"/>
        <xdr:cNvSpPr txBox="1"/>
      </xdr:nvSpPr>
      <xdr:spPr>
        <a:xfrm>
          <a:off x="1816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51071</xdr:rowOff>
    </xdr:from>
    <xdr:ext cx="405111" cy="259045"/>
    <xdr:sp macro="" textlink="">
      <xdr:nvSpPr>
        <xdr:cNvPr id="207" name="n_4mainValue【橋りょう・トンネル】&#10;有形固定資産減価償却率"/>
        <xdr:cNvSpPr txBox="1"/>
      </xdr:nvSpPr>
      <xdr:spPr>
        <a:xfrm>
          <a:off x="9277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145855</xdr:rowOff>
    </xdr:from>
    <xdr:ext cx="599010" cy="259045"/>
    <xdr:sp macro="" textlink="">
      <xdr:nvSpPr>
        <xdr:cNvPr id="238" name="【橋りょう・トンネル】&#10;一人当たり有形固定資産（償却資産）額平均値テキスト"/>
        <xdr:cNvSpPr txBox="1"/>
      </xdr:nvSpPr>
      <xdr:spPr>
        <a:xfrm>
          <a:off x="10515600" y="10775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5042</xdr:rowOff>
    </xdr:from>
    <xdr:to>
      <xdr:col>55</xdr:col>
      <xdr:colOff>50800</xdr:colOff>
      <xdr:row>56</xdr:row>
      <xdr:rowOff>106642</xdr:rowOff>
    </xdr:to>
    <xdr:sp macro="" textlink="">
      <xdr:nvSpPr>
        <xdr:cNvPr id="249" name="楕円 248"/>
        <xdr:cNvSpPr/>
      </xdr:nvSpPr>
      <xdr:spPr>
        <a:xfrm>
          <a:off x="10426700" y="96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129519</xdr:rowOff>
    </xdr:from>
    <xdr:ext cx="690189" cy="259045"/>
    <xdr:sp macro="" textlink="">
      <xdr:nvSpPr>
        <xdr:cNvPr id="250" name="【橋りょう・トンネル】&#10;一人当たり有形固定資産（償却資産）額該当値テキスト"/>
        <xdr:cNvSpPr txBox="1"/>
      </xdr:nvSpPr>
      <xdr:spPr>
        <a:xfrm>
          <a:off x="10515600" y="9559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21424</xdr:rowOff>
    </xdr:from>
    <xdr:to>
      <xdr:col>50</xdr:col>
      <xdr:colOff>165100</xdr:colOff>
      <xdr:row>56</xdr:row>
      <xdr:rowOff>123024</xdr:rowOff>
    </xdr:to>
    <xdr:sp macro="" textlink="">
      <xdr:nvSpPr>
        <xdr:cNvPr id="251" name="楕円 250"/>
        <xdr:cNvSpPr/>
      </xdr:nvSpPr>
      <xdr:spPr>
        <a:xfrm>
          <a:off x="9588500" y="9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55842</xdr:rowOff>
    </xdr:from>
    <xdr:to>
      <xdr:col>55</xdr:col>
      <xdr:colOff>0</xdr:colOff>
      <xdr:row>56</xdr:row>
      <xdr:rowOff>72224</xdr:rowOff>
    </xdr:to>
    <xdr:cxnSp macro="">
      <xdr:nvCxnSpPr>
        <xdr:cNvPr id="252" name="直線コネクタ 251"/>
        <xdr:cNvCxnSpPr/>
      </xdr:nvCxnSpPr>
      <xdr:spPr>
        <a:xfrm flipV="1">
          <a:off x="9639300" y="9657042"/>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34714</xdr:rowOff>
    </xdr:from>
    <xdr:to>
      <xdr:col>46</xdr:col>
      <xdr:colOff>38100</xdr:colOff>
      <xdr:row>56</xdr:row>
      <xdr:rowOff>136314</xdr:rowOff>
    </xdr:to>
    <xdr:sp macro="" textlink="">
      <xdr:nvSpPr>
        <xdr:cNvPr id="253" name="楕円 252"/>
        <xdr:cNvSpPr/>
      </xdr:nvSpPr>
      <xdr:spPr>
        <a:xfrm>
          <a:off x="86995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72224</xdr:rowOff>
    </xdr:from>
    <xdr:to>
      <xdr:col>50</xdr:col>
      <xdr:colOff>114300</xdr:colOff>
      <xdr:row>56</xdr:row>
      <xdr:rowOff>85514</xdr:rowOff>
    </xdr:to>
    <xdr:cxnSp macro="">
      <xdr:nvCxnSpPr>
        <xdr:cNvPr id="254" name="直線コネクタ 253"/>
        <xdr:cNvCxnSpPr/>
      </xdr:nvCxnSpPr>
      <xdr:spPr>
        <a:xfrm flipV="1">
          <a:off x="8750300" y="9673424"/>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33585</xdr:rowOff>
    </xdr:from>
    <xdr:to>
      <xdr:col>41</xdr:col>
      <xdr:colOff>101600</xdr:colOff>
      <xdr:row>56</xdr:row>
      <xdr:rowOff>135185</xdr:rowOff>
    </xdr:to>
    <xdr:sp macro="" textlink="">
      <xdr:nvSpPr>
        <xdr:cNvPr id="255" name="楕円 254"/>
        <xdr:cNvSpPr/>
      </xdr:nvSpPr>
      <xdr:spPr>
        <a:xfrm>
          <a:off x="7810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84385</xdr:rowOff>
    </xdr:from>
    <xdr:to>
      <xdr:col>45</xdr:col>
      <xdr:colOff>177800</xdr:colOff>
      <xdr:row>56</xdr:row>
      <xdr:rowOff>85514</xdr:rowOff>
    </xdr:to>
    <xdr:cxnSp macro="">
      <xdr:nvCxnSpPr>
        <xdr:cNvPr id="256" name="直線コネクタ 255"/>
        <xdr:cNvCxnSpPr/>
      </xdr:nvCxnSpPr>
      <xdr:spPr>
        <a:xfrm>
          <a:off x="7861300" y="9685585"/>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43158</xdr:rowOff>
    </xdr:from>
    <xdr:to>
      <xdr:col>36</xdr:col>
      <xdr:colOff>165100</xdr:colOff>
      <xdr:row>56</xdr:row>
      <xdr:rowOff>144758</xdr:rowOff>
    </xdr:to>
    <xdr:sp macro="" textlink="">
      <xdr:nvSpPr>
        <xdr:cNvPr id="257" name="楕円 256"/>
        <xdr:cNvSpPr/>
      </xdr:nvSpPr>
      <xdr:spPr>
        <a:xfrm>
          <a:off x="692150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84385</xdr:rowOff>
    </xdr:from>
    <xdr:to>
      <xdr:col>41</xdr:col>
      <xdr:colOff>50800</xdr:colOff>
      <xdr:row>56</xdr:row>
      <xdr:rowOff>93958</xdr:rowOff>
    </xdr:to>
    <xdr:cxnSp macro="">
      <xdr:nvCxnSpPr>
        <xdr:cNvPr id="258" name="直線コネクタ 257"/>
        <xdr:cNvCxnSpPr/>
      </xdr:nvCxnSpPr>
      <xdr:spPr>
        <a:xfrm flipV="1">
          <a:off x="6972300" y="9685585"/>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88569</xdr:rowOff>
    </xdr:from>
    <xdr:ext cx="599010" cy="259045"/>
    <xdr:sp macro="" textlink="">
      <xdr:nvSpPr>
        <xdr:cNvPr id="259" name="n_1aveValue【橋りょう・トンネル】&#10;一人当たり有形固定資産（償却資産）額"/>
        <xdr:cNvSpPr txBox="1"/>
      </xdr:nvSpPr>
      <xdr:spPr>
        <a:xfrm>
          <a:off x="9327095" y="10889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89854</xdr:rowOff>
    </xdr:from>
    <xdr:ext cx="599010" cy="259045"/>
    <xdr:sp macro="" textlink="">
      <xdr:nvSpPr>
        <xdr:cNvPr id="260" name="n_2aveValue【橋りょう・トンネル】&#10;一人当たり有形固定資産（償却資産）額"/>
        <xdr:cNvSpPr txBox="1"/>
      </xdr:nvSpPr>
      <xdr:spPr>
        <a:xfrm>
          <a:off x="84507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90487</xdr:rowOff>
    </xdr:from>
    <xdr:ext cx="599010" cy="259045"/>
    <xdr:sp macro="" textlink="">
      <xdr:nvSpPr>
        <xdr:cNvPr id="261" name="n_3aveValue【橋りょう・トンネル】&#10;一人当たり有形固定資産（償却資産）額"/>
        <xdr:cNvSpPr txBox="1"/>
      </xdr:nvSpPr>
      <xdr:spPr>
        <a:xfrm>
          <a:off x="7561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90230</xdr:rowOff>
    </xdr:from>
    <xdr:ext cx="599010" cy="259045"/>
    <xdr:sp macro="" textlink="">
      <xdr:nvSpPr>
        <xdr:cNvPr id="262" name="n_4aveValue【橋りょう・トンネル】&#10;一人当たり有形固定資産（償却資産）額"/>
        <xdr:cNvSpPr txBox="1"/>
      </xdr:nvSpPr>
      <xdr:spPr>
        <a:xfrm>
          <a:off x="6672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139551</xdr:rowOff>
    </xdr:from>
    <xdr:ext cx="690189" cy="259045"/>
    <xdr:sp macro="" textlink="">
      <xdr:nvSpPr>
        <xdr:cNvPr id="263" name="n_1mainValue【橋りょう・トンネル】&#10;一人当たり有形固定資産（償却資産）額"/>
        <xdr:cNvSpPr txBox="1"/>
      </xdr:nvSpPr>
      <xdr:spPr>
        <a:xfrm>
          <a:off x="9281505" y="9397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152841</xdr:rowOff>
    </xdr:from>
    <xdr:ext cx="690189" cy="259045"/>
    <xdr:sp macro="" textlink="">
      <xdr:nvSpPr>
        <xdr:cNvPr id="264" name="n_2mainValue【橋りょう・トンネル】&#10;一人当たり有形固定資産（償却資産）額"/>
        <xdr:cNvSpPr txBox="1"/>
      </xdr:nvSpPr>
      <xdr:spPr>
        <a:xfrm>
          <a:off x="8405205" y="9411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151712</xdr:rowOff>
    </xdr:from>
    <xdr:ext cx="690189" cy="259045"/>
    <xdr:sp macro="" textlink="">
      <xdr:nvSpPr>
        <xdr:cNvPr id="265" name="n_3mainValue【橋りょう・トンネル】&#10;一人当たり有形固定資産（償却資産）額"/>
        <xdr:cNvSpPr txBox="1"/>
      </xdr:nvSpPr>
      <xdr:spPr>
        <a:xfrm>
          <a:off x="75162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54</xdr:row>
      <xdr:rowOff>161285</xdr:rowOff>
    </xdr:from>
    <xdr:ext cx="690189" cy="259045"/>
    <xdr:sp macro="" textlink="">
      <xdr:nvSpPr>
        <xdr:cNvPr id="266" name="n_4mainValue【橋りょう・トンネル】&#10;一人当たり有形固定資産（償却資産）額"/>
        <xdr:cNvSpPr txBox="1"/>
      </xdr:nvSpPr>
      <xdr:spPr>
        <a:xfrm>
          <a:off x="66272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85</xdr:row>
      <xdr:rowOff>121920</xdr:rowOff>
    </xdr:to>
    <xdr:cxnSp macro="">
      <xdr:nvCxnSpPr>
        <xdr:cNvPr id="291" name="直線コネクタ 290"/>
        <xdr:cNvCxnSpPr/>
      </xdr:nvCxnSpPr>
      <xdr:spPr>
        <a:xfrm flipV="1">
          <a:off x="4634865" y="13700761"/>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125747</xdr:rowOff>
    </xdr:from>
    <xdr:ext cx="405111" cy="259045"/>
    <xdr:sp macro="" textlink="">
      <xdr:nvSpPr>
        <xdr:cNvPr id="292" name="【公営住宅】&#10;有形固定資産減価償却率最小値テキスト"/>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121920</xdr:rowOff>
    </xdr:from>
    <xdr:to>
      <xdr:col>24</xdr:col>
      <xdr:colOff>152400</xdr:colOff>
      <xdr:row>85</xdr:row>
      <xdr:rowOff>121920</xdr:rowOff>
    </xdr:to>
    <xdr:cxnSp macro="">
      <xdr:nvCxnSpPr>
        <xdr:cNvPr id="293" name="直線コネクタ 292"/>
        <xdr:cNvCxnSpPr/>
      </xdr:nvCxnSpPr>
      <xdr:spPr>
        <a:xfrm>
          <a:off x="4546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4" name="【公営住宅】&#10;有形固定資産減価償却率最大値テキスト"/>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5" name="直線コネクタ 294"/>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6"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7" name="フローチャート: 判断 296"/>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82550</xdr:rowOff>
    </xdr:from>
    <xdr:to>
      <xdr:col>20</xdr:col>
      <xdr:colOff>38100</xdr:colOff>
      <xdr:row>83</xdr:row>
      <xdr:rowOff>12700</xdr:rowOff>
    </xdr:to>
    <xdr:sp macro="" textlink="">
      <xdr:nvSpPr>
        <xdr:cNvPr id="298" name="フローチャート: 判断 297"/>
        <xdr:cNvSpPr/>
      </xdr:nvSpPr>
      <xdr:spPr>
        <a:xfrm>
          <a:off x="3746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299" name="フローチャート: 判断 298"/>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0" name="フローチャート: 判断 299"/>
        <xdr:cNvSpPr/>
      </xdr:nvSpPr>
      <xdr:spPr>
        <a:xfrm>
          <a:off x="1968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17780</xdr:rowOff>
    </xdr:from>
    <xdr:to>
      <xdr:col>6</xdr:col>
      <xdr:colOff>38100</xdr:colOff>
      <xdr:row>82</xdr:row>
      <xdr:rowOff>119380</xdr:rowOff>
    </xdr:to>
    <xdr:sp macro="" textlink="">
      <xdr:nvSpPr>
        <xdr:cNvPr id="301" name="フローチャート: 判断 300"/>
        <xdr:cNvSpPr/>
      </xdr:nvSpPr>
      <xdr:spPr>
        <a:xfrm>
          <a:off x="1079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307" name="楕円 306"/>
        <xdr:cNvSpPr/>
      </xdr:nvSpPr>
      <xdr:spPr>
        <a:xfrm>
          <a:off x="4584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308" name="【公営住宅】&#10;有形固定資産減価償却率該当値テキスト"/>
        <xdr:cNvSpPr txBox="1"/>
      </xdr:nvSpPr>
      <xdr:spPr>
        <a:xfrm>
          <a:off x="4673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9" name="楕円 308"/>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41911</xdr:rowOff>
    </xdr:to>
    <xdr:cxnSp macro="">
      <xdr:nvCxnSpPr>
        <xdr:cNvPr id="310" name="直線コネクタ 309"/>
        <xdr:cNvCxnSpPr/>
      </xdr:nvCxnSpPr>
      <xdr:spPr>
        <a:xfrm>
          <a:off x="3797300" y="13902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11" name="楕円 310"/>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15239</xdr:rowOff>
    </xdr:to>
    <xdr:cxnSp macro="">
      <xdr:nvCxnSpPr>
        <xdr:cNvPr id="312" name="直線コネクタ 311"/>
        <xdr:cNvCxnSpPr/>
      </xdr:nvCxnSpPr>
      <xdr:spPr>
        <a:xfrm>
          <a:off x="2908300" y="138455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13" name="楕円 312"/>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129539</xdr:rowOff>
    </xdr:to>
    <xdr:cxnSp macro="">
      <xdr:nvCxnSpPr>
        <xdr:cNvPr id="314" name="直線コネクタ 313"/>
        <xdr:cNvCxnSpPr/>
      </xdr:nvCxnSpPr>
      <xdr:spPr>
        <a:xfrm>
          <a:off x="2019300" y="13776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120650</xdr:rowOff>
    </xdr:from>
    <xdr:to>
      <xdr:col>6</xdr:col>
      <xdr:colOff>38100</xdr:colOff>
      <xdr:row>79</xdr:row>
      <xdr:rowOff>50800</xdr:rowOff>
    </xdr:to>
    <xdr:sp macro="" textlink="">
      <xdr:nvSpPr>
        <xdr:cNvPr id="315" name="楕円 314"/>
        <xdr:cNvSpPr/>
      </xdr:nvSpPr>
      <xdr:spPr>
        <a:xfrm>
          <a:off x="1079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0</xdr:rowOff>
    </xdr:from>
    <xdr:to>
      <xdr:col>10</xdr:col>
      <xdr:colOff>114300</xdr:colOff>
      <xdr:row>80</xdr:row>
      <xdr:rowOff>60961</xdr:rowOff>
    </xdr:to>
    <xdr:cxnSp macro="">
      <xdr:nvCxnSpPr>
        <xdr:cNvPr id="316" name="直線コネクタ 315"/>
        <xdr:cNvCxnSpPr/>
      </xdr:nvCxnSpPr>
      <xdr:spPr>
        <a:xfrm>
          <a:off x="1130300" y="135445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3827</xdr:rowOff>
    </xdr:from>
    <xdr:ext cx="405111" cy="259045"/>
    <xdr:sp macro="" textlink="">
      <xdr:nvSpPr>
        <xdr:cNvPr id="317" name="n_1ave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18" name="n_2ave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319" name="n_3aveValue【公営住宅】&#10;有形固定資産減価償却率"/>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0" name="n_4aveValue【公営住宅】&#10;有形固定資産減価償却率"/>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1"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22" name="n_2mainValue【公営住宅】&#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3" name="n_3mainValue【公営住宅】&#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67327</xdr:rowOff>
    </xdr:from>
    <xdr:ext cx="405111" cy="259045"/>
    <xdr:sp macro="" textlink="">
      <xdr:nvSpPr>
        <xdr:cNvPr id="324" name="n_4mainValue【公営住宅】&#10;有形固定資産減価償却率"/>
        <xdr:cNvSpPr txBox="1"/>
      </xdr:nvSpPr>
      <xdr:spPr>
        <a:xfrm>
          <a:off x="927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50" name="直線コネクタ 349"/>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51"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2" name="直線コネクタ 351"/>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3"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4" name="直線コネクタ 353"/>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5" name="【公営住宅】&#10;一人当たり面積平均値テキスト"/>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6" name="フローチャート: 判断 355"/>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7" name="フローチャート: 判断 356"/>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8" name="フローチャート: 判断 357"/>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9" name="フローチャート: 判断 358"/>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60" name="フローチャート: 判断 359"/>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66" name="楕円 365"/>
        <xdr:cNvSpPr/>
      </xdr:nvSpPr>
      <xdr:spPr>
        <a:xfrm>
          <a:off x="104267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67" name="【公営住宅】&#10;一人当たり面積該当値テキスト"/>
        <xdr:cNvSpPr txBox="1"/>
      </xdr:nvSpPr>
      <xdr:spPr>
        <a:xfrm>
          <a:off x="10515600" y="1446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61323</xdr:rowOff>
    </xdr:from>
    <xdr:to>
      <xdr:col>50</xdr:col>
      <xdr:colOff>165100</xdr:colOff>
      <xdr:row>84</xdr:row>
      <xdr:rowOff>162923</xdr:rowOff>
    </xdr:to>
    <xdr:sp macro="" textlink="">
      <xdr:nvSpPr>
        <xdr:cNvPr id="368" name="楕円 367"/>
        <xdr:cNvSpPr/>
      </xdr:nvSpPr>
      <xdr:spPr>
        <a:xfrm>
          <a:off x="9588500" y="14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112123</xdr:rowOff>
    </xdr:from>
    <xdr:to>
      <xdr:col>55</xdr:col>
      <xdr:colOff>0</xdr:colOff>
      <xdr:row>84</xdr:row>
      <xdr:rowOff>130629</xdr:rowOff>
    </xdr:to>
    <xdr:cxnSp macro="">
      <xdr:nvCxnSpPr>
        <xdr:cNvPr id="369" name="直線コネクタ 368"/>
        <xdr:cNvCxnSpPr/>
      </xdr:nvCxnSpPr>
      <xdr:spPr>
        <a:xfrm>
          <a:off x="9639300" y="14513923"/>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65677</xdr:rowOff>
    </xdr:from>
    <xdr:to>
      <xdr:col>46</xdr:col>
      <xdr:colOff>38100</xdr:colOff>
      <xdr:row>84</xdr:row>
      <xdr:rowOff>167277</xdr:rowOff>
    </xdr:to>
    <xdr:sp macro="" textlink="">
      <xdr:nvSpPr>
        <xdr:cNvPr id="370" name="楕円 369"/>
        <xdr:cNvSpPr/>
      </xdr:nvSpPr>
      <xdr:spPr>
        <a:xfrm>
          <a:off x="8699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112123</xdr:rowOff>
    </xdr:from>
    <xdr:to>
      <xdr:col>50</xdr:col>
      <xdr:colOff>114300</xdr:colOff>
      <xdr:row>84</xdr:row>
      <xdr:rowOff>116477</xdr:rowOff>
    </xdr:to>
    <xdr:cxnSp macro="">
      <xdr:nvCxnSpPr>
        <xdr:cNvPr id="371" name="直線コネクタ 370"/>
        <xdr:cNvCxnSpPr/>
      </xdr:nvCxnSpPr>
      <xdr:spPr>
        <a:xfrm flipV="1">
          <a:off x="8750300" y="145139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66766</xdr:rowOff>
    </xdr:from>
    <xdr:to>
      <xdr:col>41</xdr:col>
      <xdr:colOff>101600</xdr:colOff>
      <xdr:row>84</xdr:row>
      <xdr:rowOff>168366</xdr:rowOff>
    </xdr:to>
    <xdr:sp macro="" textlink="">
      <xdr:nvSpPr>
        <xdr:cNvPr id="372" name="楕円 371"/>
        <xdr:cNvSpPr/>
      </xdr:nvSpPr>
      <xdr:spPr>
        <a:xfrm>
          <a:off x="7810500" y="144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116477</xdr:rowOff>
    </xdr:from>
    <xdr:to>
      <xdr:col>45</xdr:col>
      <xdr:colOff>177800</xdr:colOff>
      <xdr:row>84</xdr:row>
      <xdr:rowOff>117566</xdr:rowOff>
    </xdr:to>
    <xdr:cxnSp macro="">
      <xdr:nvCxnSpPr>
        <xdr:cNvPr id="373" name="直線コネクタ 372"/>
        <xdr:cNvCxnSpPr/>
      </xdr:nvCxnSpPr>
      <xdr:spPr>
        <a:xfrm flipV="1">
          <a:off x="7861300" y="145182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107043</xdr:rowOff>
    </xdr:from>
    <xdr:to>
      <xdr:col>36</xdr:col>
      <xdr:colOff>165100</xdr:colOff>
      <xdr:row>85</xdr:row>
      <xdr:rowOff>37193</xdr:rowOff>
    </xdr:to>
    <xdr:sp macro="" textlink="">
      <xdr:nvSpPr>
        <xdr:cNvPr id="374" name="楕円 373"/>
        <xdr:cNvSpPr/>
      </xdr:nvSpPr>
      <xdr:spPr>
        <a:xfrm>
          <a:off x="6921500" y="1450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117566</xdr:rowOff>
    </xdr:from>
    <xdr:to>
      <xdr:col>41</xdr:col>
      <xdr:colOff>50800</xdr:colOff>
      <xdr:row>84</xdr:row>
      <xdr:rowOff>157843</xdr:rowOff>
    </xdr:to>
    <xdr:cxnSp macro="">
      <xdr:nvCxnSpPr>
        <xdr:cNvPr id="375" name="直線コネクタ 374"/>
        <xdr:cNvCxnSpPr/>
      </xdr:nvCxnSpPr>
      <xdr:spPr>
        <a:xfrm flipV="1">
          <a:off x="6972300" y="14519366"/>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6"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7" name="n_2aveValue【公営住宅】&#10;一人当たり面積"/>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8"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9" name="n_4aveValue【公営住宅】&#10;一人当たり面積"/>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154050</xdr:rowOff>
    </xdr:from>
    <xdr:ext cx="469744" cy="259045"/>
    <xdr:sp macro="" textlink="">
      <xdr:nvSpPr>
        <xdr:cNvPr id="380" name="n_1mainValue【公営住宅】&#10;一人当たり面積"/>
        <xdr:cNvSpPr txBox="1"/>
      </xdr:nvSpPr>
      <xdr:spPr>
        <a:xfrm>
          <a:off x="9391727" y="1455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158404</xdr:rowOff>
    </xdr:from>
    <xdr:ext cx="469744" cy="259045"/>
    <xdr:sp macro="" textlink="">
      <xdr:nvSpPr>
        <xdr:cNvPr id="381" name="n_2mainValue【公営住宅】&#10;一人当たり面積"/>
        <xdr:cNvSpPr txBox="1"/>
      </xdr:nvSpPr>
      <xdr:spPr>
        <a:xfrm>
          <a:off x="8515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159493</xdr:rowOff>
    </xdr:from>
    <xdr:ext cx="469744" cy="259045"/>
    <xdr:sp macro="" textlink="">
      <xdr:nvSpPr>
        <xdr:cNvPr id="382" name="n_3mainValue【公営住宅】&#10;一人当たり面積"/>
        <xdr:cNvSpPr txBox="1"/>
      </xdr:nvSpPr>
      <xdr:spPr>
        <a:xfrm>
          <a:off x="7626427" y="145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28320</xdr:rowOff>
    </xdr:from>
    <xdr:ext cx="469744" cy="259045"/>
    <xdr:sp macro="" textlink="">
      <xdr:nvSpPr>
        <xdr:cNvPr id="383" name="n_4mainValue【公営住宅】&#10;一人当たり面積"/>
        <xdr:cNvSpPr txBox="1"/>
      </xdr:nvSpPr>
      <xdr:spPr>
        <a:xfrm>
          <a:off x="6737427"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2" name="直線コネクタ 421"/>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3"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4" name="直線コネクタ 423"/>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5"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6" name="直線コネクタ 425"/>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143273</xdr:rowOff>
    </xdr:from>
    <xdr:ext cx="405111" cy="259045"/>
    <xdr:sp macro="" textlink="">
      <xdr:nvSpPr>
        <xdr:cNvPr id="427" name="【認定こども園・幼稚園・保育所】&#10;有形固定資産減価償却率平均値テキスト"/>
        <xdr:cNvSpPr txBox="1"/>
      </xdr:nvSpPr>
      <xdr:spPr>
        <a:xfrm>
          <a:off x="16357600" y="648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8" name="フローチャート: 判断 427"/>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9" name="フローチャート: 判断 428"/>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30" name="フローチャート: 判断 429"/>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31" name="フローチャート: 判断 430"/>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2" name="フローチャート: 判断 431"/>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41402</xdr:rowOff>
    </xdr:from>
    <xdr:to>
      <xdr:col>85</xdr:col>
      <xdr:colOff>177800</xdr:colOff>
      <xdr:row>35</xdr:row>
      <xdr:rowOff>143002</xdr:rowOff>
    </xdr:to>
    <xdr:sp macro="" textlink="">
      <xdr:nvSpPr>
        <xdr:cNvPr id="438" name="楕円 437"/>
        <xdr:cNvSpPr/>
      </xdr:nvSpPr>
      <xdr:spPr>
        <a:xfrm>
          <a:off x="162687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165879</xdr:rowOff>
    </xdr:from>
    <xdr:ext cx="405111" cy="259045"/>
    <xdr:sp macro="" textlink="">
      <xdr:nvSpPr>
        <xdr:cNvPr id="439" name="【認定こども園・幼稚園・保育所】&#10;有形固定資産減価償却率該当値テキスト"/>
        <xdr:cNvSpPr txBox="1"/>
      </xdr:nvSpPr>
      <xdr:spPr>
        <a:xfrm>
          <a:off x="16357600" y="599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40" name="楕円 439"/>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92202</xdr:rowOff>
    </xdr:to>
    <xdr:cxnSp macro="">
      <xdr:nvCxnSpPr>
        <xdr:cNvPr id="441" name="直線コネクタ 440"/>
        <xdr:cNvCxnSpPr/>
      </xdr:nvCxnSpPr>
      <xdr:spPr>
        <a:xfrm>
          <a:off x="15481300" y="60312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93980</xdr:rowOff>
    </xdr:from>
    <xdr:to>
      <xdr:col>76</xdr:col>
      <xdr:colOff>165100</xdr:colOff>
      <xdr:row>35</xdr:row>
      <xdr:rowOff>24130</xdr:rowOff>
    </xdr:to>
    <xdr:sp macro="" textlink="">
      <xdr:nvSpPr>
        <xdr:cNvPr id="442" name="楕円 441"/>
        <xdr:cNvSpPr/>
      </xdr:nvSpPr>
      <xdr:spPr>
        <a:xfrm>
          <a:off x="1454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35</xdr:row>
      <xdr:rowOff>30480</xdr:rowOff>
    </xdr:to>
    <xdr:cxnSp macro="">
      <xdr:nvCxnSpPr>
        <xdr:cNvPr id="443" name="直線コネクタ 442"/>
        <xdr:cNvCxnSpPr/>
      </xdr:nvCxnSpPr>
      <xdr:spPr>
        <a:xfrm>
          <a:off x="14592300" y="5974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20828</xdr:rowOff>
    </xdr:from>
    <xdr:to>
      <xdr:col>72</xdr:col>
      <xdr:colOff>38100</xdr:colOff>
      <xdr:row>34</xdr:row>
      <xdr:rowOff>122428</xdr:rowOff>
    </xdr:to>
    <xdr:sp macro="" textlink="">
      <xdr:nvSpPr>
        <xdr:cNvPr id="444" name="楕円 443"/>
        <xdr:cNvSpPr/>
      </xdr:nvSpPr>
      <xdr:spPr>
        <a:xfrm>
          <a:off x="13652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71628</xdr:rowOff>
    </xdr:from>
    <xdr:to>
      <xdr:col>76</xdr:col>
      <xdr:colOff>114300</xdr:colOff>
      <xdr:row>34</xdr:row>
      <xdr:rowOff>144780</xdr:rowOff>
    </xdr:to>
    <xdr:cxnSp macro="">
      <xdr:nvCxnSpPr>
        <xdr:cNvPr id="445" name="直線コネクタ 444"/>
        <xdr:cNvCxnSpPr/>
      </xdr:nvCxnSpPr>
      <xdr:spPr>
        <a:xfrm>
          <a:off x="13703300" y="5900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153416</xdr:rowOff>
    </xdr:from>
    <xdr:to>
      <xdr:col>67</xdr:col>
      <xdr:colOff>101600</xdr:colOff>
      <xdr:row>35</xdr:row>
      <xdr:rowOff>83566</xdr:rowOff>
    </xdr:to>
    <xdr:sp macro="" textlink="">
      <xdr:nvSpPr>
        <xdr:cNvPr id="446" name="楕円 445"/>
        <xdr:cNvSpPr/>
      </xdr:nvSpPr>
      <xdr:spPr>
        <a:xfrm>
          <a:off x="12763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71628</xdr:rowOff>
    </xdr:from>
    <xdr:to>
      <xdr:col>71</xdr:col>
      <xdr:colOff>177800</xdr:colOff>
      <xdr:row>35</xdr:row>
      <xdr:rowOff>32766</xdr:rowOff>
    </xdr:to>
    <xdr:cxnSp macro="">
      <xdr:nvCxnSpPr>
        <xdr:cNvPr id="447" name="直線コネクタ 446"/>
        <xdr:cNvCxnSpPr/>
      </xdr:nvCxnSpPr>
      <xdr:spPr>
        <a:xfrm flipV="1">
          <a:off x="12814300" y="5900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150131</xdr:rowOff>
    </xdr:from>
    <xdr:ext cx="405111" cy="259045"/>
    <xdr:sp macro="" textlink="">
      <xdr:nvSpPr>
        <xdr:cNvPr id="448" name="n_1aveValue【認定こども園・幼稚園・保育所】&#10;有形固定資産減価償却率"/>
        <xdr:cNvSpPr txBox="1"/>
      </xdr:nvSpPr>
      <xdr:spPr>
        <a:xfrm>
          <a:off x="15266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168419</xdr:rowOff>
    </xdr:from>
    <xdr:ext cx="405111" cy="259045"/>
    <xdr:sp macro="" textlink="">
      <xdr:nvSpPr>
        <xdr:cNvPr id="449" name="n_2aveValue【認定こども園・幼稚園・保育所】&#10;有形固定資産減価償却率"/>
        <xdr:cNvSpPr txBox="1"/>
      </xdr:nvSpPr>
      <xdr:spPr>
        <a:xfrm>
          <a:off x="143897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50" name="n_3aveValue【認定こども園・幼稚園・保育所】&#10;有形固定資産減価償却率"/>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1" name="n_4ave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52" name="n_1mainValue【認定こども園・幼稚園・保育所】&#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40657</xdr:rowOff>
    </xdr:from>
    <xdr:ext cx="405111" cy="259045"/>
    <xdr:sp macro="" textlink="">
      <xdr:nvSpPr>
        <xdr:cNvPr id="453" name="n_2mainValue【認定こども園・幼稚園・保育所】&#10;有形固定資産減価償却率"/>
        <xdr:cNvSpPr txBox="1"/>
      </xdr:nvSpPr>
      <xdr:spPr>
        <a:xfrm>
          <a:off x="14389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138955</xdr:rowOff>
    </xdr:from>
    <xdr:ext cx="405111" cy="259045"/>
    <xdr:sp macro="" textlink="">
      <xdr:nvSpPr>
        <xdr:cNvPr id="454" name="n_3mainValue【認定こども園・幼稚園・保育所】&#10;有形固定資産減価償却率"/>
        <xdr:cNvSpPr txBox="1"/>
      </xdr:nvSpPr>
      <xdr:spPr>
        <a:xfrm>
          <a:off x="13500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100093</xdr:rowOff>
    </xdr:from>
    <xdr:ext cx="405111" cy="259045"/>
    <xdr:sp macro="" textlink="">
      <xdr:nvSpPr>
        <xdr:cNvPr id="455" name="n_4mainValue【認定こども園・幼稚園・保育所】&#10;有形固定資産減価償却率"/>
        <xdr:cNvSpPr txBox="1"/>
      </xdr:nvSpPr>
      <xdr:spPr>
        <a:xfrm>
          <a:off x="126117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7" name="直線コネクタ 476"/>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8"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9" name="直線コネクタ 478"/>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80"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81" name="直線コネクタ 480"/>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482"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3" name="フローチャート: 判断 482"/>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4" name="フローチャート: 判断 483"/>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5" name="フローチャート: 判断 484"/>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6" name="フローチャート: 判断 485"/>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7" name="フローチャート: 判断 486"/>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93" name="楕円 492"/>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494" name="【認定こども園・幼稚園・保育所】&#10;一人当たり面積該当値テキスト"/>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495" name="楕円 494"/>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xdr:rowOff>
    </xdr:from>
    <xdr:to>
      <xdr:col>116</xdr:col>
      <xdr:colOff>63500</xdr:colOff>
      <xdr:row>39</xdr:row>
      <xdr:rowOff>19050</xdr:rowOff>
    </xdr:to>
    <xdr:cxnSp macro="">
      <xdr:nvCxnSpPr>
        <xdr:cNvPr id="496" name="直線コネクタ 495"/>
        <xdr:cNvCxnSpPr/>
      </xdr:nvCxnSpPr>
      <xdr:spPr>
        <a:xfrm>
          <a:off x="21323300" y="66873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97" name="楕円 496"/>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xdr:rowOff>
    </xdr:from>
    <xdr:to>
      <xdr:col>111</xdr:col>
      <xdr:colOff>177800</xdr:colOff>
      <xdr:row>39</xdr:row>
      <xdr:rowOff>5334</xdr:rowOff>
    </xdr:to>
    <xdr:cxnSp macro="">
      <xdr:nvCxnSpPr>
        <xdr:cNvPr id="498" name="直線コネクタ 497"/>
        <xdr:cNvCxnSpPr/>
      </xdr:nvCxnSpPr>
      <xdr:spPr>
        <a:xfrm flipV="1">
          <a:off x="20434300" y="6687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99" name="楕円 498"/>
        <xdr:cNvSpPr/>
      </xdr:nvSpPr>
      <xdr:spPr>
        <a:xfrm>
          <a:off x="19494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5334</xdr:rowOff>
    </xdr:to>
    <xdr:cxnSp macro="">
      <xdr:nvCxnSpPr>
        <xdr:cNvPr id="500" name="直線コネクタ 499"/>
        <xdr:cNvCxnSpPr/>
      </xdr:nvCxnSpPr>
      <xdr:spPr>
        <a:xfrm>
          <a:off x="19545300" y="6691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82550</xdr:rowOff>
    </xdr:from>
    <xdr:to>
      <xdr:col>98</xdr:col>
      <xdr:colOff>38100</xdr:colOff>
      <xdr:row>40</xdr:row>
      <xdr:rowOff>12700</xdr:rowOff>
    </xdr:to>
    <xdr:sp macro="" textlink="">
      <xdr:nvSpPr>
        <xdr:cNvPr id="501" name="楕円 500"/>
        <xdr:cNvSpPr/>
      </xdr:nvSpPr>
      <xdr:spPr>
        <a:xfrm>
          <a:off x="18605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5334</xdr:rowOff>
    </xdr:from>
    <xdr:to>
      <xdr:col>102</xdr:col>
      <xdr:colOff>114300</xdr:colOff>
      <xdr:row>39</xdr:row>
      <xdr:rowOff>133350</xdr:rowOff>
    </xdr:to>
    <xdr:cxnSp macro="">
      <xdr:nvCxnSpPr>
        <xdr:cNvPr id="502" name="直線コネクタ 501"/>
        <xdr:cNvCxnSpPr/>
      </xdr:nvCxnSpPr>
      <xdr:spPr>
        <a:xfrm flipV="1">
          <a:off x="18656300" y="66918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503"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4"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05"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6"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42689</xdr:rowOff>
    </xdr:from>
    <xdr:ext cx="469744" cy="259045"/>
    <xdr:sp macro="" textlink="">
      <xdr:nvSpPr>
        <xdr:cNvPr id="507"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508" name="n_2main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509" name="n_3main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3827</xdr:rowOff>
    </xdr:from>
    <xdr:ext cx="469744" cy="259045"/>
    <xdr:sp macro="" textlink="">
      <xdr:nvSpPr>
        <xdr:cNvPr id="510" name="n_4mainValue【認定こども園・幼稚園・保育所】&#10;一人当たり面積"/>
        <xdr:cNvSpPr txBox="1"/>
      </xdr:nvSpPr>
      <xdr:spPr>
        <a:xfrm>
          <a:off x="18421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1" name="テキスト ボックス 5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160020</xdr:rowOff>
    </xdr:from>
    <xdr:to>
      <xdr:col>85</xdr:col>
      <xdr:colOff>126364</xdr:colOff>
      <xdr:row>63</xdr:row>
      <xdr:rowOff>168184</xdr:rowOff>
    </xdr:to>
    <xdr:cxnSp macro="">
      <xdr:nvCxnSpPr>
        <xdr:cNvPr id="537" name="直線コネクタ 536"/>
        <xdr:cNvCxnSpPr/>
      </xdr:nvCxnSpPr>
      <xdr:spPr>
        <a:xfrm flipV="1">
          <a:off x="16318864" y="10104120"/>
          <a:ext cx="0" cy="86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38" name="【学校施設】&#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39" name="直線コネクタ 538"/>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106697</xdr:rowOff>
    </xdr:from>
    <xdr:ext cx="405111" cy="259045"/>
    <xdr:sp macro="" textlink="">
      <xdr:nvSpPr>
        <xdr:cNvPr id="540" name="【学校施設】&#10;有形固定資産減価償却率最大値テキスト"/>
        <xdr:cNvSpPr txBox="1"/>
      </xdr:nvSpPr>
      <xdr:spPr>
        <a:xfrm>
          <a:off x="16357600"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160020</xdr:rowOff>
    </xdr:from>
    <xdr:to>
      <xdr:col>86</xdr:col>
      <xdr:colOff>25400</xdr:colOff>
      <xdr:row>58</xdr:row>
      <xdr:rowOff>160020</xdr:rowOff>
    </xdr:to>
    <xdr:cxnSp macro="">
      <xdr:nvCxnSpPr>
        <xdr:cNvPr id="541" name="直線コネクタ 540"/>
        <xdr:cNvCxnSpPr/>
      </xdr:nvCxnSpPr>
      <xdr:spPr>
        <a:xfrm>
          <a:off x="16230600" y="1010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159493</xdr:rowOff>
    </xdr:from>
    <xdr:ext cx="405111" cy="259045"/>
    <xdr:sp macro="" textlink="">
      <xdr:nvSpPr>
        <xdr:cNvPr id="542" name="【学校施設】&#10;有形固定資産減価償却率平均値テキスト"/>
        <xdr:cNvSpPr txBox="1"/>
      </xdr:nvSpPr>
      <xdr:spPr>
        <a:xfrm>
          <a:off x="16357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43" name="フローチャート: 判断 542"/>
        <xdr:cNvSpPr/>
      </xdr:nvSpPr>
      <xdr:spPr>
        <a:xfrm>
          <a:off x="16268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19413</xdr:rowOff>
    </xdr:from>
    <xdr:to>
      <xdr:col>81</xdr:col>
      <xdr:colOff>101600</xdr:colOff>
      <xdr:row>61</xdr:row>
      <xdr:rowOff>121013</xdr:rowOff>
    </xdr:to>
    <xdr:sp macro="" textlink="">
      <xdr:nvSpPr>
        <xdr:cNvPr id="544" name="フローチャート: 判断 543"/>
        <xdr:cNvSpPr/>
      </xdr:nvSpPr>
      <xdr:spPr>
        <a:xfrm>
          <a:off x="1543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6350</xdr:rowOff>
    </xdr:from>
    <xdr:to>
      <xdr:col>76</xdr:col>
      <xdr:colOff>165100</xdr:colOff>
      <xdr:row>61</xdr:row>
      <xdr:rowOff>107950</xdr:rowOff>
    </xdr:to>
    <xdr:sp macro="" textlink="">
      <xdr:nvSpPr>
        <xdr:cNvPr id="545" name="フローチャート: 判断 544"/>
        <xdr:cNvSpPr/>
      </xdr:nvSpPr>
      <xdr:spPr>
        <a:xfrm>
          <a:off x="14541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46" name="フローチャート: 判断 545"/>
        <xdr:cNvSpPr/>
      </xdr:nvSpPr>
      <xdr:spPr>
        <a:xfrm>
          <a:off x="13652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96157</xdr:rowOff>
    </xdr:from>
    <xdr:to>
      <xdr:col>67</xdr:col>
      <xdr:colOff>101600</xdr:colOff>
      <xdr:row>61</xdr:row>
      <xdr:rowOff>26307</xdr:rowOff>
    </xdr:to>
    <xdr:sp macro="" textlink="">
      <xdr:nvSpPr>
        <xdr:cNvPr id="547" name="フローチャート: 判断 546"/>
        <xdr:cNvSpPr/>
      </xdr:nvSpPr>
      <xdr:spPr>
        <a:xfrm>
          <a:off x="12763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3" name="楕円 552"/>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62247</xdr:rowOff>
    </xdr:from>
    <xdr:ext cx="405111" cy="259045"/>
    <xdr:sp macro="" textlink="">
      <xdr:nvSpPr>
        <xdr:cNvPr id="554" name="【学校施設】&#10;有形固定資産減価償却率該当値テキスト"/>
        <xdr:cNvSpPr txBox="1"/>
      </xdr:nvSpPr>
      <xdr:spPr>
        <a:xfrm>
          <a:off x="16357600"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53703</xdr:rowOff>
    </xdr:from>
    <xdr:to>
      <xdr:col>81</xdr:col>
      <xdr:colOff>101600</xdr:colOff>
      <xdr:row>58</xdr:row>
      <xdr:rowOff>155303</xdr:rowOff>
    </xdr:to>
    <xdr:sp macro="" textlink="">
      <xdr:nvSpPr>
        <xdr:cNvPr id="555" name="楕円 554"/>
        <xdr:cNvSpPr/>
      </xdr:nvSpPr>
      <xdr:spPr>
        <a:xfrm>
          <a:off x="15430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58</xdr:row>
      <xdr:rowOff>160020</xdr:rowOff>
    </xdr:to>
    <xdr:cxnSp macro="">
      <xdr:nvCxnSpPr>
        <xdr:cNvPr id="556" name="直線コネクタ 555"/>
        <xdr:cNvCxnSpPr/>
      </xdr:nvCxnSpPr>
      <xdr:spPr>
        <a:xfrm>
          <a:off x="15481300" y="1004860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57" name="楕円 556"/>
        <xdr:cNvSpPr/>
      </xdr:nvSpPr>
      <xdr:spPr>
        <a:xfrm>
          <a:off x="14541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6531</xdr:rowOff>
    </xdr:from>
    <xdr:to>
      <xdr:col>81</xdr:col>
      <xdr:colOff>50800</xdr:colOff>
      <xdr:row>58</xdr:row>
      <xdr:rowOff>104503</xdr:rowOff>
    </xdr:to>
    <xdr:cxnSp macro="">
      <xdr:nvCxnSpPr>
        <xdr:cNvPr id="558" name="直線コネクタ 557"/>
        <xdr:cNvCxnSpPr/>
      </xdr:nvCxnSpPr>
      <xdr:spPr>
        <a:xfrm>
          <a:off x="14592300" y="995063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559" name="楕円 558"/>
        <xdr:cNvSpPr/>
      </xdr:nvSpPr>
      <xdr:spPr>
        <a:xfrm>
          <a:off x="13652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112667</xdr:rowOff>
    </xdr:from>
    <xdr:to>
      <xdr:col>76</xdr:col>
      <xdr:colOff>114300</xdr:colOff>
      <xdr:row>58</xdr:row>
      <xdr:rowOff>6531</xdr:rowOff>
    </xdr:to>
    <xdr:cxnSp macro="">
      <xdr:nvCxnSpPr>
        <xdr:cNvPr id="560" name="直線コネクタ 559"/>
        <xdr:cNvCxnSpPr/>
      </xdr:nvCxnSpPr>
      <xdr:spPr>
        <a:xfrm>
          <a:off x="13703300" y="98853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166370</xdr:rowOff>
    </xdr:from>
    <xdr:to>
      <xdr:col>67</xdr:col>
      <xdr:colOff>101600</xdr:colOff>
      <xdr:row>56</xdr:row>
      <xdr:rowOff>96520</xdr:rowOff>
    </xdr:to>
    <xdr:sp macro="" textlink="">
      <xdr:nvSpPr>
        <xdr:cNvPr id="561" name="楕円 560"/>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57</xdr:row>
      <xdr:rowOff>112667</xdr:rowOff>
    </xdr:to>
    <xdr:cxnSp macro="">
      <xdr:nvCxnSpPr>
        <xdr:cNvPr id="562" name="直線コネクタ 561"/>
        <xdr:cNvCxnSpPr/>
      </xdr:nvCxnSpPr>
      <xdr:spPr>
        <a:xfrm>
          <a:off x="12814300" y="9646920"/>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112140</xdr:rowOff>
    </xdr:from>
    <xdr:ext cx="405111" cy="259045"/>
    <xdr:sp macro="" textlink="">
      <xdr:nvSpPr>
        <xdr:cNvPr id="563" name="n_1aveValue【学校施設】&#10;有形固定資産減価償却率"/>
        <xdr:cNvSpPr txBox="1"/>
      </xdr:nvSpPr>
      <xdr:spPr>
        <a:xfrm>
          <a:off x="15266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64" name="n_2aveValue【学校施設】&#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65" name="n_3aveValue【学校施設】&#10;有形固定資産減価償却率"/>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566" name="n_4aveValue【学校施設】&#10;有形固定資産減価償却率"/>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380</xdr:rowOff>
    </xdr:from>
    <xdr:ext cx="405111" cy="259045"/>
    <xdr:sp macro="" textlink="">
      <xdr:nvSpPr>
        <xdr:cNvPr id="567" name="n_1mainValue【学校施設】&#10;有形固定資産減価償却率"/>
        <xdr:cNvSpPr txBox="1"/>
      </xdr:nvSpPr>
      <xdr:spPr>
        <a:xfrm>
          <a:off x="152660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68" name="n_2mainValue【学校施設】&#10;有形固定資産減価償却率"/>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569" name="n_3mainValue【学校施設】&#10;有形固定資産減価償却率"/>
        <xdr:cNvSpPr txBox="1"/>
      </xdr:nvSpPr>
      <xdr:spPr>
        <a:xfrm>
          <a:off x="13500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570" name="n_4mainValue【学校施設】&#10;有形固定資産減価償却率"/>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82" name="直線コネクタ 58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3" name="テキスト ボックス 58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6" name="直線コネクタ 58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7" name="テキスト ボックス 58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90" name="直線コネクタ 58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91" name="テキスト ボックス 59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2" name="直線コネクタ 59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3" name="テキスト ボックス 59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4" name="直線コネクタ 59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5" name="テキスト ボックス 59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9" name="直線コネクタ 598"/>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00"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01" name="直線コネクタ 600"/>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02"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03" name="直線コネクタ 602"/>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04"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05" name="フローチャート: 判断 604"/>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6" name="フローチャート: 判断 605"/>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7" name="フローチャート: 判断 606"/>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8" name="フローチャート: 判断 607"/>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9" name="フローチャート: 判断 608"/>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22066</xdr:rowOff>
    </xdr:from>
    <xdr:to>
      <xdr:col>116</xdr:col>
      <xdr:colOff>114300</xdr:colOff>
      <xdr:row>59</xdr:row>
      <xdr:rowOff>123666</xdr:rowOff>
    </xdr:to>
    <xdr:sp macro="" textlink="">
      <xdr:nvSpPr>
        <xdr:cNvPr id="615" name="楕円 614"/>
        <xdr:cNvSpPr/>
      </xdr:nvSpPr>
      <xdr:spPr>
        <a:xfrm>
          <a:off x="22110700" y="1013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44943</xdr:rowOff>
    </xdr:from>
    <xdr:ext cx="469744" cy="259045"/>
    <xdr:sp macro="" textlink="">
      <xdr:nvSpPr>
        <xdr:cNvPr id="616" name="【学校施設】&#10;一人当たり面積該当値テキスト"/>
        <xdr:cNvSpPr txBox="1"/>
      </xdr:nvSpPr>
      <xdr:spPr>
        <a:xfrm>
          <a:off x="22199600" y="998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44926</xdr:rowOff>
    </xdr:from>
    <xdr:to>
      <xdr:col>112</xdr:col>
      <xdr:colOff>38100</xdr:colOff>
      <xdr:row>59</xdr:row>
      <xdr:rowOff>146526</xdr:rowOff>
    </xdr:to>
    <xdr:sp macro="" textlink="">
      <xdr:nvSpPr>
        <xdr:cNvPr id="617" name="楕円 616"/>
        <xdr:cNvSpPr/>
      </xdr:nvSpPr>
      <xdr:spPr>
        <a:xfrm>
          <a:off x="21272500" y="101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72866</xdr:rowOff>
    </xdr:from>
    <xdr:to>
      <xdr:col>116</xdr:col>
      <xdr:colOff>63500</xdr:colOff>
      <xdr:row>59</xdr:row>
      <xdr:rowOff>95726</xdr:rowOff>
    </xdr:to>
    <xdr:cxnSp macro="">
      <xdr:nvCxnSpPr>
        <xdr:cNvPr id="618" name="直線コネクタ 617"/>
        <xdr:cNvCxnSpPr/>
      </xdr:nvCxnSpPr>
      <xdr:spPr>
        <a:xfrm flipV="1">
          <a:off x="21323300" y="101884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66357</xdr:rowOff>
    </xdr:from>
    <xdr:to>
      <xdr:col>107</xdr:col>
      <xdr:colOff>101600</xdr:colOff>
      <xdr:row>59</xdr:row>
      <xdr:rowOff>167957</xdr:rowOff>
    </xdr:to>
    <xdr:sp macro="" textlink="">
      <xdr:nvSpPr>
        <xdr:cNvPr id="619" name="楕円 618"/>
        <xdr:cNvSpPr/>
      </xdr:nvSpPr>
      <xdr:spPr>
        <a:xfrm>
          <a:off x="20383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95726</xdr:rowOff>
    </xdr:from>
    <xdr:to>
      <xdr:col>111</xdr:col>
      <xdr:colOff>177800</xdr:colOff>
      <xdr:row>59</xdr:row>
      <xdr:rowOff>117157</xdr:rowOff>
    </xdr:to>
    <xdr:cxnSp macro="">
      <xdr:nvCxnSpPr>
        <xdr:cNvPr id="620" name="直線コネクタ 619"/>
        <xdr:cNvCxnSpPr/>
      </xdr:nvCxnSpPr>
      <xdr:spPr>
        <a:xfrm flipV="1">
          <a:off x="20434300" y="10211276"/>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76359</xdr:rowOff>
    </xdr:from>
    <xdr:to>
      <xdr:col>102</xdr:col>
      <xdr:colOff>165100</xdr:colOff>
      <xdr:row>60</xdr:row>
      <xdr:rowOff>6509</xdr:rowOff>
    </xdr:to>
    <xdr:sp macro="" textlink="">
      <xdr:nvSpPr>
        <xdr:cNvPr id="621" name="楕円 620"/>
        <xdr:cNvSpPr/>
      </xdr:nvSpPr>
      <xdr:spPr>
        <a:xfrm>
          <a:off x="19494500" y="101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117157</xdr:rowOff>
    </xdr:from>
    <xdr:to>
      <xdr:col>107</xdr:col>
      <xdr:colOff>50800</xdr:colOff>
      <xdr:row>59</xdr:row>
      <xdr:rowOff>127159</xdr:rowOff>
    </xdr:to>
    <xdr:cxnSp macro="">
      <xdr:nvCxnSpPr>
        <xdr:cNvPr id="622" name="直線コネクタ 621"/>
        <xdr:cNvCxnSpPr/>
      </xdr:nvCxnSpPr>
      <xdr:spPr>
        <a:xfrm flipV="1">
          <a:off x="19545300" y="10232707"/>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136366</xdr:rowOff>
    </xdr:from>
    <xdr:to>
      <xdr:col>98</xdr:col>
      <xdr:colOff>38100</xdr:colOff>
      <xdr:row>59</xdr:row>
      <xdr:rowOff>66516</xdr:rowOff>
    </xdr:to>
    <xdr:sp macro="" textlink="">
      <xdr:nvSpPr>
        <xdr:cNvPr id="623" name="楕円 622"/>
        <xdr:cNvSpPr/>
      </xdr:nvSpPr>
      <xdr:spPr>
        <a:xfrm>
          <a:off x="18605500" y="100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15716</xdr:rowOff>
    </xdr:from>
    <xdr:to>
      <xdr:col>102</xdr:col>
      <xdr:colOff>114300</xdr:colOff>
      <xdr:row>59</xdr:row>
      <xdr:rowOff>127159</xdr:rowOff>
    </xdr:to>
    <xdr:cxnSp macro="">
      <xdr:nvCxnSpPr>
        <xdr:cNvPr id="624" name="直線コネクタ 623"/>
        <xdr:cNvCxnSpPr/>
      </xdr:nvCxnSpPr>
      <xdr:spPr>
        <a:xfrm>
          <a:off x="18656300" y="10131266"/>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625"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626"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627"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628"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163053</xdr:rowOff>
    </xdr:from>
    <xdr:ext cx="469744" cy="259045"/>
    <xdr:sp macro="" textlink="">
      <xdr:nvSpPr>
        <xdr:cNvPr id="629" name="n_1mainValue【学校施設】&#10;一人当たり面積"/>
        <xdr:cNvSpPr txBox="1"/>
      </xdr:nvSpPr>
      <xdr:spPr>
        <a:xfrm>
          <a:off x="21075727" y="993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13034</xdr:rowOff>
    </xdr:from>
    <xdr:ext cx="469744" cy="259045"/>
    <xdr:sp macro="" textlink="">
      <xdr:nvSpPr>
        <xdr:cNvPr id="630" name="n_2mainValue【学校施設】&#10;一人当たり面積"/>
        <xdr:cNvSpPr txBox="1"/>
      </xdr:nvSpPr>
      <xdr:spPr>
        <a:xfrm>
          <a:off x="20199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23036</xdr:rowOff>
    </xdr:from>
    <xdr:ext cx="469744" cy="259045"/>
    <xdr:sp macro="" textlink="">
      <xdr:nvSpPr>
        <xdr:cNvPr id="631" name="n_3mainValue【学校施設】&#10;一人当たり面積"/>
        <xdr:cNvSpPr txBox="1"/>
      </xdr:nvSpPr>
      <xdr:spPr>
        <a:xfrm>
          <a:off x="19310427" y="9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83043</xdr:rowOff>
    </xdr:from>
    <xdr:ext cx="469744" cy="259045"/>
    <xdr:sp macro="" textlink="">
      <xdr:nvSpPr>
        <xdr:cNvPr id="632" name="n_4mainValue【学校施設】&#10;一人当たり面積"/>
        <xdr:cNvSpPr txBox="1"/>
      </xdr:nvSpPr>
      <xdr:spPr>
        <a:xfrm>
          <a:off x="18421427" y="98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1" name="テキスト ボックス 6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2" name="直線コネクタ 6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3" name="テキスト ボックス 64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4" name="直線コネクタ 64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5" name="テキスト ボックス 64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6" name="直線コネクタ 64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7" name="テキスト ボックス 64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8" name="直線コネクタ 64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9" name="テキスト ボックス 64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50" name="直線コネクタ 64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51" name="テキスト ボックス 65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3" name="テキスト ボックス 6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55" name="直線コネクタ 654"/>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6"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7" name="直線コネクタ 656"/>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8"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9" name="直線コネクタ 65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105173</xdr:rowOff>
    </xdr:from>
    <xdr:ext cx="405111" cy="259045"/>
    <xdr:sp macro="" textlink="">
      <xdr:nvSpPr>
        <xdr:cNvPr id="660" name="【児童館】&#10;有形固定資産減価償却率平均値テキスト"/>
        <xdr:cNvSpPr txBox="1"/>
      </xdr:nvSpPr>
      <xdr:spPr>
        <a:xfrm>
          <a:off x="16357600" y="1364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61" name="フローチャート: 判断 660"/>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62" name="フローチャート: 判断 661"/>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63" name="フローチャート: 判断 662"/>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64" name="フローチャート: 判断 663"/>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65" name="フローチャート: 判断 664"/>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53594</xdr:rowOff>
    </xdr:from>
    <xdr:to>
      <xdr:col>85</xdr:col>
      <xdr:colOff>177800</xdr:colOff>
      <xdr:row>79</xdr:row>
      <xdr:rowOff>155194</xdr:rowOff>
    </xdr:to>
    <xdr:sp macro="" textlink="">
      <xdr:nvSpPr>
        <xdr:cNvPr id="671" name="楕円 670"/>
        <xdr:cNvSpPr/>
      </xdr:nvSpPr>
      <xdr:spPr>
        <a:xfrm>
          <a:off x="162687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76471</xdr:rowOff>
    </xdr:from>
    <xdr:ext cx="405111" cy="259045"/>
    <xdr:sp macro="" textlink="">
      <xdr:nvSpPr>
        <xdr:cNvPr id="672" name="【児童館】&#10;有形固定資産減価償却率該当値テキスト"/>
        <xdr:cNvSpPr txBox="1"/>
      </xdr:nvSpPr>
      <xdr:spPr>
        <a:xfrm>
          <a:off x="16357600" y="134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xdr:rowOff>
    </xdr:from>
    <xdr:to>
      <xdr:col>81</xdr:col>
      <xdr:colOff>101600</xdr:colOff>
      <xdr:row>79</xdr:row>
      <xdr:rowOff>104902</xdr:rowOff>
    </xdr:to>
    <xdr:sp macro="" textlink="">
      <xdr:nvSpPr>
        <xdr:cNvPr id="673" name="楕円 672"/>
        <xdr:cNvSpPr/>
      </xdr:nvSpPr>
      <xdr:spPr>
        <a:xfrm>
          <a:off x="15430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54102</xdr:rowOff>
    </xdr:from>
    <xdr:to>
      <xdr:col>85</xdr:col>
      <xdr:colOff>127000</xdr:colOff>
      <xdr:row>79</xdr:row>
      <xdr:rowOff>104394</xdr:rowOff>
    </xdr:to>
    <xdr:cxnSp macro="">
      <xdr:nvCxnSpPr>
        <xdr:cNvPr id="674" name="直線コネクタ 673"/>
        <xdr:cNvCxnSpPr/>
      </xdr:nvCxnSpPr>
      <xdr:spPr>
        <a:xfrm>
          <a:off x="15481300" y="135986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675" name="楕円 674"/>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54102</xdr:rowOff>
    </xdr:to>
    <xdr:cxnSp macro="">
      <xdr:nvCxnSpPr>
        <xdr:cNvPr id="676" name="直線コネクタ 675"/>
        <xdr:cNvCxnSpPr/>
      </xdr:nvCxnSpPr>
      <xdr:spPr>
        <a:xfrm>
          <a:off x="14592300" y="13548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74168</xdr:rowOff>
    </xdr:from>
    <xdr:to>
      <xdr:col>72</xdr:col>
      <xdr:colOff>38100</xdr:colOff>
      <xdr:row>79</xdr:row>
      <xdr:rowOff>4318</xdr:rowOff>
    </xdr:to>
    <xdr:sp macro="" textlink="">
      <xdr:nvSpPr>
        <xdr:cNvPr id="677" name="楕円 676"/>
        <xdr:cNvSpPr/>
      </xdr:nvSpPr>
      <xdr:spPr>
        <a:xfrm>
          <a:off x="13652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124968</xdr:rowOff>
    </xdr:from>
    <xdr:to>
      <xdr:col>76</xdr:col>
      <xdr:colOff>114300</xdr:colOff>
      <xdr:row>79</xdr:row>
      <xdr:rowOff>3811</xdr:rowOff>
    </xdr:to>
    <xdr:cxnSp macro="">
      <xdr:nvCxnSpPr>
        <xdr:cNvPr id="678" name="直線コネクタ 677"/>
        <xdr:cNvCxnSpPr/>
      </xdr:nvCxnSpPr>
      <xdr:spPr>
        <a:xfrm>
          <a:off x="13703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33020</xdr:rowOff>
    </xdr:from>
    <xdr:to>
      <xdr:col>67</xdr:col>
      <xdr:colOff>101600</xdr:colOff>
      <xdr:row>78</xdr:row>
      <xdr:rowOff>134620</xdr:rowOff>
    </xdr:to>
    <xdr:sp macro="" textlink="">
      <xdr:nvSpPr>
        <xdr:cNvPr id="679" name="楕円 678"/>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124968</xdr:rowOff>
    </xdr:to>
    <xdr:cxnSp macro="">
      <xdr:nvCxnSpPr>
        <xdr:cNvPr id="680" name="直線コネクタ 679"/>
        <xdr:cNvCxnSpPr/>
      </xdr:nvCxnSpPr>
      <xdr:spPr>
        <a:xfrm>
          <a:off x="12814300" y="13456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43451</xdr:rowOff>
    </xdr:from>
    <xdr:ext cx="405111" cy="259045"/>
    <xdr:sp macro="" textlink="">
      <xdr:nvSpPr>
        <xdr:cNvPr id="681" name="n_1aveValue【児童館】&#10;有形固定資産減価償却率"/>
        <xdr:cNvSpPr txBox="1"/>
      </xdr:nvSpPr>
      <xdr:spPr>
        <a:xfrm>
          <a:off x="15266044"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9162</xdr:rowOff>
    </xdr:from>
    <xdr:ext cx="405111" cy="259045"/>
    <xdr:sp macro="" textlink="">
      <xdr:nvSpPr>
        <xdr:cNvPr id="682" name="n_2aveValue【児童館】&#10;有形固定資産減価償却率"/>
        <xdr:cNvSpPr txBox="1"/>
      </xdr:nvSpPr>
      <xdr:spPr>
        <a:xfrm>
          <a:off x="143897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150892</xdr:rowOff>
    </xdr:from>
    <xdr:ext cx="405111" cy="259045"/>
    <xdr:sp macro="" textlink="">
      <xdr:nvSpPr>
        <xdr:cNvPr id="683" name="n_3aveValue【児童館】&#10;有形固定資産減価償却率"/>
        <xdr:cNvSpPr txBox="1"/>
      </xdr:nvSpPr>
      <xdr:spPr>
        <a:xfrm>
          <a:off x="13500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84"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121429</xdr:rowOff>
    </xdr:from>
    <xdr:ext cx="405111" cy="259045"/>
    <xdr:sp macro="" textlink="">
      <xdr:nvSpPr>
        <xdr:cNvPr id="685" name="n_1mainValue【児童館】&#10;有形固定資産減価償却率"/>
        <xdr:cNvSpPr txBox="1"/>
      </xdr:nvSpPr>
      <xdr:spPr>
        <a:xfrm>
          <a:off x="152660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686" name="n_2mainValue【児童館】&#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20845</xdr:rowOff>
    </xdr:from>
    <xdr:ext cx="405111" cy="259045"/>
    <xdr:sp macro="" textlink="">
      <xdr:nvSpPr>
        <xdr:cNvPr id="687" name="n_3mainValue【児童館】&#10;有形固定資産減価償却率"/>
        <xdr:cNvSpPr txBox="1"/>
      </xdr:nvSpPr>
      <xdr:spPr>
        <a:xfrm>
          <a:off x="13500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125747</xdr:rowOff>
    </xdr:from>
    <xdr:ext cx="405111" cy="259045"/>
    <xdr:sp macro="" textlink="">
      <xdr:nvSpPr>
        <xdr:cNvPr id="688" name="n_4mainValue【児童館】&#10;有形固定資産減価償却率"/>
        <xdr:cNvSpPr txBox="1"/>
      </xdr:nvSpPr>
      <xdr:spPr>
        <a:xfrm>
          <a:off x="1261174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9" name="直線コネクタ 6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0" name="テキスト ボックス 6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1" name="直線コネクタ 7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2" name="テキスト ボックス 7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5" name="直線コネクタ 7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6" name="テキスト ボックス 7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7" name="直線コネクタ 7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8" name="テキスト ボックス 7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9" name="直線コネクタ 7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0" name="テキスト ボックス 7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12" name="直線コネクタ 71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1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14" name="直線コネクタ 7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1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6" name="直線コネクタ 71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8" name="フローチャート: 判断 71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9" name="フローチャート: 判断 71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20" name="フローチャート: 判断 71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1" name="フローチャート: 判断 72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2" name="フローチャート: 判断 721"/>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3" name="テキスト ボックス 7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8" name="楕円 727"/>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29"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30" name="楕円 729"/>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31" name="直線コネクタ 730"/>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32" name="楕円 731"/>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33" name="直線コネクタ 732"/>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34" name="楕円 733"/>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35" name="直線コネクタ 734"/>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36" name="楕円 735"/>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85</xdr:row>
      <xdr:rowOff>19050</xdr:rowOff>
    </xdr:to>
    <xdr:cxnSp macro="">
      <xdr:nvCxnSpPr>
        <xdr:cNvPr id="737" name="直線コネクタ 736"/>
        <xdr:cNvCxnSpPr/>
      </xdr:nvCxnSpPr>
      <xdr:spPr>
        <a:xfrm flipV="1">
          <a:off x="18656300" y="1443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9"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40"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41" name="n_4ave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42"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43" name="n_2main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44"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45" name="n_4main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8" name="テキスト ボックス 75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6" name="テキスト ボックス 7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8" name="テキスト ボックス 7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770" name="直線コネクタ 76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77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772" name="直線コネクタ 77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77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74" name="直線コネクタ 77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775" name="【公民館】&#10;有形固定資産減価償却率平均値テキスト"/>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776" name="フローチャート: 判断 77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777" name="フローチャート: 判断 77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778" name="フローチャート: 判断 77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79" name="フローチャート: 判断 77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780" name="フローチャート: 判断 77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786" name="楕円 785"/>
        <xdr:cNvSpPr/>
      </xdr:nvSpPr>
      <xdr:spPr>
        <a:xfrm>
          <a:off x="16268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30497</xdr:rowOff>
    </xdr:from>
    <xdr:ext cx="405111" cy="259045"/>
    <xdr:sp macro="" textlink="">
      <xdr:nvSpPr>
        <xdr:cNvPr id="787" name="【公民館】&#10;有形固定資産減価償却率該当値テキスト"/>
        <xdr:cNvSpPr txBox="1"/>
      </xdr:nvSpPr>
      <xdr:spPr>
        <a:xfrm>
          <a:off x="16357600"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88" name="楕円 787"/>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103</xdr:row>
      <xdr:rowOff>102870</xdr:rowOff>
    </xdr:to>
    <xdr:cxnSp macro="">
      <xdr:nvCxnSpPr>
        <xdr:cNvPr id="789" name="直線コネクタ 788"/>
        <xdr:cNvCxnSpPr/>
      </xdr:nvCxnSpPr>
      <xdr:spPr>
        <a:xfrm>
          <a:off x="15481300" y="17689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78739</xdr:rowOff>
    </xdr:from>
    <xdr:to>
      <xdr:col>76</xdr:col>
      <xdr:colOff>165100</xdr:colOff>
      <xdr:row>103</xdr:row>
      <xdr:rowOff>8889</xdr:rowOff>
    </xdr:to>
    <xdr:sp macro="" textlink="">
      <xdr:nvSpPr>
        <xdr:cNvPr id="790" name="楕円 789"/>
        <xdr:cNvSpPr/>
      </xdr:nvSpPr>
      <xdr:spPr>
        <a:xfrm>
          <a:off x="1454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103</xdr:row>
      <xdr:rowOff>30480</xdr:rowOff>
    </xdr:to>
    <xdr:cxnSp macro="">
      <xdr:nvCxnSpPr>
        <xdr:cNvPr id="791" name="直線コネクタ 790"/>
        <xdr:cNvCxnSpPr/>
      </xdr:nvCxnSpPr>
      <xdr:spPr>
        <a:xfrm>
          <a:off x="14592300" y="17617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170180</xdr:rowOff>
    </xdr:from>
    <xdr:to>
      <xdr:col>72</xdr:col>
      <xdr:colOff>38100</xdr:colOff>
      <xdr:row>102</xdr:row>
      <xdr:rowOff>100330</xdr:rowOff>
    </xdr:to>
    <xdr:sp macro="" textlink="">
      <xdr:nvSpPr>
        <xdr:cNvPr id="792" name="楕円 791"/>
        <xdr:cNvSpPr/>
      </xdr:nvSpPr>
      <xdr:spPr>
        <a:xfrm>
          <a:off x="13652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49530</xdr:rowOff>
    </xdr:from>
    <xdr:to>
      <xdr:col>76</xdr:col>
      <xdr:colOff>114300</xdr:colOff>
      <xdr:row>102</xdr:row>
      <xdr:rowOff>129539</xdr:rowOff>
    </xdr:to>
    <xdr:cxnSp macro="">
      <xdr:nvCxnSpPr>
        <xdr:cNvPr id="793" name="直線コネクタ 792"/>
        <xdr:cNvCxnSpPr/>
      </xdr:nvCxnSpPr>
      <xdr:spPr>
        <a:xfrm>
          <a:off x="13703300" y="175374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794" name="楕円 793"/>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49530</xdr:rowOff>
    </xdr:to>
    <xdr:cxnSp macro="">
      <xdr:nvCxnSpPr>
        <xdr:cNvPr id="795" name="直線コネクタ 794"/>
        <xdr:cNvCxnSpPr/>
      </xdr:nvCxnSpPr>
      <xdr:spPr>
        <a:xfrm>
          <a:off x="12814300" y="17526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796" name="n_1ave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797" name="n_2aveValue【公民館】&#10;有形固定資産減価償却率"/>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106697</xdr:rowOff>
    </xdr:from>
    <xdr:ext cx="405111" cy="259045"/>
    <xdr:sp macro="" textlink="">
      <xdr:nvSpPr>
        <xdr:cNvPr id="798" name="n_3aveValue【公民館】&#10;有形固定資産減価償却率"/>
        <xdr:cNvSpPr txBox="1"/>
      </xdr:nvSpPr>
      <xdr:spPr>
        <a:xfrm>
          <a:off x="13500744"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102888</xdr:rowOff>
    </xdr:from>
    <xdr:ext cx="405111" cy="259045"/>
    <xdr:sp macro="" textlink="">
      <xdr:nvSpPr>
        <xdr:cNvPr id="799" name="n_4aveValue【公民館】&#10;有形固定資産減価償却率"/>
        <xdr:cNvSpPr txBox="1"/>
      </xdr:nvSpPr>
      <xdr:spPr>
        <a:xfrm>
          <a:off x="12611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72407</xdr:rowOff>
    </xdr:from>
    <xdr:ext cx="405111" cy="259045"/>
    <xdr:sp macro="" textlink="">
      <xdr:nvSpPr>
        <xdr:cNvPr id="800" name="n_1mainValue【公民館】&#10;有形固定資産減価償却率"/>
        <xdr:cNvSpPr txBox="1"/>
      </xdr:nvSpPr>
      <xdr:spPr>
        <a:xfrm>
          <a:off x="152660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xdr:rowOff>
    </xdr:from>
    <xdr:ext cx="405111" cy="259045"/>
    <xdr:sp macro="" textlink="">
      <xdr:nvSpPr>
        <xdr:cNvPr id="801" name="n_2mainValue【公民館】&#10;有形固定資産減価償却率"/>
        <xdr:cNvSpPr txBox="1"/>
      </xdr:nvSpPr>
      <xdr:spPr>
        <a:xfrm>
          <a:off x="14389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116857</xdr:rowOff>
    </xdr:from>
    <xdr:ext cx="405111" cy="259045"/>
    <xdr:sp macro="" textlink="">
      <xdr:nvSpPr>
        <xdr:cNvPr id="802" name="n_3mainValue【公民館】&#10;有形固定資産減価償却率"/>
        <xdr:cNvSpPr txBox="1"/>
      </xdr:nvSpPr>
      <xdr:spPr>
        <a:xfrm>
          <a:off x="13500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803" name="n_4mainValue【公民館】&#10;有形固定資産減価償却率"/>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4" name="直線コネクタ 8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5" name="テキスト ボックス 8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6" name="直線コネクタ 8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7" name="テキスト ボックス 8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8" name="直線コネクタ 8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9" name="テキスト ボックス 8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0" name="直線コネクタ 8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1" name="テキスト ボックス 8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5" name="直線コネクタ 824"/>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7" name="直線コネクタ 82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8"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9" name="直線コネクタ 828"/>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70121</xdr:rowOff>
    </xdr:from>
    <xdr:ext cx="469744" cy="259045"/>
    <xdr:sp macro="" textlink="">
      <xdr:nvSpPr>
        <xdr:cNvPr id="830" name="【公民館】&#10;一人当たり面積平均値テキスト"/>
        <xdr:cNvSpPr txBox="1"/>
      </xdr:nvSpPr>
      <xdr:spPr>
        <a:xfrm>
          <a:off x="22199600" y="1807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31" name="フローチャート: 判断 830"/>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32" name="フローチャート: 判断 8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33" name="フローチャート: 判断 83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4" name="フローチャート: 判断 833"/>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5" name="フローチャート: 判断 834"/>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89408</xdr:rowOff>
    </xdr:from>
    <xdr:to>
      <xdr:col>116</xdr:col>
      <xdr:colOff>114300</xdr:colOff>
      <xdr:row>105</xdr:row>
      <xdr:rowOff>19558</xdr:rowOff>
    </xdr:to>
    <xdr:sp macro="" textlink="">
      <xdr:nvSpPr>
        <xdr:cNvPr id="841" name="楕円 840"/>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112285</xdr:rowOff>
    </xdr:from>
    <xdr:ext cx="469744" cy="259045"/>
    <xdr:sp macro="" textlink="">
      <xdr:nvSpPr>
        <xdr:cNvPr id="842" name="【公民館】&#10;一人当たり面積該当値テキスト"/>
        <xdr:cNvSpPr txBox="1"/>
      </xdr:nvSpPr>
      <xdr:spPr>
        <a:xfrm>
          <a:off x="221996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43" name="楕円 842"/>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140208</xdr:rowOff>
    </xdr:from>
    <xdr:to>
      <xdr:col>116</xdr:col>
      <xdr:colOff>63500</xdr:colOff>
      <xdr:row>104</xdr:row>
      <xdr:rowOff>144780</xdr:rowOff>
    </xdr:to>
    <xdr:cxnSp macro="">
      <xdr:nvCxnSpPr>
        <xdr:cNvPr id="844" name="直線コネクタ 843"/>
        <xdr:cNvCxnSpPr/>
      </xdr:nvCxnSpPr>
      <xdr:spPr>
        <a:xfrm flipV="1">
          <a:off x="21323300" y="179710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845" name="楕円 844"/>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153924</xdr:rowOff>
    </xdr:to>
    <xdr:cxnSp macro="">
      <xdr:nvCxnSpPr>
        <xdr:cNvPr id="846" name="直線コネクタ 845"/>
        <xdr:cNvCxnSpPr/>
      </xdr:nvCxnSpPr>
      <xdr:spPr>
        <a:xfrm flipV="1">
          <a:off x="20434300" y="179755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847" name="楕円 846"/>
        <xdr:cNvSpPr/>
      </xdr:nvSpPr>
      <xdr:spPr>
        <a:xfrm>
          <a:off x="19494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153924</xdr:rowOff>
    </xdr:from>
    <xdr:to>
      <xdr:col>107</xdr:col>
      <xdr:colOff>50800</xdr:colOff>
      <xdr:row>104</xdr:row>
      <xdr:rowOff>153924</xdr:rowOff>
    </xdr:to>
    <xdr:cxnSp macro="">
      <xdr:nvCxnSpPr>
        <xdr:cNvPr id="848" name="直線コネクタ 847"/>
        <xdr:cNvCxnSpPr/>
      </xdr:nvCxnSpPr>
      <xdr:spPr>
        <a:xfrm>
          <a:off x="19545300" y="1798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49" name="楕円 848"/>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153924</xdr:rowOff>
    </xdr:from>
    <xdr:to>
      <xdr:col>102</xdr:col>
      <xdr:colOff>114300</xdr:colOff>
      <xdr:row>105</xdr:row>
      <xdr:rowOff>19050</xdr:rowOff>
    </xdr:to>
    <xdr:cxnSp macro="">
      <xdr:nvCxnSpPr>
        <xdr:cNvPr id="850" name="直線コネクタ 849"/>
        <xdr:cNvCxnSpPr/>
      </xdr:nvCxnSpPr>
      <xdr:spPr>
        <a:xfrm flipV="1">
          <a:off x="18656300" y="17984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51" name="n_1aveValue【公民館】&#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852"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147845</xdr:rowOff>
    </xdr:from>
    <xdr:ext cx="469744" cy="259045"/>
    <xdr:sp macro="" textlink="">
      <xdr:nvSpPr>
        <xdr:cNvPr id="853" name="n_3aveValue【公民館】&#10;一人当たり面積"/>
        <xdr:cNvSpPr txBox="1"/>
      </xdr:nvSpPr>
      <xdr:spPr>
        <a:xfrm>
          <a:off x="19310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134129</xdr:rowOff>
    </xdr:from>
    <xdr:ext cx="469744" cy="259045"/>
    <xdr:sp macro="" textlink="">
      <xdr:nvSpPr>
        <xdr:cNvPr id="854" name="n_4aveValue【公民館】&#10;一人当たり面積"/>
        <xdr:cNvSpPr txBox="1"/>
      </xdr:nvSpPr>
      <xdr:spPr>
        <a:xfrm>
          <a:off x="18421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55" name="n_1main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49801</xdr:rowOff>
    </xdr:from>
    <xdr:ext cx="469744" cy="259045"/>
    <xdr:sp macro="" textlink="">
      <xdr:nvSpPr>
        <xdr:cNvPr id="856" name="n_2mainValue【公民館】&#10;一人当たり面積"/>
        <xdr:cNvSpPr txBox="1"/>
      </xdr:nvSpPr>
      <xdr:spPr>
        <a:xfrm>
          <a:off x="20199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857" name="n_3mainValue【公民館】&#10;一人当たり面積"/>
        <xdr:cNvSpPr txBox="1"/>
      </xdr:nvSpPr>
      <xdr:spPr>
        <a:xfrm>
          <a:off x="19310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58" name="n_4main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有形固定資産減価償却率が、類似団体内・栃木県平均よりも低くなっているのは、</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令和２年度に完成した道路が取得価格として計上され、減価償却が始まっていないことが要因の一つと考えられる。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類似団体内・栃木県平均よりも高くなっており、橋りょうの老朽化が進んでいるといえる。また、一人当たり有形固定資産額が類似団体内・栃木県平均よりも突出して大きいのは、市内に多くの河川が流れており、橋りょうの本数が多いためと考えられる。今後、老朽化した橋りょうの維持補修費等の支出の増大が見込まれることから、橋梁長寿命化修繕計画等に基づき適切な管理を行っていく。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有形固定資産減価償却率は、類似団体内・栃木県平均よりも低くなっているが、全ての公営住宅が建設から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以上経過している中で適切な維持管理を行っているためと考えられる。一人当たり面積が類似団体内・栃木県平均より低くなっているのは、老朽化した建物を解体し公営住宅の総面積を減らしているためと考えられる。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認定こども園・保育所・学校施設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老朽化した保育園の統廃合により新設された園があるため、有形固定資産減価償却率は類似団体内平均と比較して低い値となっている。学校施設についても同様に、改築した小中学校があるため、低い値となっている。学校施設の一人当たりの面積が平均より大きいのは、合併により学校数が増えたためと考えられ、今後は「栃木市小中学校適正配置基本方針」に沿って統廃合を進めていく。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児童館・公民館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有形固定資産減価償却率、一人当たり面積が類似団体内・栃木県平均と差がないことから、今後も適切な運営管理を行っていく。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121412</xdr:rowOff>
    </xdr:from>
    <xdr:to>
      <xdr:col>24</xdr:col>
      <xdr:colOff>114300</xdr:colOff>
      <xdr:row>41</xdr:row>
      <xdr:rowOff>51562</xdr:rowOff>
    </xdr:to>
    <xdr:sp macro="" textlink="">
      <xdr:nvSpPr>
        <xdr:cNvPr id="71" name="楕円 70"/>
        <xdr:cNvSpPr/>
      </xdr:nvSpPr>
      <xdr:spPr>
        <a:xfrm>
          <a:off x="45847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36339</xdr:rowOff>
    </xdr:from>
    <xdr:ext cx="405111" cy="259045"/>
    <xdr:sp macro="" textlink="">
      <xdr:nvSpPr>
        <xdr:cNvPr id="72" name="【図書館】&#10;有形固定資産減価償却率該当値テキスト"/>
        <xdr:cNvSpPr txBox="1"/>
      </xdr:nvSpPr>
      <xdr:spPr>
        <a:xfrm>
          <a:off x="4673600" y="689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3" name="楕円 72"/>
        <xdr:cNvSpPr/>
      </xdr:nvSpPr>
      <xdr:spPr>
        <a:xfrm>
          <a:off x="3746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41</xdr:row>
      <xdr:rowOff>762</xdr:rowOff>
    </xdr:to>
    <xdr:cxnSp macro="">
      <xdr:nvCxnSpPr>
        <xdr:cNvPr id="74" name="直線コネクタ 73"/>
        <xdr:cNvCxnSpPr/>
      </xdr:nvCxnSpPr>
      <xdr:spPr>
        <a:xfrm>
          <a:off x="3797300" y="69799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23114</xdr:rowOff>
    </xdr:from>
    <xdr:to>
      <xdr:col>15</xdr:col>
      <xdr:colOff>101600</xdr:colOff>
      <xdr:row>40</xdr:row>
      <xdr:rowOff>124714</xdr:rowOff>
    </xdr:to>
    <xdr:sp macro="" textlink="">
      <xdr:nvSpPr>
        <xdr:cNvPr id="75" name="楕円 74"/>
        <xdr:cNvSpPr/>
      </xdr:nvSpPr>
      <xdr:spPr>
        <a:xfrm>
          <a:off x="2857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73914</xdr:rowOff>
    </xdr:from>
    <xdr:to>
      <xdr:col>19</xdr:col>
      <xdr:colOff>177800</xdr:colOff>
      <xdr:row>40</xdr:row>
      <xdr:rowOff>121920</xdr:rowOff>
    </xdr:to>
    <xdr:cxnSp macro="">
      <xdr:nvCxnSpPr>
        <xdr:cNvPr id="76" name="直線コネクタ 75"/>
        <xdr:cNvCxnSpPr/>
      </xdr:nvCxnSpPr>
      <xdr:spPr>
        <a:xfrm>
          <a:off x="2908300" y="693191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144272</xdr:rowOff>
    </xdr:from>
    <xdr:to>
      <xdr:col>10</xdr:col>
      <xdr:colOff>165100</xdr:colOff>
      <xdr:row>40</xdr:row>
      <xdr:rowOff>74422</xdr:rowOff>
    </xdr:to>
    <xdr:sp macro="" textlink="">
      <xdr:nvSpPr>
        <xdr:cNvPr id="77" name="楕円 76"/>
        <xdr:cNvSpPr/>
      </xdr:nvSpPr>
      <xdr:spPr>
        <a:xfrm>
          <a:off x="1968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23622</xdr:rowOff>
    </xdr:from>
    <xdr:to>
      <xdr:col>15</xdr:col>
      <xdr:colOff>50800</xdr:colOff>
      <xdr:row>40</xdr:row>
      <xdr:rowOff>73914</xdr:rowOff>
    </xdr:to>
    <xdr:cxnSp macro="">
      <xdr:nvCxnSpPr>
        <xdr:cNvPr id="78" name="直線コネクタ 77"/>
        <xdr:cNvCxnSpPr/>
      </xdr:nvCxnSpPr>
      <xdr:spPr>
        <a:xfrm>
          <a:off x="2019300" y="688162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89408</xdr:rowOff>
    </xdr:from>
    <xdr:to>
      <xdr:col>6</xdr:col>
      <xdr:colOff>38100</xdr:colOff>
      <xdr:row>40</xdr:row>
      <xdr:rowOff>19558</xdr:rowOff>
    </xdr:to>
    <xdr:sp macro="" textlink="">
      <xdr:nvSpPr>
        <xdr:cNvPr id="79" name="楕円 78"/>
        <xdr:cNvSpPr/>
      </xdr:nvSpPr>
      <xdr:spPr>
        <a:xfrm>
          <a:off x="1079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140208</xdr:rowOff>
    </xdr:from>
    <xdr:to>
      <xdr:col>10</xdr:col>
      <xdr:colOff>114300</xdr:colOff>
      <xdr:row>40</xdr:row>
      <xdr:rowOff>23622</xdr:rowOff>
    </xdr:to>
    <xdr:cxnSp macro="">
      <xdr:nvCxnSpPr>
        <xdr:cNvPr id="80" name="直線コネクタ 79"/>
        <xdr:cNvCxnSpPr/>
      </xdr:nvCxnSpPr>
      <xdr:spPr>
        <a:xfrm>
          <a:off x="1130300" y="68267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5" name="n_1mainValue【図書館】&#10;有形固定資産減価償却率"/>
        <xdr:cNvSpPr txBox="1"/>
      </xdr:nvSpPr>
      <xdr:spPr>
        <a:xfrm>
          <a:off x="3582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115841</xdr:rowOff>
    </xdr:from>
    <xdr:ext cx="405111" cy="259045"/>
    <xdr:sp macro="" textlink="">
      <xdr:nvSpPr>
        <xdr:cNvPr id="86" name="n_2mainValue【図書館】&#10;有形固定資産減価償却率"/>
        <xdr:cNvSpPr txBox="1"/>
      </xdr:nvSpPr>
      <xdr:spPr>
        <a:xfrm>
          <a:off x="27057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65549</xdr:rowOff>
    </xdr:from>
    <xdr:ext cx="405111" cy="259045"/>
    <xdr:sp macro="" textlink="">
      <xdr:nvSpPr>
        <xdr:cNvPr id="87" name="n_3mainValue【図書館】&#10;有形固定資産減価償却率"/>
        <xdr:cNvSpPr txBox="1"/>
      </xdr:nvSpPr>
      <xdr:spPr>
        <a:xfrm>
          <a:off x="1816744" y="692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10685</xdr:rowOff>
    </xdr:from>
    <xdr:ext cx="405111" cy="259045"/>
    <xdr:sp macro="" textlink="">
      <xdr:nvSpPr>
        <xdr:cNvPr id="88" name="n_4mainValue【図書館】&#10;有形固定資産減価償却率"/>
        <xdr:cNvSpPr txBox="1"/>
      </xdr:nvSpPr>
      <xdr:spPr>
        <a:xfrm>
          <a:off x="927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5" name="【図書館】&#10;一人当たり面積平均値テキスト"/>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6" name="楕円 125"/>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7"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8" name="楕円 127"/>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9" name="直線コネクタ 128"/>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30" name="楕円 129"/>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76200</xdr:rowOff>
    </xdr:to>
    <xdr:cxnSp macro="">
      <xdr:nvCxnSpPr>
        <xdr:cNvPr id="131" name="直線コネクタ 130"/>
        <xdr:cNvCxnSpPr/>
      </xdr:nvCxnSpPr>
      <xdr:spPr>
        <a:xfrm flipV="1">
          <a:off x="8750300" y="6225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2" name="楕円 131"/>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3" name="直線コネクタ 132"/>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4" name="楕円 133"/>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76200</xdr:rowOff>
    </xdr:to>
    <xdr:cxnSp macro="">
      <xdr:nvCxnSpPr>
        <xdr:cNvPr id="135" name="直線コネクタ 134"/>
        <xdr:cNvCxnSpPr/>
      </xdr:nvCxnSpPr>
      <xdr:spPr>
        <a:xfrm>
          <a:off x="6972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38117</xdr:rowOff>
    </xdr:from>
    <xdr:ext cx="469744" cy="259045"/>
    <xdr:sp macro="" textlink="">
      <xdr:nvSpPr>
        <xdr:cNvPr id="139" name="n_4aveValue【図書館】&#10;一人当たり面積"/>
        <xdr:cNvSpPr txBox="1"/>
      </xdr:nvSpPr>
      <xdr:spPr>
        <a:xfrm>
          <a:off x="6737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40"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41"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42"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3"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184" name="楕円 183"/>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185" name="【体育館・プール】&#10;有形固定資産減価償却率該当値テキスト"/>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186" name="楕円 185"/>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7620</xdr:rowOff>
    </xdr:to>
    <xdr:cxnSp macro="">
      <xdr:nvCxnSpPr>
        <xdr:cNvPr id="187" name="直線コネクタ 186"/>
        <xdr:cNvCxnSpPr/>
      </xdr:nvCxnSpPr>
      <xdr:spPr>
        <a:xfrm>
          <a:off x="3797300" y="10460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88" name="楕円 187"/>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1905</xdr:rowOff>
    </xdr:to>
    <xdr:cxnSp macro="">
      <xdr:nvCxnSpPr>
        <xdr:cNvPr id="189" name="直線コネクタ 188"/>
        <xdr:cNvCxnSpPr/>
      </xdr:nvCxnSpPr>
      <xdr:spPr>
        <a:xfrm>
          <a:off x="2908300" y="104317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90" name="楕円 189"/>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116205</xdr:rowOff>
    </xdr:from>
    <xdr:to>
      <xdr:col>15</xdr:col>
      <xdr:colOff>50800</xdr:colOff>
      <xdr:row>60</xdr:row>
      <xdr:rowOff>144780</xdr:rowOff>
    </xdr:to>
    <xdr:cxnSp macro="">
      <xdr:nvCxnSpPr>
        <xdr:cNvPr id="191" name="直線コネクタ 190"/>
        <xdr:cNvCxnSpPr/>
      </xdr:nvCxnSpPr>
      <xdr:spPr>
        <a:xfrm>
          <a:off x="2019300" y="10403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168275</xdr:rowOff>
    </xdr:from>
    <xdr:to>
      <xdr:col>6</xdr:col>
      <xdr:colOff>38100</xdr:colOff>
      <xdr:row>60</xdr:row>
      <xdr:rowOff>98425</xdr:rowOff>
    </xdr:to>
    <xdr:sp macro="" textlink="">
      <xdr:nvSpPr>
        <xdr:cNvPr id="192" name="楕円 191"/>
        <xdr:cNvSpPr/>
      </xdr:nvSpPr>
      <xdr:spPr>
        <a:xfrm>
          <a:off x="1079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47625</xdr:rowOff>
    </xdr:from>
    <xdr:to>
      <xdr:col>10</xdr:col>
      <xdr:colOff>114300</xdr:colOff>
      <xdr:row>60</xdr:row>
      <xdr:rowOff>116205</xdr:rowOff>
    </xdr:to>
    <xdr:cxnSp macro="">
      <xdr:nvCxnSpPr>
        <xdr:cNvPr id="193" name="直線コネクタ 192"/>
        <xdr:cNvCxnSpPr/>
      </xdr:nvCxnSpPr>
      <xdr:spPr>
        <a:xfrm>
          <a:off x="1130300" y="103346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43832</xdr:rowOff>
    </xdr:from>
    <xdr:ext cx="405111" cy="259045"/>
    <xdr:sp macro="" textlink="">
      <xdr:nvSpPr>
        <xdr:cNvPr id="198"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199" name="n_2mainValue【体育館・プール】&#10;有形固定資産減価償却率"/>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200" name="n_3mainValue【体育館・プール】&#10;有形固定資産減価償却率"/>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201" name="n_4main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28" name="【体育館・プール】&#10;一人当たり面積平均値テキスト"/>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154940</xdr:rowOff>
    </xdr:from>
    <xdr:to>
      <xdr:col>55</xdr:col>
      <xdr:colOff>50800</xdr:colOff>
      <xdr:row>59</xdr:row>
      <xdr:rowOff>85090</xdr:rowOff>
    </xdr:to>
    <xdr:sp macro="" textlink="">
      <xdr:nvSpPr>
        <xdr:cNvPr id="239" name="楕円 238"/>
        <xdr:cNvSpPr/>
      </xdr:nvSpPr>
      <xdr:spPr>
        <a:xfrm>
          <a:off x="10426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6367</xdr:rowOff>
    </xdr:from>
    <xdr:ext cx="469744" cy="259045"/>
    <xdr:sp macro="" textlink="">
      <xdr:nvSpPr>
        <xdr:cNvPr id="240" name="【体育館・プール】&#10;一人当たり面積該当値テキスト"/>
        <xdr:cNvSpPr txBox="1"/>
      </xdr:nvSpPr>
      <xdr:spPr>
        <a:xfrm>
          <a:off x="10515600"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164084</xdr:rowOff>
    </xdr:from>
    <xdr:to>
      <xdr:col>50</xdr:col>
      <xdr:colOff>165100</xdr:colOff>
      <xdr:row>59</xdr:row>
      <xdr:rowOff>94234</xdr:rowOff>
    </xdr:to>
    <xdr:sp macro="" textlink="">
      <xdr:nvSpPr>
        <xdr:cNvPr id="241" name="楕円 240"/>
        <xdr:cNvSpPr/>
      </xdr:nvSpPr>
      <xdr:spPr>
        <a:xfrm>
          <a:off x="958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34290</xdr:rowOff>
    </xdr:from>
    <xdr:to>
      <xdr:col>55</xdr:col>
      <xdr:colOff>0</xdr:colOff>
      <xdr:row>59</xdr:row>
      <xdr:rowOff>43434</xdr:rowOff>
    </xdr:to>
    <xdr:cxnSp macro="">
      <xdr:nvCxnSpPr>
        <xdr:cNvPr id="242" name="直線コネクタ 241"/>
        <xdr:cNvCxnSpPr/>
      </xdr:nvCxnSpPr>
      <xdr:spPr>
        <a:xfrm flipV="1">
          <a:off x="9639300" y="101498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168656</xdr:rowOff>
    </xdr:from>
    <xdr:to>
      <xdr:col>46</xdr:col>
      <xdr:colOff>38100</xdr:colOff>
      <xdr:row>59</xdr:row>
      <xdr:rowOff>98806</xdr:rowOff>
    </xdr:to>
    <xdr:sp macro="" textlink="">
      <xdr:nvSpPr>
        <xdr:cNvPr id="243" name="楕円 242"/>
        <xdr:cNvSpPr/>
      </xdr:nvSpPr>
      <xdr:spPr>
        <a:xfrm>
          <a:off x="8699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43434</xdr:rowOff>
    </xdr:from>
    <xdr:to>
      <xdr:col>50</xdr:col>
      <xdr:colOff>114300</xdr:colOff>
      <xdr:row>59</xdr:row>
      <xdr:rowOff>48006</xdr:rowOff>
    </xdr:to>
    <xdr:cxnSp macro="">
      <xdr:nvCxnSpPr>
        <xdr:cNvPr id="244" name="直線コネクタ 243"/>
        <xdr:cNvCxnSpPr/>
      </xdr:nvCxnSpPr>
      <xdr:spPr>
        <a:xfrm flipV="1">
          <a:off x="8750300" y="1015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1778</xdr:rowOff>
    </xdr:from>
    <xdr:to>
      <xdr:col>41</xdr:col>
      <xdr:colOff>101600</xdr:colOff>
      <xdr:row>59</xdr:row>
      <xdr:rowOff>103378</xdr:rowOff>
    </xdr:to>
    <xdr:sp macro="" textlink="">
      <xdr:nvSpPr>
        <xdr:cNvPr id="245" name="楕円 244"/>
        <xdr:cNvSpPr/>
      </xdr:nvSpPr>
      <xdr:spPr>
        <a:xfrm>
          <a:off x="781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48006</xdr:rowOff>
    </xdr:from>
    <xdr:to>
      <xdr:col>45</xdr:col>
      <xdr:colOff>177800</xdr:colOff>
      <xdr:row>59</xdr:row>
      <xdr:rowOff>52578</xdr:rowOff>
    </xdr:to>
    <xdr:cxnSp macro="">
      <xdr:nvCxnSpPr>
        <xdr:cNvPr id="246" name="直線コネクタ 245"/>
        <xdr:cNvCxnSpPr/>
      </xdr:nvCxnSpPr>
      <xdr:spPr>
        <a:xfrm flipV="1">
          <a:off x="7861300" y="10163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6350</xdr:rowOff>
    </xdr:from>
    <xdr:to>
      <xdr:col>36</xdr:col>
      <xdr:colOff>165100</xdr:colOff>
      <xdr:row>59</xdr:row>
      <xdr:rowOff>107950</xdr:rowOff>
    </xdr:to>
    <xdr:sp macro="" textlink="">
      <xdr:nvSpPr>
        <xdr:cNvPr id="247" name="楕円 246"/>
        <xdr:cNvSpPr/>
      </xdr:nvSpPr>
      <xdr:spPr>
        <a:xfrm>
          <a:off x="692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52578</xdr:rowOff>
    </xdr:from>
    <xdr:to>
      <xdr:col>41</xdr:col>
      <xdr:colOff>50800</xdr:colOff>
      <xdr:row>59</xdr:row>
      <xdr:rowOff>57150</xdr:rowOff>
    </xdr:to>
    <xdr:cxnSp macro="">
      <xdr:nvCxnSpPr>
        <xdr:cNvPr id="248" name="直線コネクタ 247"/>
        <xdr:cNvCxnSpPr/>
      </xdr:nvCxnSpPr>
      <xdr:spPr>
        <a:xfrm flipV="1">
          <a:off x="6972300" y="1016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49" name="n_1aveValue【体育館・プール】&#10;一人当たり面積"/>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5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51" name="n_3aveValue【体育館・プール】&#10;一人当たり面積"/>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52" name="n_4ave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110761</xdr:rowOff>
    </xdr:from>
    <xdr:ext cx="469744" cy="259045"/>
    <xdr:sp macro="" textlink="">
      <xdr:nvSpPr>
        <xdr:cNvPr id="253" name="n_1mainValue【体育館・プール】&#10;一人当たり面積"/>
        <xdr:cNvSpPr txBox="1"/>
      </xdr:nvSpPr>
      <xdr:spPr>
        <a:xfrm>
          <a:off x="9391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115333</xdr:rowOff>
    </xdr:from>
    <xdr:ext cx="469744" cy="259045"/>
    <xdr:sp macro="" textlink="">
      <xdr:nvSpPr>
        <xdr:cNvPr id="254" name="n_2mainValue【体育館・プール】&#10;一人当たり面積"/>
        <xdr:cNvSpPr txBox="1"/>
      </xdr:nvSpPr>
      <xdr:spPr>
        <a:xfrm>
          <a:off x="85154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119905</xdr:rowOff>
    </xdr:from>
    <xdr:ext cx="469744" cy="259045"/>
    <xdr:sp macro="" textlink="">
      <xdr:nvSpPr>
        <xdr:cNvPr id="255" name="n_3mainValue【体育館・プール】&#10;一人当たり面積"/>
        <xdr:cNvSpPr txBox="1"/>
      </xdr:nvSpPr>
      <xdr:spPr>
        <a:xfrm>
          <a:off x="7626427" y="98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124477</xdr:rowOff>
    </xdr:from>
    <xdr:ext cx="469744" cy="259045"/>
    <xdr:sp macro="" textlink="">
      <xdr:nvSpPr>
        <xdr:cNvPr id="256" name="n_4mainValue【体育館・プール】&#10;一人当たり面積"/>
        <xdr:cNvSpPr txBox="1"/>
      </xdr:nvSpPr>
      <xdr:spPr>
        <a:xfrm>
          <a:off x="6737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80373</xdr:rowOff>
    </xdr:from>
    <xdr:to>
      <xdr:col>24</xdr:col>
      <xdr:colOff>114300</xdr:colOff>
      <xdr:row>82</xdr:row>
      <xdr:rowOff>10523</xdr:rowOff>
    </xdr:to>
    <xdr:sp macro="" textlink="">
      <xdr:nvSpPr>
        <xdr:cNvPr id="299" name="楕円 298"/>
        <xdr:cNvSpPr/>
      </xdr:nvSpPr>
      <xdr:spPr>
        <a:xfrm>
          <a:off x="4584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58800</xdr:rowOff>
    </xdr:from>
    <xdr:ext cx="405111" cy="259045"/>
    <xdr:sp macro="" textlink="">
      <xdr:nvSpPr>
        <xdr:cNvPr id="300" name="【福祉施設】&#10;有形固定資産減価償却率該当値テキスト"/>
        <xdr:cNvSpPr txBox="1"/>
      </xdr:nvSpPr>
      <xdr:spPr>
        <a:xfrm>
          <a:off x="4673600" y="1394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5262</xdr:rowOff>
    </xdr:from>
    <xdr:to>
      <xdr:col>20</xdr:col>
      <xdr:colOff>38100</xdr:colOff>
      <xdr:row>81</xdr:row>
      <xdr:rowOff>106862</xdr:rowOff>
    </xdr:to>
    <xdr:sp macro="" textlink="">
      <xdr:nvSpPr>
        <xdr:cNvPr id="301" name="楕円 300"/>
        <xdr:cNvSpPr/>
      </xdr:nvSpPr>
      <xdr:spPr>
        <a:xfrm>
          <a:off x="3746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56062</xdr:rowOff>
    </xdr:from>
    <xdr:to>
      <xdr:col>24</xdr:col>
      <xdr:colOff>63500</xdr:colOff>
      <xdr:row>81</xdr:row>
      <xdr:rowOff>131173</xdr:rowOff>
    </xdr:to>
    <xdr:cxnSp macro="">
      <xdr:nvCxnSpPr>
        <xdr:cNvPr id="302" name="直線コネクタ 301"/>
        <xdr:cNvCxnSpPr/>
      </xdr:nvCxnSpPr>
      <xdr:spPr>
        <a:xfrm>
          <a:off x="3797300" y="1394351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82006</xdr:rowOff>
    </xdr:from>
    <xdr:to>
      <xdr:col>15</xdr:col>
      <xdr:colOff>101600</xdr:colOff>
      <xdr:row>81</xdr:row>
      <xdr:rowOff>12156</xdr:rowOff>
    </xdr:to>
    <xdr:sp macro="" textlink="">
      <xdr:nvSpPr>
        <xdr:cNvPr id="303" name="楕円 302"/>
        <xdr:cNvSpPr/>
      </xdr:nvSpPr>
      <xdr:spPr>
        <a:xfrm>
          <a:off x="2857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132806</xdr:rowOff>
    </xdr:from>
    <xdr:to>
      <xdr:col>19</xdr:col>
      <xdr:colOff>177800</xdr:colOff>
      <xdr:row>81</xdr:row>
      <xdr:rowOff>56062</xdr:rowOff>
    </xdr:to>
    <xdr:cxnSp macro="">
      <xdr:nvCxnSpPr>
        <xdr:cNvPr id="304" name="直線コネクタ 303"/>
        <xdr:cNvCxnSpPr/>
      </xdr:nvCxnSpPr>
      <xdr:spPr>
        <a:xfrm>
          <a:off x="2908300" y="138488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3629</xdr:rowOff>
    </xdr:from>
    <xdr:to>
      <xdr:col>10</xdr:col>
      <xdr:colOff>165100</xdr:colOff>
      <xdr:row>80</xdr:row>
      <xdr:rowOff>105229</xdr:rowOff>
    </xdr:to>
    <xdr:sp macro="" textlink="">
      <xdr:nvSpPr>
        <xdr:cNvPr id="305" name="楕円 304"/>
        <xdr:cNvSpPr/>
      </xdr:nvSpPr>
      <xdr:spPr>
        <a:xfrm>
          <a:off x="1968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54429</xdr:rowOff>
    </xdr:from>
    <xdr:to>
      <xdr:col>15</xdr:col>
      <xdr:colOff>50800</xdr:colOff>
      <xdr:row>80</xdr:row>
      <xdr:rowOff>132806</xdr:rowOff>
    </xdr:to>
    <xdr:cxnSp macro="">
      <xdr:nvCxnSpPr>
        <xdr:cNvPr id="306" name="直線コネクタ 305"/>
        <xdr:cNvCxnSpPr/>
      </xdr:nvCxnSpPr>
      <xdr:spPr>
        <a:xfrm>
          <a:off x="2019300" y="137704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73842</xdr:rowOff>
    </xdr:from>
    <xdr:to>
      <xdr:col>6</xdr:col>
      <xdr:colOff>38100</xdr:colOff>
      <xdr:row>78</xdr:row>
      <xdr:rowOff>3992</xdr:rowOff>
    </xdr:to>
    <xdr:sp macro="" textlink="">
      <xdr:nvSpPr>
        <xdr:cNvPr id="307" name="楕円 306"/>
        <xdr:cNvSpPr/>
      </xdr:nvSpPr>
      <xdr:spPr>
        <a:xfrm>
          <a:off x="1079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124642</xdr:rowOff>
    </xdr:from>
    <xdr:to>
      <xdr:col>10</xdr:col>
      <xdr:colOff>114300</xdr:colOff>
      <xdr:row>80</xdr:row>
      <xdr:rowOff>54429</xdr:rowOff>
    </xdr:to>
    <xdr:cxnSp macro="">
      <xdr:nvCxnSpPr>
        <xdr:cNvPr id="308" name="直線コネクタ 307"/>
        <xdr:cNvCxnSpPr/>
      </xdr:nvCxnSpPr>
      <xdr:spPr>
        <a:xfrm>
          <a:off x="1130300" y="13326292"/>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9"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0"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1"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120848</xdr:rowOff>
    </xdr:from>
    <xdr:ext cx="405111" cy="259045"/>
    <xdr:sp macro="" textlink="">
      <xdr:nvSpPr>
        <xdr:cNvPr id="312" name="n_4aveValue【福祉施設】&#10;有形固定資産減価償却率"/>
        <xdr:cNvSpPr txBox="1"/>
      </xdr:nvSpPr>
      <xdr:spPr>
        <a:xfrm>
          <a:off x="927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97989</xdr:rowOff>
    </xdr:from>
    <xdr:ext cx="405111" cy="259045"/>
    <xdr:sp macro="" textlink="">
      <xdr:nvSpPr>
        <xdr:cNvPr id="313" name="n_1mainValue【福祉施設】&#10;有形固定資産減価償却率"/>
        <xdr:cNvSpPr txBox="1"/>
      </xdr:nvSpPr>
      <xdr:spPr>
        <a:xfrm>
          <a:off x="3582044"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3283</xdr:rowOff>
    </xdr:from>
    <xdr:ext cx="405111" cy="259045"/>
    <xdr:sp macro="" textlink="">
      <xdr:nvSpPr>
        <xdr:cNvPr id="314" name="n_2mainValue【福祉施設】&#10;有形固定資産減価償却率"/>
        <xdr:cNvSpPr txBox="1"/>
      </xdr:nvSpPr>
      <xdr:spPr>
        <a:xfrm>
          <a:off x="27057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96356</xdr:rowOff>
    </xdr:from>
    <xdr:ext cx="405111" cy="259045"/>
    <xdr:sp macro="" textlink="">
      <xdr:nvSpPr>
        <xdr:cNvPr id="315" name="n_3mainValue【福祉施設】&#10;有形固定資産減価償却率"/>
        <xdr:cNvSpPr txBox="1"/>
      </xdr:nvSpPr>
      <xdr:spPr>
        <a:xfrm>
          <a:off x="1816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20519</xdr:rowOff>
    </xdr:from>
    <xdr:ext cx="405111" cy="259045"/>
    <xdr:sp macro="" textlink="">
      <xdr:nvSpPr>
        <xdr:cNvPr id="316" name="n_4mainValue【福祉施設】&#10;有形固定資産減価償却率"/>
        <xdr:cNvSpPr txBox="1"/>
      </xdr:nvSpPr>
      <xdr:spPr>
        <a:xfrm>
          <a:off x="927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7" name="直線コネクタ 32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8" name="テキスト ボックス 32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31" name="直線コネクタ 33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32" name="テキスト ボックス 33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5" name="直線コネクタ 33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6" name="テキスト ボックス 33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9" name="直線コネクタ 33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40" name="テキスト ボックス 33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4" name="直線コネクタ 343"/>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7"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8" name="直線コネクタ 347"/>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9" name="【福祉施設】&#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50" name="フローチャート: 判断 349"/>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51" name="フローチャート: 判断 350"/>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52" name="フローチャート: 判断 351"/>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3" name="フローチャート: 判断 352"/>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4" name="フローチャート: 判断 353"/>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60" name="楕円 359"/>
        <xdr:cNvSpPr/>
      </xdr:nvSpPr>
      <xdr:spPr>
        <a:xfrm>
          <a:off x="10426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156227</xdr:rowOff>
    </xdr:from>
    <xdr:ext cx="469744" cy="259045"/>
    <xdr:sp macro="" textlink="">
      <xdr:nvSpPr>
        <xdr:cNvPr id="361" name="【福祉施設】&#10;一人当たり面積該当値テキスト"/>
        <xdr:cNvSpPr txBox="1"/>
      </xdr:nvSpPr>
      <xdr:spPr>
        <a:xfrm>
          <a:off x="10515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15875</xdr:rowOff>
    </xdr:from>
    <xdr:to>
      <xdr:col>50</xdr:col>
      <xdr:colOff>165100</xdr:colOff>
      <xdr:row>84</xdr:row>
      <xdr:rowOff>117475</xdr:rowOff>
    </xdr:to>
    <xdr:sp macro="" textlink="">
      <xdr:nvSpPr>
        <xdr:cNvPr id="362" name="楕円 361"/>
        <xdr:cNvSpPr/>
      </xdr:nvSpPr>
      <xdr:spPr>
        <a:xfrm>
          <a:off x="9588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57150</xdr:rowOff>
    </xdr:from>
    <xdr:to>
      <xdr:col>55</xdr:col>
      <xdr:colOff>0</xdr:colOff>
      <xdr:row>84</xdr:row>
      <xdr:rowOff>66675</xdr:rowOff>
    </xdr:to>
    <xdr:cxnSp macro="">
      <xdr:nvCxnSpPr>
        <xdr:cNvPr id="363" name="直線コネクタ 362"/>
        <xdr:cNvCxnSpPr/>
      </xdr:nvCxnSpPr>
      <xdr:spPr>
        <a:xfrm flipV="1">
          <a:off x="9639300" y="14458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xdr:nvSpPr>
        <xdr:cNvPr id="364" name="楕円 363"/>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66675</xdr:rowOff>
    </xdr:to>
    <xdr:cxnSp macro="">
      <xdr:nvCxnSpPr>
        <xdr:cNvPr id="365" name="直線コネクタ 364"/>
        <xdr:cNvCxnSpPr/>
      </xdr:nvCxnSpPr>
      <xdr:spPr>
        <a:xfrm>
          <a:off x="8750300" y="14411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139700</xdr:rowOff>
    </xdr:from>
    <xdr:to>
      <xdr:col>41</xdr:col>
      <xdr:colOff>101600</xdr:colOff>
      <xdr:row>84</xdr:row>
      <xdr:rowOff>69850</xdr:rowOff>
    </xdr:to>
    <xdr:sp macro="" textlink="">
      <xdr:nvSpPr>
        <xdr:cNvPr id="366" name="楕円 365"/>
        <xdr:cNvSpPr/>
      </xdr:nvSpPr>
      <xdr:spPr>
        <a:xfrm>
          <a:off x="781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xdr:rowOff>
    </xdr:from>
    <xdr:to>
      <xdr:col>45</xdr:col>
      <xdr:colOff>177800</xdr:colOff>
      <xdr:row>84</xdr:row>
      <xdr:rowOff>19050</xdr:rowOff>
    </xdr:to>
    <xdr:cxnSp macro="">
      <xdr:nvCxnSpPr>
        <xdr:cNvPr id="367" name="直線コネクタ 366"/>
        <xdr:cNvCxnSpPr/>
      </xdr:nvCxnSpPr>
      <xdr:spPr>
        <a:xfrm flipV="1">
          <a:off x="7861300" y="1441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82550</xdr:rowOff>
    </xdr:from>
    <xdr:to>
      <xdr:col>36</xdr:col>
      <xdr:colOff>165100</xdr:colOff>
      <xdr:row>81</xdr:row>
      <xdr:rowOff>12700</xdr:rowOff>
    </xdr:to>
    <xdr:sp macro="" textlink="">
      <xdr:nvSpPr>
        <xdr:cNvPr id="368" name="楕円 367"/>
        <xdr:cNvSpPr/>
      </xdr:nvSpPr>
      <xdr:spPr>
        <a:xfrm>
          <a:off x="692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133350</xdr:rowOff>
    </xdr:from>
    <xdr:to>
      <xdr:col>41</xdr:col>
      <xdr:colOff>50800</xdr:colOff>
      <xdr:row>84</xdr:row>
      <xdr:rowOff>19050</xdr:rowOff>
    </xdr:to>
    <xdr:cxnSp macro="">
      <xdr:nvCxnSpPr>
        <xdr:cNvPr id="369" name="直線コネクタ 368"/>
        <xdr:cNvCxnSpPr/>
      </xdr:nvCxnSpPr>
      <xdr:spPr>
        <a:xfrm>
          <a:off x="6972300" y="13849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70"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71" name="n_2aveValue【福祉施設】&#10;一人当たり面積"/>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72" name="n_3ave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80027</xdr:rowOff>
    </xdr:from>
    <xdr:ext cx="469744" cy="259045"/>
    <xdr:sp macro="" textlink="">
      <xdr:nvSpPr>
        <xdr:cNvPr id="373" name="n_4aveValue【福祉施設】&#10;一人当たり面積"/>
        <xdr:cNvSpPr txBox="1"/>
      </xdr:nvSpPr>
      <xdr:spPr>
        <a:xfrm>
          <a:off x="6737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108602</xdr:rowOff>
    </xdr:from>
    <xdr:ext cx="469744" cy="259045"/>
    <xdr:sp macro="" textlink="">
      <xdr:nvSpPr>
        <xdr:cNvPr id="374" name="n_1mainValue【福祉施設】&#10;一人当たり面積"/>
        <xdr:cNvSpPr txBox="1"/>
      </xdr:nvSpPr>
      <xdr:spPr>
        <a:xfrm>
          <a:off x="93917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51452</xdr:rowOff>
    </xdr:from>
    <xdr:ext cx="469744" cy="259045"/>
    <xdr:sp macro="" textlink="">
      <xdr:nvSpPr>
        <xdr:cNvPr id="375" name="n_2mainValue【福祉施設】&#10;一人当たり面積"/>
        <xdr:cNvSpPr txBox="1"/>
      </xdr:nvSpPr>
      <xdr:spPr>
        <a:xfrm>
          <a:off x="8515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60977</xdr:rowOff>
    </xdr:from>
    <xdr:ext cx="469744" cy="259045"/>
    <xdr:sp macro="" textlink="">
      <xdr:nvSpPr>
        <xdr:cNvPr id="376" name="n_3mainValue【福祉施設】&#10;一人当たり面積"/>
        <xdr:cNvSpPr txBox="1"/>
      </xdr:nvSpPr>
      <xdr:spPr>
        <a:xfrm>
          <a:off x="7626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29227</xdr:rowOff>
    </xdr:from>
    <xdr:ext cx="469744" cy="259045"/>
    <xdr:sp macro="" textlink="">
      <xdr:nvSpPr>
        <xdr:cNvPr id="377" name="n_4mainValue【福祉施設】&#10;一人当たり面積"/>
        <xdr:cNvSpPr txBox="1"/>
      </xdr:nvSpPr>
      <xdr:spPr>
        <a:xfrm>
          <a:off x="6737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402" name="直線コネクタ 401"/>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3"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4" name="直線コネクタ 403"/>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405"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6" name="直線コネクタ 405"/>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7"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8" name="フローチャート: 判断 407"/>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9" name="フローチャート: 判断 408"/>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10" name="フローチャート: 判断 409"/>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11" name="フローチャート: 判断 410"/>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168275</xdr:rowOff>
    </xdr:from>
    <xdr:to>
      <xdr:col>24</xdr:col>
      <xdr:colOff>114300</xdr:colOff>
      <xdr:row>106</xdr:row>
      <xdr:rowOff>98425</xdr:rowOff>
    </xdr:to>
    <xdr:sp macro="" textlink="">
      <xdr:nvSpPr>
        <xdr:cNvPr id="418" name="楕円 417"/>
        <xdr:cNvSpPr/>
      </xdr:nvSpPr>
      <xdr:spPr>
        <a:xfrm>
          <a:off x="4584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146702</xdr:rowOff>
    </xdr:from>
    <xdr:ext cx="405111" cy="259045"/>
    <xdr:sp macro="" textlink="">
      <xdr:nvSpPr>
        <xdr:cNvPr id="419" name="【市民会館】&#10;有形固定資産減価償却率該当値テキスト"/>
        <xdr:cNvSpPr txBox="1"/>
      </xdr:nvSpPr>
      <xdr:spPr>
        <a:xfrm>
          <a:off x="4673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135889</xdr:rowOff>
    </xdr:from>
    <xdr:to>
      <xdr:col>20</xdr:col>
      <xdr:colOff>38100</xdr:colOff>
      <xdr:row>106</xdr:row>
      <xdr:rowOff>66039</xdr:rowOff>
    </xdr:to>
    <xdr:sp macro="" textlink="">
      <xdr:nvSpPr>
        <xdr:cNvPr id="420" name="楕円 419"/>
        <xdr:cNvSpPr/>
      </xdr:nvSpPr>
      <xdr:spPr>
        <a:xfrm>
          <a:off x="3746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15239</xdr:rowOff>
    </xdr:from>
    <xdr:to>
      <xdr:col>24</xdr:col>
      <xdr:colOff>63500</xdr:colOff>
      <xdr:row>106</xdr:row>
      <xdr:rowOff>47625</xdr:rowOff>
    </xdr:to>
    <xdr:cxnSp macro="">
      <xdr:nvCxnSpPr>
        <xdr:cNvPr id="421" name="直線コネクタ 420"/>
        <xdr:cNvCxnSpPr/>
      </xdr:nvCxnSpPr>
      <xdr:spPr>
        <a:xfrm>
          <a:off x="3797300" y="181889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422" name="楕円 421"/>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76200</xdr:rowOff>
    </xdr:from>
    <xdr:to>
      <xdr:col>19</xdr:col>
      <xdr:colOff>177800</xdr:colOff>
      <xdr:row>106</xdr:row>
      <xdr:rowOff>15239</xdr:rowOff>
    </xdr:to>
    <xdr:cxnSp macro="">
      <xdr:nvCxnSpPr>
        <xdr:cNvPr id="423" name="直線コネクタ 422"/>
        <xdr:cNvCxnSpPr/>
      </xdr:nvCxnSpPr>
      <xdr:spPr>
        <a:xfrm>
          <a:off x="2908300" y="18078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424" name="楕円 423"/>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76200</xdr:rowOff>
    </xdr:to>
    <xdr:cxnSp macro="">
      <xdr:nvCxnSpPr>
        <xdr:cNvPr id="425" name="直線コネクタ 424"/>
        <xdr:cNvCxnSpPr/>
      </xdr:nvCxnSpPr>
      <xdr:spPr>
        <a:xfrm>
          <a:off x="2019300" y="18047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151130</xdr:rowOff>
    </xdr:from>
    <xdr:to>
      <xdr:col>6</xdr:col>
      <xdr:colOff>38100</xdr:colOff>
      <xdr:row>108</xdr:row>
      <xdr:rowOff>81280</xdr:rowOff>
    </xdr:to>
    <xdr:sp macro="" textlink="">
      <xdr:nvSpPr>
        <xdr:cNvPr id="426" name="楕円 425"/>
        <xdr:cNvSpPr/>
      </xdr:nvSpPr>
      <xdr:spPr>
        <a:xfrm>
          <a:off x="107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108</xdr:row>
      <xdr:rowOff>30480</xdr:rowOff>
    </xdr:to>
    <xdr:cxnSp macro="">
      <xdr:nvCxnSpPr>
        <xdr:cNvPr id="427" name="直線コネクタ 426"/>
        <xdr:cNvCxnSpPr/>
      </xdr:nvCxnSpPr>
      <xdr:spPr>
        <a:xfrm flipV="1">
          <a:off x="1130300" y="1804797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8"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9"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30"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57166</xdr:rowOff>
    </xdr:from>
    <xdr:ext cx="405111" cy="259045"/>
    <xdr:sp macro="" textlink="">
      <xdr:nvSpPr>
        <xdr:cNvPr id="432" name="n_1mainValue【市民会館】&#10;有形固定資産減価償却率"/>
        <xdr:cNvSpPr txBox="1"/>
      </xdr:nvSpPr>
      <xdr:spPr>
        <a:xfrm>
          <a:off x="3582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33"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434" name="n_3mainValue【市民会館】&#10;有形固定資産減価償却率"/>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72407</xdr:rowOff>
    </xdr:from>
    <xdr:ext cx="405111" cy="259045"/>
    <xdr:sp macro="" textlink="">
      <xdr:nvSpPr>
        <xdr:cNvPr id="435" name="n_4mainValue【市民会館】&#10;有形固定資産減価償却率"/>
        <xdr:cNvSpPr txBox="1"/>
      </xdr:nvSpPr>
      <xdr:spPr>
        <a:xfrm>
          <a:off x="927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7" name="直線コネクタ 456"/>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8"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9" name="直線コネクタ 458"/>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0"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1" name="直線コネクタ 460"/>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62"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63" name="フローチャート: 判断 462"/>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64" name="フローチャート: 判断 463"/>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65" name="フローチャート: 判断 464"/>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6" name="フローチャート: 判断 465"/>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7" name="フローチャート: 判断 466"/>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18542</xdr:rowOff>
    </xdr:from>
    <xdr:to>
      <xdr:col>55</xdr:col>
      <xdr:colOff>50800</xdr:colOff>
      <xdr:row>107</xdr:row>
      <xdr:rowOff>120142</xdr:rowOff>
    </xdr:to>
    <xdr:sp macro="" textlink="">
      <xdr:nvSpPr>
        <xdr:cNvPr id="473" name="楕円 472"/>
        <xdr:cNvSpPr/>
      </xdr:nvSpPr>
      <xdr:spPr>
        <a:xfrm>
          <a:off x="10426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104919</xdr:rowOff>
    </xdr:from>
    <xdr:ext cx="469744" cy="259045"/>
    <xdr:sp macro="" textlink="">
      <xdr:nvSpPr>
        <xdr:cNvPr id="474" name="【市民会館】&#10;一人当たり面積該当値テキスト"/>
        <xdr:cNvSpPr txBox="1"/>
      </xdr:nvSpPr>
      <xdr:spPr>
        <a:xfrm>
          <a:off x="10515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18542</xdr:rowOff>
    </xdr:from>
    <xdr:to>
      <xdr:col>50</xdr:col>
      <xdr:colOff>165100</xdr:colOff>
      <xdr:row>107</xdr:row>
      <xdr:rowOff>120142</xdr:rowOff>
    </xdr:to>
    <xdr:sp macro="" textlink="">
      <xdr:nvSpPr>
        <xdr:cNvPr id="475" name="楕円 474"/>
        <xdr:cNvSpPr/>
      </xdr:nvSpPr>
      <xdr:spPr>
        <a:xfrm>
          <a:off x="9588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69342</xdr:rowOff>
    </xdr:from>
    <xdr:to>
      <xdr:col>55</xdr:col>
      <xdr:colOff>0</xdr:colOff>
      <xdr:row>107</xdr:row>
      <xdr:rowOff>69342</xdr:rowOff>
    </xdr:to>
    <xdr:cxnSp macro="">
      <xdr:nvCxnSpPr>
        <xdr:cNvPr id="476" name="直線コネクタ 475"/>
        <xdr:cNvCxnSpPr/>
      </xdr:nvCxnSpPr>
      <xdr:spPr>
        <a:xfrm>
          <a:off x="9639300" y="1841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96265</xdr:rowOff>
    </xdr:from>
    <xdr:to>
      <xdr:col>46</xdr:col>
      <xdr:colOff>38100</xdr:colOff>
      <xdr:row>108</xdr:row>
      <xdr:rowOff>26415</xdr:rowOff>
    </xdr:to>
    <xdr:sp macro="" textlink="">
      <xdr:nvSpPr>
        <xdr:cNvPr id="477" name="楕円 476"/>
        <xdr:cNvSpPr/>
      </xdr:nvSpPr>
      <xdr:spPr>
        <a:xfrm>
          <a:off x="8699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69342</xdr:rowOff>
    </xdr:from>
    <xdr:to>
      <xdr:col>50</xdr:col>
      <xdr:colOff>114300</xdr:colOff>
      <xdr:row>107</xdr:row>
      <xdr:rowOff>147065</xdr:rowOff>
    </xdr:to>
    <xdr:cxnSp macro="">
      <xdr:nvCxnSpPr>
        <xdr:cNvPr id="478" name="直線コネクタ 477"/>
        <xdr:cNvCxnSpPr/>
      </xdr:nvCxnSpPr>
      <xdr:spPr>
        <a:xfrm flipV="1">
          <a:off x="8750300" y="18414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96265</xdr:rowOff>
    </xdr:from>
    <xdr:to>
      <xdr:col>41</xdr:col>
      <xdr:colOff>101600</xdr:colOff>
      <xdr:row>108</xdr:row>
      <xdr:rowOff>26415</xdr:rowOff>
    </xdr:to>
    <xdr:sp macro="" textlink="">
      <xdr:nvSpPr>
        <xdr:cNvPr id="479" name="楕円 478"/>
        <xdr:cNvSpPr/>
      </xdr:nvSpPr>
      <xdr:spPr>
        <a:xfrm>
          <a:off x="7810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147065</xdr:rowOff>
    </xdr:from>
    <xdr:to>
      <xdr:col>45</xdr:col>
      <xdr:colOff>177800</xdr:colOff>
      <xdr:row>107</xdr:row>
      <xdr:rowOff>147065</xdr:rowOff>
    </xdr:to>
    <xdr:cxnSp macro="">
      <xdr:nvCxnSpPr>
        <xdr:cNvPr id="480" name="直線コネクタ 479"/>
        <xdr:cNvCxnSpPr/>
      </xdr:nvCxnSpPr>
      <xdr:spPr>
        <a:xfrm>
          <a:off x="7861300" y="1849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123698</xdr:rowOff>
    </xdr:from>
    <xdr:to>
      <xdr:col>36</xdr:col>
      <xdr:colOff>165100</xdr:colOff>
      <xdr:row>108</xdr:row>
      <xdr:rowOff>53848</xdr:rowOff>
    </xdr:to>
    <xdr:sp macro="" textlink="">
      <xdr:nvSpPr>
        <xdr:cNvPr id="481" name="楕円 480"/>
        <xdr:cNvSpPr/>
      </xdr:nvSpPr>
      <xdr:spPr>
        <a:xfrm>
          <a:off x="692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147065</xdr:rowOff>
    </xdr:from>
    <xdr:to>
      <xdr:col>41</xdr:col>
      <xdr:colOff>50800</xdr:colOff>
      <xdr:row>108</xdr:row>
      <xdr:rowOff>3048</xdr:rowOff>
    </xdr:to>
    <xdr:cxnSp macro="">
      <xdr:nvCxnSpPr>
        <xdr:cNvPr id="482" name="直線コネクタ 481"/>
        <xdr:cNvCxnSpPr/>
      </xdr:nvCxnSpPr>
      <xdr:spPr>
        <a:xfrm flipV="1">
          <a:off x="6972300" y="184922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83"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84"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85"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6"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111269</xdr:rowOff>
    </xdr:from>
    <xdr:ext cx="469744" cy="259045"/>
    <xdr:sp macro="" textlink="">
      <xdr:nvSpPr>
        <xdr:cNvPr id="487" name="n_1mainValue【市民会館】&#10;一人当たり面積"/>
        <xdr:cNvSpPr txBox="1"/>
      </xdr:nvSpPr>
      <xdr:spPr>
        <a:xfrm>
          <a:off x="9391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17542</xdr:rowOff>
    </xdr:from>
    <xdr:ext cx="469744" cy="259045"/>
    <xdr:sp macro="" textlink="">
      <xdr:nvSpPr>
        <xdr:cNvPr id="488" name="n_2mainValue【市民会館】&#10;一人当たり面積"/>
        <xdr:cNvSpPr txBox="1"/>
      </xdr:nvSpPr>
      <xdr:spPr>
        <a:xfrm>
          <a:off x="8515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17542</xdr:rowOff>
    </xdr:from>
    <xdr:ext cx="469744" cy="259045"/>
    <xdr:sp macro="" textlink="">
      <xdr:nvSpPr>
        <xdr:cNvPr id="489" name="n_3mainValue【市民会館】&#10;一人当たり面積"/>
        <xdr:cNvSpPr txBox="1"/>
      </xdr:nvSpPr>
      <xdr:spPr>
        <a:xfrm>
          <a:off x="76264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44975</xdr:rowOff>
    </xdr:from>
    <xdr:ext cx="469744" cy="259045"/>
    <xdr:sp macro="" textlink="">
      <xdr:nvSpPr>
        <xdr:cNvPr id="490" name="n_4mainValue【市民会館】&#10;一人当たり面積"/>
        <xdr:cNvSpPr txBox="1"/>
      </xdr:nvSpPr>
      <xdr:spPr>
        <a:xfrm>
          <a:off x="6737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515" name="直線コネクタ 514"/>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6"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7" name="直線コネクタ 516"/>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518"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519" name="直線コネクタ 518"/>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520" name="【一般廃棄物処理施設】&#10;有形固定資産減価償却率平均値テキスト"/>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521" name="フローチャート: 判断 520"/>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2" name="フローチャート: 判断 521"/>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3" name="フローチャート: 判断 522"/>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24" name="フローチャート: 判断 523"/>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25" name="フローチャート: 判断 52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531" name="楕円 530"/>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532" name="【一般廃棄物処理施設】&#10;有形固定資産減価償却率該当値テキスト"/>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50165</xdr:rowOff>
    </xdr:from>
    <xdr:to>
      <xdr:col>81</xdr:col>
      <xdr:colOff>101600</xdr:colOff>
      <xdr:row>37</xdr:row>
      <xdr:rowOff>151765</xdr:rowOff>
    </xdr:to>
    <xdr:sp macro="" textlink="">
      <xdr:nvSpPr>
        <xdr:cNvPr id="533" name="楕円 532"/>
        <xdr:cNvSpPr/>
      </xdr:nvSpPr>
      <xdr:spPr>
        <a:xfrm>
          <a:off x="15430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100965</xdr:rowOff>
    </xdr:from>
    <xdr:to>
      <xdr:col>85</xdr:col>
      <xdr:colOff>127000</xdr:colOff>
      <xdr:row>37</xdr:row>
      <xdr:rowOff>161925</xdr:rowOff>
    </xdr:to>
    <xdr:cxnSp macro="">
      <xdr:nvCxnSpPr>
        <xdr:cNvPr id="534" name="直線コネクタ 533"/>
        <xdr:cNvCxnSpPr/>
      </xdr:nvCxnSpPr>
      <xdr:spPr>
        <a:xfrm>
          <a:off x="15481300" y="644461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35" name="楕円 534"/>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100965</xdr:rowOff>
    </xdr:to>
    <xdr:cxnSp macro="">
      <xdr:nvCxnSpPr>
        <xdr:cNvPr id="536" name="直線コネクタ 535"/>
        <xdr:cNvCxnSpPr/>
      </xdr:nvCxnSpPr>
      <xdr:spPr>
        <a:xfrm>
          <a:off x="14592300" y="634174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55880</xdr:rowOff>
    </xdr:from>
    <xdr:to>
      <xdr:col>72</xdr:col>
      <xdr:colOff>38100</xdr:colOff>
      <xdr:row>36</xdr:row>
      <xdr:rowOff>157480</xdr:rowOff>
    </xdr:to>
    <xdr:sp macro="" textlink="">
      <xdr:nvSpPr>
        <xdr:cNvPr id="537" name="楕円 536"/>
        <xdr:cNvSpPr/>
      </xdr:nvSpPr>
      <xdr:spPr>
        <a:xfrm>
          <a:off x="13652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106680</xdr:rowOff>
    </xdr:from>
    <xdr:to>
      <xdr:col>76</xdr:col>
      <xdr:colOff>114300</xdr:colOff>
      <xdr:row>36</xdr:row>
      <xdr:rowOff>169545</xdr:rowOff>
    </xdr:to>
    <xdr:cxnSp macro="">
      <xdr:nvCxnSpPr>
        <xdr:cNvPr id="538" name="直線コネクタ 537"/>
        <xdr:cNvCxnSpPr/>
      </xdr:nvCxnSpPr>
      <xdr:spPr>
        <a:xfrm>
          <a:off x="13703300" y="62788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86360</xdr:rowOff>
    </xdr:from>
    <xdr:to>
      <xdr:col>67</xdr:col>
      <xdr:colOff>101600</xdr:colOff>
      <xdr:row>36</xdr:row>
      <xdr:rowOff>16510</xdr:rowOff>
    </xdr:to>
    <xdr:sp macro="" textlink="">
      <xdr:nvSpPr>
        <xdr:cNvPr id="539" name="楕円 538"/>
        <xdr:cNvSpPr/>
      </xdr:nvSpPr>
      <xdr:spPr>
        <a:xfrm>
          <a:off x="12763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137160</xdr:rowOff>
    </xdr:from>
    <xdr:to>
      <xdr:col>71</xdr:col>
      <xdr:colOff>177800</xdr:colOff>
      <xdr:row>36</xdr:row>
      <xdr:rowOff>106680</xdr:rowOff>
    </xdr:to>
    <xdr:cxnSp macro="">
      <xdr:nvCxnSpPr>
        <xdr:cNvPr id="540" name="直線コネクタ 539"/>
        <xdr:cNvCxnSpPr/>
      </xdr:nvCxnSpPr>
      <xdr:spPr>
        <a:xfrm>
          <a:off x="12814300" y="61379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1" name="n_1aveValue【一般廃棄物処理施設】&#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542"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43"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544" name="n_4aveValue【一般廃棄物処理施設】&#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142892</xdr:rowOff>
    </xdr:from>
    <xdr:ext cx="405111" cy="259045"/>
    <xdr:sp macro="" textlink="">
      <xdr:nvSpPr>
        <xdr:cNvPr id="545" name="n_1main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6" name="n_2mainValue【一般廃棄物処理施設】&#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2557</xdr:rowOff>
    </xdr:from>
    <xdr:ext cx="405111" cy="259045"/>
    <xdr:sp macro="" textlink="">
      <xdr:nvSpPr>
        <xdr:cNvPr id="547" name="n_3mainValue【一般廃棄物処理施設】&#10;有形固定資産減価償却率"/>
        <xdr:cNvSpPr txBox="1"/>
      </xdr:nvSpPr>
      <xdr:spPr>
        <a:xfrm>
          <a:off x="13500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33037</xdr:rowOff>
    </xdr:from>
    <xdr:ext cx="405111" cy="259045"/>
    <xdr:sp macro="" textlink="">
      <xdr:nvSpPr>
        <xdr:cNvPr id="548" name="n_4mainValue【一般廃棄物処理施設】&#10;有形固定資産減価償却率"/>
        <xdr:cNvSpPr txBox="1"/>
      </xdr:nvSpPr>
      <xdr:spPr>
        <a:xfrm>
          <a:off x="12611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74" name="直線コネクタ 573"/>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5"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6" name="直線コネクタ 575"/>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7"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8" name="直線コネクタ 577"/>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9"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80" name="フローチャート: 判断 579"/>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81" name="フローチャート: 判断 580"/>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82" name="フローチャート: 判断 581"/>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83" name="フローチャート: 判断 582"/>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84" name="フローチャート: 判断 583"/>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51765</xdr:rowOff>
    </xdr:from>
    <xdr:to>
      <xdr:col>116</xdr:col>
      <xdr:colOff>114300</xdr:colOff>
      <xdr:row>35</xdr:row>
      <xdr:rowOff>153365</xdr:rowOff>
    </xdr:to>
    <xdr:sp macro="" textlink="">
      <xdr:nvSpPr>
        <xdr:cNvPr id="590" name="楕円 589"/>
        <xdr:cNvSpPr/>
      </xdr:nvSpPr>
      <xdr:spPr>
        <a:xfrm>
          <a:off x="22110700" y="60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74642</xdr:rowOff>
    </xdr:from>
    <xdr:ext cx="599010" cy="259045"/>
    <xdr:sp macro="" textlink="">
      <xdr:nvSpPr>
        <xdr:cNvPr id="591" name="【一般廃棄物処理施設】&#10;一人当たり有形固定資産（償却資産）額該当値テキスト"/>
        <xdr:cNvSpPr txBox="1"/>
      </xdr:nvSpPr>
      <xdr:spPr>
        <a:xfrm>
          <a:off x="22199600" y="59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63326</xdr:rowOff>
    </xdr:from>
    <xdr:to>
      <xdr:col>112</xdr:col>
      <xdr:colOff>38100</xdr:colOff>
      <xdr:row>35</xdr:row>
      <xdr:rowOff>164926</xdr:rowOff>
    </xdr:to>
    <xdr:sp macro="" textlink="">
      <xdr:nvSpPr>
        <xdr:cNvPr id="592" name="楕円 591"/>
        <xdr:cNvSpPr/>
      </xdr:nvSpPr>
      <xdr:spPr>
        <a:xfrm>
          <a:off x="21272500" y="60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102565</xdr:rowOff>
    </xdr:from>
    <xdr:to>
      <xdr:col>116</xdr:col>
      <xdr:colOff>63500</xdr:colOff>
      <xdr:row>35</xdr:row>
      <xdr:rowOff>114126</xdr:rowOff>
    </xdr:to>
    <xdr:cxnSp macro="">
      <xdr:nvCxnSpPr>
        <xdr:cNvPr id="593" name="直線コネクタ 592"/>
        <xdr:cNvCxnSpPr/>
      </xdr:nvCxnSpPr>
      <xdr:spPr>
        <a:xfrm flipV="1">
          <a:off x="21323300" y="6103315"/>
          <a:ext cx="8382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119714</xdr:rowOff>
    </xdr:from>
    <xdr:to>
      <xdr:col>107</xdr:col>
      <xdr:colOff>101600</xdr:colOff>
      <xdr:row>37</xdr:row>
      <xdr:rowOff>49864</xdr:rowOff>
    </xdr:to>
    <xdr:sp macro="" textlink="">
      <xdr:nvSpPr>
        <xdr:cNvPr id="594" name="楕円 593"/>
        <xdr:cNvSpPr/>
      </xdr:nvSpPr>
      <xdr:spPr>
        <a:xfrm>
          <a:off x="20383500" y="629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114126</xdr:rowOff>
    </xdr:from>
    <xdr:to>
      <xdr:col>111</xdr:col>
      <xdr:colOff>177800</xdr:colOff>
      <xdr:row>36</xdr:row>
      <xdr:rowOff>170514</xdr:rowOff>
    </xdr:to>
    <xdr:cxnSp macro="">
      <xdr:nvCxnSpPr>
        <xdr:cNvPr id="595" name="直線コネクタ 594"/>
        <xdr:cNvCxnSpPr/>
      </xdr:nvCxnSpPr>
      <xdr:spPr>
        <a:xfrm flipV="1">
          <a:off x="20434300" y="6114876"/>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123665</xdr:rowOff>
    </xdr:from>
    <xdr:to>
      <xdr:col>102</xdr:col>
      <xdr:colOff>165100</xdr:colOff>
      <xdr:row>37</xdr:row>
      <xdr:rowOff>53815</xdr:rowOff>
    </xdr:to>
    <xdr:sp macro="" textlink="">
      <xdr:nvSpPr>
        <xdr:cNvPr id="596" name="楕円 595"/>
        <xdr:cNvSpPr/>
      </xdr:nvSpPr>
      <xdr:spPr>
        <a:xfrm>
          <a:off x="19494500" y="62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170514</xdr:rowOff>
    </xdr:from>
    <xdr:to>
      <xdr:col>107</xdr:col>
      <xdr:colOff>50800</xdr:colOff>
      <xdr:row>37</xdr:row>
      <xdr:rowOff>3015</xdr:rowOff>
    </xdr:to>
    <xdr:cxnSp macro="">
      <xdr:nvCxnSpPr>
        <xdr:cNvPr id="597" name="直線コネクタ 596"/>
        <xdr:cNvCxnSpPr/>
      </xdr:nvCxnSpPr>
      <xdr:spPr>
        <a:xfrm flipV="1">
          <a:off x="19545300" y="6342714"/>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127998</xdr:rowOff>
    </xdr:from>
    <xdr:to>
      <xdr:col>98</xdr:col>
      <xdr:colOff>38100</xdr:colOff>
      <xdr:row>37</xdr:row>
      <xdr:rowOff>58148</xdr:rowOff>
    </xdr:to>
    <xdr:sp macro="" textlink="">
      <xdr:nvSpPr>
        <xdr:cNvPr id="598" name="楕円 597"/>
        <xdr:cNvSpPr/>
      </xdr:nvSpPr>
      <xdr:spPr>
        <a:xfrm>
          <a:off x="18605500" y="63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3015</xdr:rowOff>
    </xdr:from>
    <xdr:to>
      <xdr:col>102</xdr:col>
      <xdr:colOff>114300</xdr:colOff>
      <xdr:row>37</xdr:row>
      <xdr:rowOff>7348</xdr:rowOff>
    </xdr:to>
    <xdr:cxnSp macro="">
      <xdr:nvCxnSpPr>
        <xdr:cNvPr id="599" name="直線コネクタ 598"/>
        <xdr:cNvCxnSpPr/>
      </xdr:nvCxnSpPr>
      <xdr:spPr>
        <a:xfrm flipV="1">
          <a:off x="18656300" y="6346665"/>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600"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601"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602"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65233</xdr:rowOff>
    </xdr:from>
    <xdr:ext cx="534377" cy="259045"/>
    <xdr:sp macro="" textlink="">
      <xdr:nvSpPr>
        <xdr:cNvPr id="603" name="n_4aveValue【一般廃棄物処理施設】&#10;一人当たり有形固定資産（償却資産）額"/>
        <xdr:cNvSpPr txBox="1"/>
      </xdr:nvSpPr>
      <xdr:spPr>
        <a:xfrm>
          <a:off x="18389111" y="658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10003</xdr:rowOff>
    </xdr:from>
    <xdr:ext cx="599010" cy="259045"/>
    <xdr:sp macro="" textlink="">
      <xdr:nvSpPr>
        <xdr:cNvPr id="604" name="n_1mainValue【一般廃棄物処理施設】&#10;一人当たり有形固定資産（償却資産）額"/>
        <xdr:cNvSpPr txBox="1"/>
      </xdr:nvSpPr>
      <xdr:spPr>
        <a:xfrm>
          <a:off x="21011095" y="583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66391</xdr:rowOff>
    </xdr:from>
    <xdr:ext cx="534377" cy="259045"/>
    <xdr:sp macro="" textlink="">
      <xdr:nvSpPr>
        <xdr:cNvPr id="605" name="n_2mainValue【一般廃棄物処理施設】&#10;一人当たり有形固定資産（償却資産）額"/>
        <xdr:cNvSpPr txBox="1"/>
      </xdr:nvSpPr>
      <xdr:spPr>
        <a:xfrm>
          <a:off x="20167111" y="606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70342</xdr:rowOff>
    </xdr:from>
    <xdr:ext cx="534377" cy="259045"/>
    <xdr:sp macro="" textlink="">
      <xdr:nvSpPr>
        <xdr:cNvPr id="606" name="n_3mainValue【一般廃棄物処理施設】&#10;一人当たり有形固定資産（償却資産）額"/>
        <xdr:cNvSpPr txBox="1"/>
      </xdr:nvSpPr>
      <xdr:spPr>
        <a:xfrm>
          <a:off x="19278111" y="6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74675</xdr:rowOff>
    </xdr:from>
    <xdr:ext cx="534377" cy="259045"/>
    <xdr:sp macro="" textlink="">
      <xdr:nvSpPr>
        <xdr:cNvPr id="607" name="n_4mainValue【一般廃棄物処理施設】&#10;一人当たり有形固定資産（償却資産）額"/>
        <xdr:cNvSpPr txBox="1"/>
      </xdr:nvSpPr>
      <xdr:spPr>
        <a:xfrm>
          <a:off x="18389111" y="60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8" name="テキスト ボックス 6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0" name="テキスト ボックス 6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0" name="テキスト ボックス 6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34" name="直線コネクタ 633"/>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5" name="【保健センター・保健所】&#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6" name="直線コネクタ 63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37" name="【保健センター・保健所】&#10;有形固定資産減価償却率最大値テキスト"/>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38" name="直線コネクタ 637"/>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151328</xdr:rowOff>
    </xdr:from>
    <xdr:ext cx="405111" cy="259045"/>
    <xdr:sp macro="" textlink="">
      <xdr:nvSpPr>
        <xdr:cNvPr id="639" name="【保健センター・保健所】&#10;有形固定資産減価償却率平均値テキスト"/>
        <xdr:cNvSpPr txBox="1"/>
      </xdr:nvSpPr>
      <xdr:spPr>
        <a:xfrm>
          <a:off x="16357600" y="992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40" name="フローチャート: 判断 639"/>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41" name="フローチャート: 判断 640"/>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42" name="フローチャート: 判断 641"/>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43" name="フローチャート: 判断 642"/>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44" name="フローチャート: 判断 643"/>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169635</xdr:rowOff>
    </xdr:from>
    <xdr:to>
      <xdr:col>85</xdr:col>
      <xdr:colOff>177800</xdr:colOff>
      <xdr:row>56</xdr:row>
      <xdr:rowOff>99785</xdr:rowOff>
    </xdr:to>
    <xdr:sp macro="" textlink="">
      <xdr:nvSpPr>
        <xdr:cNvPr id="650" name="楕円 649"/>
        <xdr:cNvSpPr/>
      </xdr:nvSpPr>
      <xdr:spPr>
        <a:xfrm>
          <a:off x="16268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21062</xdr:rowOff>
    </xdr:from>
    <xdr:ext cx="405111" cy="259045"/>
    <xdr:sp macro="" textlink="">
      <xdr:nvSpPr>
        <xdr:cNvPr id="651" name="【保健センター・保健所】&#10;有形固定資産減価償却率該当値テキスト"/>
        <xdr:cNvSpPr txBox="1"/>
      </xdr:nvSpPr>
      <xdr:spPr>
        <a:xfrm>
          <a:off x="16357600" y="945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91259</xdr:rowOff>
    </xdr:from>
    <xdr:to>
      <xdr:col>81</xdr:col>
      <xdr:colOff>101600</xdr:colOff>
      <xdr:row>56</xdr:row>
      <xdr:rowOff>21409</xdr:rowOff>
    </xdr:to>
    <xdr:sp macro="" textlink="">
      <xdr:nvSpPr>
        <xdr:cNvPr id="652" name="楕円 651"/>
        <xdr:cNvSpPr/>
      </xdr:nvSpPr>
      <xdr:spPr>
        <a:xfrm>
          <a:off x="15430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142059</xdr:rowOff>
    </xdr:from>
    <xdr:to>
      <xdr:col>85</xdr:col>
      <xdr:colOff>127000</xdr:colOff>
      <xdr:row>56</xdr:row>
      <xdr:rowOff>48985</xdr:rowOff>
    </xdr:to>
    <xdr:cxnSp macro="">
      <xdr:nvCxnSpPr>
        <xdr:cNvPr id="653" name="直線コネクタ 652"/>
        <xdr:cNvCxnSpPr/>
      </xdr:nvCxnSpPr>
      <xdr:spPr>
        <a:xfrm>
          <a:off x="15481300" y="9571809"/>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654" name="楕円 653"/>
        <xdr:cNvSpPr/>
      </xdr:nvSpPr>
      <xdr:spPr>
        <a:xfrm>
          <a:off x="14541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142059</xdr:rowOff>
    </xdr:from>
    <xdr:to>
      <xdr:col>81</xdr:col>
      <xdr:colOff>50800</xdr:colOff>
      <xdr:row>57</xdr:row>
      <xdr:rowOff>122465</xdr:rowOff>
    </xdr:to>
    <xdr:cxnSp macro="">
      <xdr:nvCxnSpPr>
        <xdr:cNvPr id="655" name="直線コネクタ 654"/>
        <xdr:cNvCxnSpPr/>
      </xdr:nvCxnSpPr>
      <xdr:spPr>
        <a:xfrm flipV="1">
          <a:off x="14592300" y="9571809"/>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171269</xdr:rowOff>
    </xdr:from>
    <xdr:to>
      <xdr:col>72</xdr:col>
      <xdr:colOff>38100</xdr:colOff>
      <xdr:row>57</xdr:row>
      <xdr:rowOff>101419</xdr:rowOff>
    </xdr:to>
    <xdr:sp macro="" textlink="">
      <xdr:nvSpPr>
        <xdr:cNvPr id="656" name="楕円 655"/>
        <xdr:cNvSpPr/>
      </xdr:nvSpPr>
      <xdr:spPr>
        <a:xfrm>
          <a:off x="13652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50619</xdr:rowOff>
    </xdr:from>
    <xdr:to>
      <xdr:col>76</xdr:col>
      <xdr:colOff>114300</xdr:colOff>
      <xdr:row>57</xdr:row>
      <xdr:rowOff>122465</xdr:rowOff>
    </xdr:to>
    <xdr:cxnSp macro="">
      <xdr:nvCxnSpPr>
        <xdr:cNvPr id="657" name="直線コネクタ 656"/>
        <xdr:cNvCxnSpPr/>
      </xdr:nvCxnSpPr>
      <xdr:spPr>
        <a:xfrm>
          <a:off x="13703300" y="9823269"/>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79828</xdr:rowOff>
    </xdr:from>
    <xdr:to>
      <xdr:col>67</xdr:col>
      <xdr:colOff>101600</xdr:colOff>
      <xdr:row>59</xdr:row>
      <xdr:rowOff>9978</xdr:rowOff>
    </xdr:to>
    <xdr:sp macro="" textlink="">
      <xdr:nvSpPr>
        <xdr:cNvPr id="658" name="楕円 657"/>
        <xdr:cNvSpPr/>
      </xdr:nvSpPr>
      <xdr:spPr>
        <a:xfrm>
          <a:off x="12763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50619</xdr:rowOff>
    </xdr:from>
    <xdr:to>
      <xdr:col>71</xdr:col>
      <xdr:colOff>177800</xdr:colOff>
      <xdr:row>58</xdr:row>
      <xdr:rowOff>130628</xdr:rowOff>
    </xdr:to>
    <xdr:cxnSp macro="">
      <xdr:nvCxnSpPr>
        <xdr:cNvPr id="659" name="直線コネクタ 658"/>
        <xdr:cNvCxnSpPr/>
      </xdr:nvCxnSpPr>
      <xdr:spPr>
        <a:xfrm flipV="1">
          <a:off x="12814300" y="9823269"/>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48458</xdr:rowOff>
    </xdr:from>
    <xdr:ext cx="405111" cy="259045"/>
    <xdr:sp macro="" textlink="">
      <xdr:nvSpPr>
        <xdr:cNvPr id="660" name="n_1aveValue【保健センター・保健所】&#10;有形固定資産減価償却率"/>
        <xdr:cNvSpPr txBox="1"/>
      </xdr:nvSpPr>
      <xdr:spPr>
        <a:xfrm>
          <a:off x="152660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84381</xdr:rowOff>
    </xdr:from>
    <xdr:ext cx="405111" cy="259045"/>
    <xdr:sp macro="" textlink="">
      <xdr:nvSpPr>
        <xdr:cNvPr id="661" name="n_2aveValue【保健センター・保健所】&#10;有形固定資産減価償却率"/>
        <xdr:cNvSpPr txBox="1"/>
      </xdr:nvSpPr>
      <xdr:spPr>
        <a:xfrm>
          <a:off x="14389744" y="100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15801</xdr:rowOff>
    </xdr:from>
    <xdr:ext cx="405111" cy="259045"/>
    <xdr:sp macro="" textlink="">
      <xdr:nvSpPr>
        <xdr:cNvPr id="662" name="n_3aveValue【保健センター・保健所】&#10;有形固定資産減価償却率"/>
        <xdr:cNvSpPr txBox="1"/>
      </xdr:nvSpPr>
      <xdr:spPr>
        <a:xfrm>
          <a:off x="13500744" y="99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63" name="n_4aveValue【保健センター・保健所】&#10;有形固定資産減価償却率"/>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37936</xdr:rowOff>
    </xdr:from>
    <xdr:ext cx="405111" cy="259045"/>
    <xdr:sp macro="" textlink="">
      <xdr:nvSpPr>
        <xdr:cNvPr id="664" name="n_1mainValue【保健センター・保健所】&#10;有形固定資産減価償却率"/>
        <xdr:cNvSpPr txBox="1"/>
      </xdr:nvSpPr>
      <xdr:spPr>
        <a:xfrm>
          <a:off x="152660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665" name="n_2mainValue【保健センター・保健所】&#10;有形固定資産減価償却率"/>
        <xdr:cNvSpPr txBox="1"/>
      </xdr:nvSpPr>
      <xdr:spPr>
        <a:xfrm>
          <a:off x="14389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117946</xdr:rowOff>
    </xdr:from>
    <xdr:ext cx="405111" cy="259045"/>
    <xdr:sp macro="" textlink="">
      <xdr:nvSpPr>
        <xdr:cNvPr id="666" name="n_3mainValue【保健センター・保健所】&#10;有形固定資産減価償却率"/>
        <xdr:cNvSpPr txBox="1"/>
      </xdr:nvSpPr>
      <xdr:spPr>
        <a:xfrm>
          <a:off x="13500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1105</xdr:rowOff>
    </xdr:from>
    <xdr:ext cx="405111" cy="259045"/>
    <xdr:sp macro="" textlink="">
      <xdr:nvSpPr>
        <xdr:cNvPr id="667" name="n_4mainValue【保健センター・保健所】&#10;有形固定資産減価償却率"/>
        <xdr:cNvSpPr txBox="1"/>
      </xdr:nvSpPr>
      <xdr:spPr>
        <a:xfrm>
          <a:off x="12611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93" name="直線コネクタ 692"/>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4"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5" name="直線コネクタ 694"/>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9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97" name="直線コネクタ 69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98"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9" name="フローチャート: 判断 698"/>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700" name="フローチャート: 判断 699"/>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701" name="フローチャート: 判断 700"/>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02" name="フローチャート: 判断 701"/>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703" name="フローチャート: 判断 702"/>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09" name="楕円 708"/>
        <xdr:cNvSpPr/>
      </xdr:nvSpPr>
      <xdr:spPr>
        <a:xfrm>
          <a:off x="22110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149877</xdr:rowOff>
    </xdr:from>
    <xdr:ext cx="469744" cy="259045"/>
    <xdr:sp macro="" textlink="">
      <xdr:nvSpPr>
        <xdr:cNvPr id="710" name="【保健センター・保健所】&#10;一人当たり面積該当値テキスト"/>
        <xdr:cNvSpPr txBox="1"/>
      </xdr:nvSpPr>
      <xdr:spPr>
        <a:xfrm>
          <a:off x="22199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36285</xdr:rowOff>
    </xdr:from>
    <xdr:to>
      <xdr:col>112</xdr:col>
      <xdr:colOff>38100</xdr:colOff>
      <xdr:row>56</xdr:row>
      <xdr:rowOff>137885</xdr:rowOff>
    </xdr:to>
    <xdr:sp macro="" textlink="">
      <xdr:nvSpPr>
        <xdr:cNvPr id="711" name="楕円 710"/>
        <xdr:cNvSpPr/>
      </xdr:nvSpPr>
      <xdr:spPr>
        <a:xfrm>
          <a:off x="212725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56</xdr:row>
      <xdr:rowOff>87085</xdr:rowOff>
    </xdr:to>
    <xdr:cxnSp macro="">
      <xdr:nvCxnSpPr>
        <xdr:cNvPr id="712" name="直線コネクタ 711"/>
        <xdr:cNvCxnSpPr/>
      </xdr:nvCxnSpPr>
      <xdr:spPr>
        <a:xfrm flipV="1">
          <a:off x="21323300" y="96774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82550</xdr:rowOff>
    </xdr:from>
    <xdr:to>
      <xdr:col>107</xdr:col>
      <xdr:colOff>101600</xdr:colOff>
      <xdr:row>58</xdr:row>
      <xdr:rowOff>12700</xdr:rowOff>
    </xdr:to>
    <xdr:sp macro="" textlink="">
      <xdr:nvSpPr>
        <xdr:cNvPr id="713" name="楕円 712"/>
        <xdr:cNvSpPr/>
      </xdr:nvSpPr>
      <xdr:spPr>
        <a:xfrm>
          <a:off x="2038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87085</xdr:rowOff>
    </xdr:from>
    <xdr:to>
      <xdr:col>111</xdr:col>
      <xdr:colOff>177800</xdr:colOff>
      <xdr:row>57</xdr:row>
      <xdr:rowOff>133350</xdr:rowOff>
    </xdr:to>
    <xdr:cxnSp macro="">
      <xdr:nvCxnSpPr>
        <xdr:cNvPr id="714" name="直線コネクタ 713"/>
        <xdr:cNvCxnSpPr/>
      </xdr:nvCxnSpPr>
      <xdr:spPr>
        <a:xfrm flipV="1">
          <a:off x="20434300" y="9688285"/>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93435</xdr:rowOff>
    </xdr:from>
    <xdr:to>
      <xdr:col>102</xdr:col>
      <xdr:colOff>165100</xdr:colOff>
      <xdr:row>58</xdr:row>
      <xdr:rowOff>23585</xdr:rowOff>
    </xdr:to>
    <xdr:sp macro="" textlink="">
      <xdr:nvSpPr>
        <xdr:cNvPr id="715" name="楕円 714"/>
        <xdr:cNvSpPr/>
      </xdr:nvSpPr>
      <xdr:spPr>
        <a:xfrm>
          <a:off x="19494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133350</xdr:rowOff>
    </xdr:from>
    <xdr:to>
      <xdr:col>107</xdr:col>
      <xdr:colOff>50800</xdr:colOff>
      <xdr:row>57</xdr:row>
      <xdr:rowOff>144235</xdr:rowOff>
    </xdr:to>
    <xdr:cxnSp macro="">
      <xdr:nvCxnSpPr>
        <xdr:cNvPr id="716" name="直線コネクタ 715"/>
        <xdr:cNvCxnSpPr/>
      </xdr:nvCxnSpPr>
      <xdr:spPr>
        <a:xfrm flipV="1">
          <a:off x="19545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17" name="楕円 716"/>
        <xdr:cNvSpPr/>
      </xdr:nvSpPr>
      <xdr:spPr>
        <a:xfrm>
          <a:off x="18605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144235</xdr:rowOff>
    </xdr:from>
    <xdr:to>
      <xdr:col>102</xdr:col>
      <xdr:colOff>114300</xdr:colOff>
      <xdr:row>62</xdr:row>
      <xdr:rowOff>16328</xdr:rowOff>
    </xdr:to>
    <xdr:cxnSp macro="">
      <xdr:nvCxnSpPr>
        <xdr:cNvPr id="718" name="直線コネクタ 717"/>
        <xdr:cNvCxnSpPr/>
      </xdr:nvCxnSpPr>
      <xdr:spPr>
        <a:xfrm flipV="1">
          <a:off x="18656300" y="9916885"/>
          <a:ext cx="8890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9"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0"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1"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2" name="n_4ave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154412</xdr:rowOff>
    </xdr:from>
    <xdr:ext cx="469744" cy="259045"/>
    <xdr:sp macro="" textlink="">
      <xdr:nvSpPr>
        <xdr:cNvPr id="723" name="n_1mainValue【保健センター・保健所】&#10;一人当たり面積"/>
        <xdr:cNvSpPr txBox="1"/>
      </xdr:nvSpPr>
      <xdr:spPr>
        <a:xfrm>
          <a:off x="21075727" y="94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29227</xdr:rowOff>
    </xdr:from>
    <xdr:ext cx="469744" cy="259045"/>
    <xdr:sp macro="" textlink="">
      <xdr:nvSpPr>
        <xdr:cNvPr id="724" name="n_2mainValue【保健センター・保健所】&#10;一人当たり面積"/>
        <xdr:cNvSpPr txBox="1"/>
      </xdr:nvSpPr>
      <xdr:spPr>
        <a:xfrm>
          <a:off x="201994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40112</xdr:rowOff>
    </xdr:from>
    <xdr:ext cx="469744" cy="259045"/>
    <xdr:sp macro="" textlink="">
      <xdr:nvSpPr>
        <xdr:cNvPr id="725" name="n_3mainValue【保健センター・保健所】&#10;一人当たり面積"/>
        <xdr:cNvSpPr txBox="1"/>
      </xdr:nvSpPr>
      <xdr:spPr>
        <a:xfrm>
          <a:off x="19310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6" name="n_4main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8" name="直線コネクタ 7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9" name="テキスト ボックス 7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0" name="直線コネクタ 7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1" name="テキスト ボックス 7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2" name="直線コネクタ 7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3" name="テキスト ボックス 7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4" name="直線コネクタ 7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5" name="テキスト ボックス 7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7" name="テキスト ボックス 7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9" name="直線コネクタ 748"/>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50"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51" name="直線コネクタ 750"/>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52"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53" name="直線コネクタ 752"/>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754"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55" name="フローチャート: 判断 754"/>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56" name="フローチャート: 判断 755"/>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57" name="フローチャート: 判断 756"/>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58" name="フローチャート: 判断 757"/>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9" name="フローチャート: 判断 758"/>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65024</xdr:rowOff>
    </xdr:from>
    <xdr:to>
      <xdr:col>85</xdr:col>
      <xdr:colOff>177800</xdr:colOff>
      <xdr:row>80</xdr:row>
      <xdr:rowOff>166624</xdr:rowOff>
    </xdr:to>
    <xdr:sp macro="" textlink="">
      <xdr:nvSpPr>
        <xdr:cNvPr id="765" name="楕円 764"/>
        <xdr:cNvSpPr/>
      </xdr:nvSpPr>
      <xdr:spPr>
        <a:xfrm>
          <a:off x="162687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87901</xdr:rowOff>
    </xdr:from>
    <xdr:ext cx="405111" cy="259045"/>
    <xdr:sp macro="" textlink="">
      <xdr:nvSpPr>
        <xdr:cNvPr id="766" name="【消防施設】&#10;有形固定資産減価償却率該当値テキスト"/>
        <xdr:cNvSpPr txBox="1"/>
      </xdr:nvSpPr>
      <xdr:spPr>
        <a:xfrm>
          <a:off x="16357600" y="136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xdr:rowOff>
    </xdr:from>
    <xdr:to>
      <xdr:col>81</xdr:col>
      <xdr:colOff>101600</xdr:colOff>
      <xdr:row>80</xdr:row>
      <xdr:rowOff>114046</xdr:rowOff>
    </xdr:to>
    <xdr:sp macro="" textlink="">
      <xdr:nvSpPr>
        <xdr:cNvPr id="767" name="楕円 766"/>
        <xdr:cNvSpPr/>
      </xdr:nvSpPr>
      <xdr:spPr>
        <a:xfrm>
          <a:off x="15430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63246</xdr:rowOff>
    </xdr:from>
    <xdr:to>
      <xdr:col>85</xdr:col>
      <xdr:colOff>127000</xdr:colOff>
      <xdr:row>80</xdr:row>
      <xdr:rowOff>115824</xdr:rowOff>
    </xdr:to>
    <xdr:cxnSp macro="">
      <xdr:nvCxnSpPr>
        <xdr:cNvPr id="768" name="直線コネクタ 767"/>
        <xdr:cNvCxnSpPr/>
      </xdr:nvCxnSpPr>
      <xdr:spPr>
        <a:xfrm>
          <a:off x="15481300" y="1377924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131318</xdr:rowOff>
    </xdr:from>
    <xdr:to>
      <xdr:col>76</xdr:col>
      <xdr:colOff>165100</xdr:colOff>
      <xdr:row>80</xdr:row>
      <xdr:rowOff>61468</xdr:rowOff>
    </xdr:to>
    <xdr:sp macro="" textlink="">
      <xdr:nvSpPr>
        <xdr:cNvPr id="769" name="楕円 768"/>
        <xdr:cNvSpPr/>
      </xdr:nvSpPr>
      <xdr:spPr>
        <a:xfrm>
          <a:off x="14541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xdr:rowOff>
    </xdr:from>
    <xdr:to>
      <xdr:col>81</xdr:col>
      <xdr:colOff>50800</xdr:colOff>
      <xdr:row>80</xdr:row>
      <xdr:rowOff>63246</xdr:rowOff>
    </xdr:to>
    <xdr:cxnSp macro="">
      <xdr:nvCxnSpPr>
        <xdr:cNvPr id="770" name="直線コネクタ 769"/>
        <xdr:cNvCxnSpPr/>
      </xdr:nvCxnSpPr>
      <xdr:spPr>
        <a:xfrm>
          <a:off x="14592300" y="137266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103887</xdr:rowOff>
    </xdr:from>
    <xdr:to>
      <xdr:col>72</xdr:col>
      <xdr:colOff>38100</xdr:colOff>
      <xdr:row>80</xdr:row>
      <xdr:rowOff>34037</xdr:rowOff>
    </xdr:to>
    <xdr:sp macro="" textlink="">
      <xdr:nvSpPr>
        <xdr:cNvPr id="771" name="楕円 770"/>
        <xdr:cNvSpPr/>
      </xdr:nvSpPr>
      <xdr:spPr>
        <a:xfrm>
          <a:off x="13652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154687</xdr:rowOff>
    </xdr:from>
    <xdr:to>
      <xdr:col>76</xdr:col>
      <xdr:colOff>114300</xdr:colOff>
      <xdr:row>80</xdr:row>
      <xdr:rowOff>10668</xdr:rowOff>
    </xdr:to>
    <xdr:cxnSp macro="">
      <xdr:nvCxnSpPr>
        <xdr:cNvPr id="772" name="直線コネクタ 771"/>
        <xdr:cNvCxnSpPr/>
      </xdr:nvCxnSpPr>
      <xdr:spPr>
        <a:xfrm>
          <a:off x="13703300" y="13699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71882</xdr:rowOff>
    </xdr:from>
    <xdr:to>
      <xdr:col>67</xdr:col>
      <xdr:colOff>101600</xdr:colOff>
      <xdr:row>80</xdr:row>
      <xdr:rowOff>2032</xdr:rowOff>
    </xdr:to>
    <xdr:sp macro="" textlink="">
      <xdr:nvSpPr>
        <xdr:cNvPr id="773" name="楕円 772"/>
        <xdr:cNvSpPr/>
      </xdr:nvSpPr>
      <xdr:spPr>
        <a:xfrm>
          <a:off x="12763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122682</xdr:rowOff>
    </xdr:from>
    <xdr:to>
      <xdr:col>71</xdr:col>
      <xdr:colOff>177800</xdr:colOff>
      <xdr:row>79</xdr:row>
      <xdr:rowOff>154687</xdr:rowOff>
    </xdr:to>
    <xdr:cxnSp macro="">
      <xdr:nvCxnSpPr>
        <xdr:cNvPr id="774" name="直線コネクタ 773"/>
        <xdr:cNvCxnSpPr/>
      </xdr:nvCxnSpPr>
      <xdr:spPr>
        <a:xfrm>
          <a:off x="12814300" y="13667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75"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776"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777"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78"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130573</xdr:rowOff>
    </xdr:from>
    <xdr:ext cx="405111" cy="259045"/>
    <xdr:sp macro="" textlink="">
      <xdr:nvSpPr>
        <xdr:cNvPr id="779" name="n_1mainValue【消防施設】&#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77995</xdr:rowOff>
    </xdr:from>
    <xdr:ext cx="405111" cy="259045"/>
    <xdr:sp macro="" textlink="">
      <xdr:nvSpPr>
        <xdr:cNvPr id="780" name="n_2mainValue【消防施設】&#10;有形固定資産減価償却率"/>
        <xdr:cNvSpPr txBox="1"/>
      </xdr:nvSpPr>
      <xdr:spPr>
        <a:xfrm>
          <a:off x="14389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50564</xdr:rowOff>
    </xdr:from>
    <xdr:ext cx="405111" cy="259045"/>
    <xdr:sp macro="" textlink="">
      <xdr:nvSpPr>
        <xdr:cNvPr id="781" name="n_3mainValue【消防施設】&#10;有形固定資産減価償却率"/>
        <xdr:cNvSpPr txBox="1"/>
      </xdr:nvSpPr>
      <xdr:spPr>
        <a:xfrm>
          <a:off x="13500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18559</xdr:rowOff>
    </xdr:from>
    <xdr:ext cx="405111" cy="259045"/>
    <xdr:sp macro="" textlink="">
      <xdr:nvSpPr>
        <xdr:cNvPr id="782" name="n_4mainValue【消防施設】&#10;有形固定資産減価償却率"/>
        <xdr:cNvSpPr txBox="1"/>
      </xdr:nvSpPr>
      <xdr:spPr>
        <a:xfrm>
          <a:off x="12611744" y="1339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804" name="直線コネクタ 803"/>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805"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806" name="直線コネクタ 805"/>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807"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808" name="直線コネクタ 807"/>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0" name="フローチャート: 判断 80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11" name="フローチャート: 判断 810"/>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12" name="フローチャート: 判断 811"/>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13" name="フローチャート: 判断 812"/>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14" name="フローチャート: 判断 813"/>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20" name="楕円 819"/>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123969</xdr:rowOff>
    </xdr:from>
    <xdr:ext cx="469744" cy="259045"/>
    <xdr:sp macro="" textlink="">
      <xdr:nvSpPr>
        <xdr:cNvPr id="821" name="【消防施設】&#10;一人当たり面積該当値テキスト"/>
        <xdr:cNvSpPr txBox="1"/>
      </xdr:nvSpPr>
      <xdr:spPr>
        <a:xfrm>
          <a:off x="22199600" y="143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822" name="楕円 821"/>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92963</xdr:rowOff>
    </xdr:to>
    <xdr:cxnSp macro="">
      <xdr:nvCxnSpPr>
        <xdr:cNvPr id="823" name="直線コネクタ 822"/>
        <xdr:cNvCxnSpPr/>
      </xdr:nvCxnSpPr>
      <xdr:spPr>
        <a:xfrm flipV="1">
          <a:off x="21323300" y="14490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24" name="楕円 823"/>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106680</xdr:rowOff>
    </xdr:to>
    <xdr:cxnSp macro="">
      <xdr:nvCxnSpPr>
        <xdr:cNvPr id="825" name="直線コネクタ 824"/>
        <xdr:cNvCxnSpPr/>
      </xdr:nvCxnSpPr>
      <xdr:spPr>
        <a:xfrm flipV="1">
          <a:off x="20434300" y="144947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26" name="楕円 825"/>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27" name="直線コネクタ 826"/>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28" name="楕円 827"/>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84</xdr:row>
      <xdr:rowOff>111252</xdr:rowOff>
    </xdr:to>
    <xdr:cxnSp macro="">
      <xdr:nvCxnSpPr>
        <xdr:cNvPr id="829" name="直線コネクタ 828"/>
        <xdr:cNvCxnSpPr/>
      </xdr:nvCxnSpPr>
      <xdr:spPr>
        <a:xfrm flipV="1">
          <a:off x="18656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30"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31"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32"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33"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834"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35"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36"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37" name="n_4main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9" name="直線コネクタ 8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0" name="テキスト ボックス 8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1" name="直線コネクタ 8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2" name="テキスト ボックス 8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3" name="直線コネクタ 8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4" name="テキスト ボックス 8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5" name="直線コネクタ 8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6" name="テキスト ボックス 8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60" name="直線コネクタ 859"/>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61"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62" name="直線コネクタ 861"/>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63"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64" name="直線コネクタ 863"/>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65" name="【庁舎】&#10;有形固定資産減価償却率平均値テキスト"/>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66" name="フローチャート: 判断 865"/>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67" name="フローチャート: 判断 8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68" name="フローチャート: 判断 867"/>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9" name="フローチャート: 判断 868"/>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70" name="フローチャート: 判断 869"/>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66548</xdr:rowOff>
    </xdr:from>
    <xdr:to>
      <xdr:col>85</xdr:col>
      <xdr:colOff>177800</xdr:colOff>
      <xdr:row>101</xdr:row>
      <xdr:rowOff>168148</xdr:rowOff>
    </xdr:to>
    <xdr:sp macro="" textlink="">
      <xdr:nvSpPr>
        <xdr:cNvPr id="876" name="楕円 875"/>
        <xdr:cNvSpPr/>
      </xdr:nvSpPr>
      <xdr:spPr>
        <a:xfrm>
          <a:off x="162687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89425</xdr:rowOff>
    </xdr:from>
    <xdr:ext cx="405111" cy="259045"/>
    <xdr:sp macro="" textlink="">
      <xdr:nvSpPr>
        <xdr:cNvPr id="877" name="【庁舎】&#10;有形固定資産減価償却率該当値テキスト"/>
        <xdr:cNvSpPr txBox="1"/>
      </xdr:nvSpPr>
      <xdr:spPr>
        <a:xfrm>
          <a:off x="16357600" y="172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52832</xdr:rowOff>
    </xdr:from>
    <xdr:to>
      <xdr:col>81</xdr:col>
      <xdr:colOff>101600</xdr:colOff>
      <xdr:row>101</xdr:row>
      <xdr:rowOff>154432</xdr:rowOff>
    </xdr:to>
    <xdr:sp macro="" textlink="">
      <xdr:nvSpPr>
        <xdr:cNvPr id="878" name="楕円 877"/>
        <xdr:cNvSpPr/>
      </xdr:nvSpPr>
      <xdr:spPr>
        <a:xfrm>
          <a:off x="15430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103632</xdr:rowOff>
    </xdr:from>
    <xdr:to>
      <xdr:col>85</xdr:col>
      <xdr:colOff>127000</xdr:colOff>
      <xdr:row>101</xdr:row>
      <xdr:rowOff>117348</xdr:rowOff>
    </xdr:to>
    <xdr:cxnSp macro="">
      <xdr:nvCxnSpPr>
        <xdr:cNvPr id="879" name="直線コネクタ 878"/>
        <xdr:cNvCxnSpPr/>
      </xdr:nvCxnSpPr>
      <xdr:spPr>
        <a:xfrm>
          <a:off x="15481300" y="174200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153415</xdr:rowOff>
    </xdr:from>
    <xdr:to>
      <xdr:col>76</xdr:col>
      <xdr:colOff>165100</xdr:colOff>
      <xdr:row>101</xdr:row>
      <xdr:rowOff>83565</xdr:rowOff>
    </xdr:to>
    <xdr:sp macro="" textlink="">
      <xdr:nvSpPr>
        <xdr:cNvPr id="880" name="楕円 879"/>
        <xdr:cNvSpPr/>
      </xdr:nvSpPr>
      <xdr:spPr>
        <a:xfrm>
          <a:off x="14541500" y="172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32765</xdr:rowOff>
    </xdr:from>
    <xdr:to>
      <xdr:col>81</xdr:col>
      <xdr:colOff>50800</xdr:colOff>
      <xdr:row>101</xdr:row>
      <xdr:rowOff>103632</xdr:rowOff>
    </xdr:to>
    <xdr:cxnSp macro="">
      <xdr:nvCxnSpPr>
        <xdr:cNvPr id="881" name="直線コネクタ 880"/>
        <xdr:cNvCxnSpPr/>
      </xdr:nvCxnSpPr>
      <xdr:spPr>
        <a:xfrm>
          <a:off x="14592300" y="17349215"/>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107696</xdr:rowOff>
    </xdr:from>
    <xdr:to>
      <xdr:col>72</xdr:col>
      <xdr:colOff>38100</xdr:colOff>
      <xdr:row>101</xdr:row>
      <xdr:rowOff>37846</xdr:rowOff>
    </xdr:to>
    <xdr:sp macro="" textlink="">
      <xdr:nvSpPr>
        <xdr:cNvPr id="882" name="楕円 881"/>
        <xdr:cNvSpPr/>
      </xdr:nvSpPr>
      <xdr:spPr>
        <a:xfrm>
          <a:off x="13652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158496</xdr:rowOff>
    </xdr:from>
    <xdr:to>
      <xdr:col>76</xdr:col>
      <xdr:colOff>114300</xdr:colOff>
      <xdr:row>101</xdr:row>
      <xdr:rowOff>32765</xdr:rowOff>
    </xdr:to>
    <xdr:cxnSp macro="">
      <xdr:nvCxnSpPr>
        <xdr:cNvPr id="883" name="直線コネクタ 882"/>
        <xdr:cNvCxnSpPr/>
      </xdr:nvCxnSpPr>
      <xdr:spPr>
        <a:xfrm>
          <a:off x="13703300" y="173034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884" name="楕円 883"/>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158496</xdr:rowOff>
    </xdr:from>
    <xdr:to>
      <xdr:col>71</xdr:col>
      <xdr:colOff>177800</xdr:colOff>
      <xdr:row>106</xdr:row>
      <xdr:rowOff>53339</xdr:rowOff>
    </xdr:to>
    <xdr:cxnSp macro="">
      <xdr:nvCxnSpPr>
        <xdr:cNvPr id="885" name="直線コネクタ 884"/>
        <xdr:cNvCxnSpPr/>
      </xdr:nvCxnSpPr>
      <xdr:spPr>
        <a:xfrm flipV="1">
          <a:off x="12814300" y="17303496"/>
          <a:ext cx="889000" cy="9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86" name="n_1aveValue【庁舎】&#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124985</xdr:rowOff>
    </xdr:from>
    <xdr:ext cx="405111" cy="259045"/>
    <xdr:sp macro="" textlink="">
      <xdr:nvSpPr>
        <xdr:cNvPr id="887" name="n_2aveValue【庁舎】&#10;有形固定資産減価償却率"/>
        <xdr:cNvSpPr txBox="1"/>
      </xdr:nvSpPr>
      <xdr:spPr>
        <a:xfrm>
          <a:off x="14389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56405</xdr:rowOff>
    </xdr:from>
    <xdr:ext cx="405111" cy="259045"/>
    <xdr:sp macro="" textlink="">
      <xdr:nvSpPr>
        <xdr:cNvPr id="888" name="n_3aveValue【庁舎】&#10;有形固定資産減価償却率"/>
        <xdr:cNvSpPr txBox="1"/>
      </xdr:nvSpPr>
      <xdr:spPr>
        <a:xfrm>
          <a:off x="13500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9"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170959</xdr:rowOff>
    </xdr:from>
    <xdr:ext cx="405111" cy="259045"/>
    <xdr:sp macro="" textlink="">
      <xdr:nvSpPr>
        <xdr:cNvPr id="890" name="n_1mainValue【庁舎】&#10;有形固定資産減価償却率"/>
        <xdr:cNvSpPr txBox="1"/>
      </xdr:nvSpPr>
      <xdr:spPr>
        <a:xfrm>
          <a:off x="152660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100092</xdr:rowOff>
    </xdr:from>
    <xdr:ext cx="405111" cy="259045"/>
    <xdr:sp macro="" textlink="">
      <xdr:nvSpPr>
        <xdr:cNvPr id="891" name="n_2mainValue【庁舎】&#10;有形固定資産減価償却率"/>
        <xdr:cNvSpPr txBox="1"/>
      </xdr:nvSpPr>
      <xdr:spPr>
        <a:xfrm>
          <a:off x="14389744" y="170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54373</xdr:rowOff>
    </xdr:from>
    <xdr:ext cx="405111" cy="259045"/>
    <xdr:sp macro="" textlink="">
      <xdr:nvSpPr>
        <xdr:cNvPr id="892" name="n_3mainValue【庁舎】&#10;有形固定資産減価償却率"/>
        <xdr:cNvSpPr txBox="1"/>
      </xdr:nvSpPr>
      <xdr:spPr>
        <a:xfrm>
          <a:off x="13500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893" name="n_4mainValue【庁舎】&#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16" name="直線コネクタ 915"/>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17"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18" name="直線コネクタ 91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9"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20" name="直線コネクタ 919"/>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21" name="【庁舎】&#10;一人当たり面積平均値テキスト"/>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22" name="フローチャート: 判断 921"/>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23" name="フローチャート: 判断 922"/>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24" name="フローチャート: 判断 923"/>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5" name="フローチャート: 判断 924"/>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26" name="フローチャート: 判断 925"/>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169418</xdr:rowOff>
    </xdr:from>
    <xdr:to>
      <xdr:col>116</xdr:col>
      <xdr:colOff>114300</xdr:colOff>
      <xdr:row>102</xdr:row>
      <xdr:rowOff>99568</xdr:rowOff>
    </xdr:to>
    <xdr:sp macro="" textlink="">
      <xdr:nvSpPr>
        <xdr:cNvPr id="932" name="楕円 931"/>
        <xdr:cNvSpPr/>
      </xdr:nvSpPr>
      <xdr:spPr>
        <a:xfrm>
          <a:off x="22110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20845</xdr:rowOff>
    </xdr:from>
    <xdr:ext cx="469744" cy="259045"/>
    <xdr:sp macro="" textlink="">
      <xdr:nvSpPr>
        <xdr:cNvPr id="933" name="【庁舎】&#10;一人当たり面積該当値テキスト"/>
        <xdr:cNvSpPr txBox="1"/>
      </xdr:nvSpPr>
      <xdr:spPr>
        <a:xfrm>
          <a:off x="22199600" y="17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128270</xdr:rowOff>
    </xdr:from>
    <xdr:to>
      <xdr:col>112</xdr:col>
      <xdr:colOff>38100</xdr:colOff>
      <xdr:row>102</xdr:row>
      <xdr:rowOff>58420</xdr:rowOff>
    </xdr:to>
    <xdr:sp macro="" textlink="">
      <xdr:nvSpPr>
        <xdr:cNvPr id="934" name="楕円 933"/>
        <xdr:cNvSpPr/>
      </xdr:nvSpPr>
      <xdr:spPr>
        <a:xfrm>
          <a:off x="2127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xdr:rowOff>
    </xdr:from>
    <xdr:to>
      <xdr:col>116</xdr:col>
      <xdr:colOff>63500</xdr:colOff>
      <xdr:row>102</xdr:row>
      <xdr:rowOff>48768</xdr:rowOff>
    </xdr:to>
    <xdr:cxnSp macro="">
      <xdr:nvCxnSpPr>
        <xdr:cNvPr id="935" name="直線コネクタ 934"/>
        <xdr:cNvCxnSpPr/>
      </xdr:nvCxnSpPr>
      <xdr:spPr>
        <a:xfrm>
          <a:off x="21323300" y="17495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2539</xdr:rowOff>
    </xdr:from>
    <xdr:to>
      <xdr:col>107</xdr:col>
      <xdr:colOff>101600</xdr:colOff>
      <xdr:row>102</xdr:row>
      <xdr:rowOff>104139</xdr:rowOff>
    </xdr:to>
    <xdr:sp macro="" textlink="">
      <xdr:nvSpPr>
        <xdr:cNvPr id="936" name="楕円 935"/>
        <xdr:cNvSpPr/>
      </xdr:nvSpPr>
      <xdr:spPr>
        <a:xfrm>
          <a:off x="20383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xdr:rowOff>
    </xdr:from>
    <xdr:to>
      <xdr:col>111</xdr:col>
      <xdr:colOff>177800</xdr:colOff>
      <xdr:row>102</xdr:row>
      <xdr:rowOff>53339</xdr:rowOff>
    </xdr:to>
    <xdr:cxnSp macro="">
      <xdr:nvCxnSpPr>
        <xdr:cNvPr id="937" name="直線コネクタ 936"/>
        <xdr:cNvCxnSpPr/>
      </xdr:nvCxnSpPr>
      <xdr:spPr>
        <a:xfrm flipV="1">
          <a:off x="20434300" y="17495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11685</xdr:rowOff>
    </xdr:from>
    <xdr:to>
      <xdr:col>102</xdr:col>
      <xdr:colOff>165100</xdr:colOff>
      <xdr:row>102</xdr:row>
      <xdr:rowOff>113285</xdr:rowOff>
    </xdr:to>
    <xdr:sp macro="" textlink="">
      <xdr:nvSpPr>
        <xdr:cNvPr id="938" name="楕円 937"/>
        <xdr:cNvSpPr/>
      </xdr:nvSpPr>
      <xdr:spPr>
        <a:xfrm>
          <a:off x="19494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53339</xdr:rowOff>
    </xdr:from>
    <xdr:to>
      <xdr:col>107</xdr:col>
      <xdr:colOff>50800</xdr:colOff>
      <xdr:row>102</xdr:row>
      <xdr:rowOff>62485</xdr:rowOff>
    </xdr:to>
    <xdr:cxnSp macro="">
      <xdr:nvCxnSpPr>
        <xdr:cNvPr id="939" name="直線コネクタ 938"/>
        <xdr:cNvCxnSpPr/>
      </xdr:nvCxnSpPr>
      <xdr:spPr>
        <a:xfrm flipV="1">
          <a:off x="19545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xdr:rowOff>
    </xdr:from>
    <xdr:to>
      <xdr:col>98</xdr:col>
      <xdr:colOff>38100</xdr:colOff>
      <xdr:row>101</xdr:row>
      <xdr:rowOff>115570</xdr:rowOff>
    </xdr:to>
    <xdr:sp macro="" textlink="">
      <xdr:nvSpPr>
        <xdr:cNvPr id="940" name="楕円 939"/>
        <xdr:cNvSpPr/>
      </xdr:nvSpPr>
      <xdr:spPr>
        <a:xfrm>
          <a:off x="18605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64770</xdr:rowOff>
    </xdr:from>
    <xdr:to>
      <xdr:col>102</xdr:col>
      <xdr:colOff>114300</xdr:colOff>
      <xdr:row>102</xdr:row>
      <xdr:rowOff>62485</xdr:rowOff>
    </xdr:to>
    <xdr:cxnSp macro="">
      <xdr:nvCxnSpPr>
        <xdr:cNvPr id="941" name="直線コネクタ 940"/>
        <xdr:cNvCxnSpPr/>
      </xdr:nvCxnSpPr>
      <xdr:spPr>
        <a:xfrm>
          <a:off x="18656300" y="173812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942" name="n_1aveValue【庁舎】&#10;一人当たり面積"/>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943" name="n_2aveValue【庁舎】&#10;一人当たり面積"/>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4" name="n_3aveValue【庁舎】&#10;一人当たり面積"/>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118127</xdr:rowOff>
    </xdr:from>
    <xdr:ext cx="469744" cy="259045"/>
    <xdr:sp macro="" textlink="">
      <xdr:nvSpPr>
        <xdr:cNvPr id="945" name="n_4aveValue【庁舎】&#10;一人当たり面積"/>
        <xdr:cNvSpPr txBox="1"/>
      </xdr:nvSpPr>
      <xdr:spPr>
        <a:xfrm>
          <a:off x="18421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74947</xdr:rowOff>
    </xdr:from>
    <xdr:ext cx="469744" cy="259045"/>
    <xdr:sp macro="" textlink="">
      <xdr:nvSpPr>
        <xdr:cNvPr id="946" name="n_1mainValue【庁舎】&#10;一人当たり面積"/>
        <xdr:cNvSpPr txBox="1"/>
      </xdr:nvSpPr>
      <xdr:spPr>
        <a:xfrm>
          <a:off x="21075727" y="172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120666</xdr:rowOff>
    </xdr:from>
    <xdr:ext cx="469744" cy="259045"/>
    <xdr:sp macro="" textlink="">
      <xdr:nvSpPr>
        <xdr:cNvPr id="947" name="n_2mainValue【庁舎】&#10;一人当たり面積"/>
        <xdr:cNvSpPr txBox="1"/>
      </xdr:nvSpPr>
      <xdr:spPr>
        <a:xfrm>
          <a:off x="20199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129812</xdr:rowOff>
    </xdr:from>
    <xdr:ext cx="469744" cy="259045"/>
    <xdr:sp macro="" textlink="">
      <xdr:nvSpPr>
        <xdr:cNvPr id="948" name="n_3mainValue【庁舎】&#10;一人当たり面積"/>
        <xdr:cNvSpPr txBox="1"/>
      </xdr:nvSpPr>
      <xdr:spPr>
        <a:xfrm>
          <a:off x="19310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132097</xdr:rowOff>
    </xdr:from>
    <xdr:ext cx="469744" cy="259045"/>
    <xdr:sp macro="" textlink="">
      <xdr:nvSpPr>
        <xdr:cNvPr id="949" name="n_4mainValue【庁舎】&#10;一人当たり面積"/>
        <xdr:cNvSpPr txBox="1"/>
      </xdr:nvSpPr>
      <xdr:spPr>
        <a:xfrm>
          <a:off x="18421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に掲載されている各施設については、合併前の旧市町から残存する公共施設が多数ある状況であり、類似団体内・栃木県平均と比較すると、有形固定資産減価償却率から見て老朽化している施設が多い。また、一人当たりの施設面積は大きくなっている傾向が分かる。今後の人口減少や市の歳入減少等を鑑みると、公共施設の適正配置は本市の重要な課題であり、今後の安定した行財政運営に向けて、公共施設総合管理計画に基づいた適切な管理が必要である。</a:t>
          </a:r>
        </a:p>
        <a:p>
          <a:r>
            <a:rPr kumimoji="1" lang="ja-JP" altLang="en-US" sz="1300">
              <a:latin typeface="ＭＳ Ｐゴシック" panose="020B0600070205080204" pitchFamily="50" charset="-128"/>
              <a:ea typeface="ＭＳ Ｐゴシック" panose="020B0600070205080204" pitchFamily="50" charset="-128"/>
            </a:rPr>
            <a:t>　なお、市民会館にカテゴリーされている栃木市民会館については、廃校となった小学校をリノベーションした地域交流センター内に移動し、現在の施設は解体予定である。庁舎についても、現在旧市町にある総合支所について、栃木市都賀町にある都賀総合支所と隣接する公共施設との複合化を始めとして、順次、公共施設の複合化計画に基づき適正配置を図っ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基準財政収入額は前年度比</a:t>
          </a:r>
          <a:r>
            <a:rPr kumimoji="1" lang="en-US" altLang="ja-JP" sz="1200">
              <a:latin typeface="ＭＳ Ｐゴシック" panose="020B0600070205080204" pitchFamily="50" charset="-128"/>
              <a:ea typeface="ＭＳ Ｐゴシック" panose="020B0600070205080204" pitchFamily="50" charset="-128"/>
            </a:rPr>
            <a:t>780,429</a:t>
          </a:r>
          <a:r>
            <a:rPr kumimoji="1" lang="ja-JP" altLang="en-US" sz="1200">
              <a:latin typeface="ＭＳ Ｐゴシック" panose="020B0600070205080204" pitchFamily="50" charset="-128"/>
              <a:ea typeface="ＭＳ Ｐゴシック" panose="020B0600070205080204" pitchFamily="50" charset="-128"/>
            </a:rPr>
            <a:t>千円増加の</a:t>
          </a:r>
          <a:r>
            <a:rPr kumimoji="1" lang="en-US" altLang="ja-JP" sz="1200">
              <a:latin typeface="ＭＳ Ｐゴシック" panose="020B0600070205080204" pitchFamily="50" charset="-128"/>
              <a:ea typeface="ＭＳ Ｐゴシック" panose="020B0600070205080204" pitchFamily="50" charset="-128"/>
            </a:rPr>
            <a:t>20,987,251</a:t>
          </a:r>
          <a:r>
            <a:rPr kumimoji="1" lang="ja-JP" altLang="en-US" sz="1200">
              <a:latin typeface="ＭＳ Ｐゴシック" panose="020B0600070205080204" pitchFamily="50" charset="-128"/>
              <a:ea typeface="ＭＳ Ｐゴシック" panose="020B0600070205080204" pitchFamily="50" charset="-128"/>
            </a:rPr>
            <a:t>千円、基準財政需要額は</a:t>
          </a:r>
          <a:r>
            <a:rPr kumimoji="1" lang="en-US" altLang="ja-JP" sz="1200">
              <a:latin typeface="ＭＳ Ｐゴシック" panose="020B0600070205080204" pitchFamily="50" charset="-128"/>
              <a:ea typeface="ＭＳ Ｐゴシック" panose="020B0600070205080204" pitchFamily="50" charset="-128"/>
            </a:rPr>
            <a:t>1,135,879</a:t>
          </a:r>
          <a:r>
            <a:rPr kumimoji="1" lang="ja-JP" altLang="en-US" sz="1200">
              <a:latin typeface="ＭＳ Ｐゴシック" panose="020B0600070205080204" pitchFamily="50" charset="-128"/>
              <a:ea typeface="ＭＳ Ｐゴシック" panose="020B0600070205080204" pitchFamily="50" charset="-128"/>
            </a:rPr>
            <a:t>千円増加の</a:t>
          </a:r>
          <a:r>
            <a:rPr kumimoji="1" lang="en-US" altLang="ja-JP" sz="1200">
              <a:latin typeface="ＭＳ Ｐゴシック" panose="020B0600070205080204" pitchFamily="50" charset="-128"/>
              <a:ea typeface="ＭＳ Ｐゴシック" panose="020B0600070205080204" pitchFamily="50" charset="-128"/>
            </a:rPr>
            <a:t>28,266,477</a:t>
          </a:r>
          <a:r>
            <a:rPr kumimoji="1" lang="ja-JP" altLang="en-US" sz="1200">
              <a:latin typeface="ＭＳ Ｐゴシック" panose="020B0600070205080204" pitchFamily="50" charset="-128"/>
              <a:ea typeface="ＭＳ Ｐゴシック" panose="020B0600070205080204" pitchFamily="50" charset="-128"/>
            </a:rPr>
            <a:t>千円であった。</a:t>
          </a:r>
        </a:p>
        <a:p>
          <a:r>
            <a:rPr kumimoji="1" lang="ja-JP" altLang="en-US" sz="1200">
              <a:latin typeface="ＭＳ Ｐゴシック" panose="020B0600070205080204" pitchFamily="50" charset="-128"/>
              <a:ea typeface="ＭＳ Ｐゴシック" panose="020B0600070205080204" pitchFamily="50" charset="-128"/>
            </a:rPr>
            <a:t>　地方消費税交付金や固定資産税等の増加が基準財政収入額の増加に繋がり、財政力指数は前年度と同数値となったが、令和元年東日本台風災害に伴う災害復旧事業債の元金償還開始と合わせて、基準財政需要額（公債費）が増加することや、新型コロナウイルス感染症の影響による市税減収により、基準財政収入額が減少する見込みであり今後の指数悪化が見込まれる。このため、企業誘致や定住促進等の施策をより一層推進し、自主財源（税収等）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9" name="テキスト ボックス 98"/>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3.3pt</a:t>
          </a:r>
          <a:r>
            <a:rPr kumimoji="1" lang="ja-JP" altLang="en-US" sz="1200">
              <a:latin typeface="ＭＳ Ｐゴシック" panose="020B0600070205080204" pitchFamily="50" charset="-128"/>
              <a:ea typeface="ＭＳ Ｐゴシック" panose="020B0600070205080204" pitchFamily="50" charset="-128"/>
            </a:rPr>
            <a:t>改善したが、依然として指数は高止まりの状況にある。本市指数が高い要因として、人件費及び公債費が挙げられる。</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度の市町合併に伴い、類似団体と比較しても職員数が多く、その給与等を含む人件費も高い水準にある。また、公債費も市債残高規模と比べて、年度支出額が大きい状況にある。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に基づいた職員数管理を一層推進することで人件費の抑制を図るとともに、施設等の耐用年数に即した市債の償還年限の設定を通じて、公債費（元利償還金）の平準化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66</xdr:row>
      <xdr:rowOff>10160</xdr:rowOff>
    </xdr:to>
    <xdr:cxnSp macro="">
      <xdr:nvCxnSpPr>
        <xdr:cNvPr id="134" name="直線コネクタ 133"/>
        <xdr:cNvCxnSpPr/>
      </xdr:nvCxnSpPr>
      <xdr:spPr>
        <a:xfrm flipV="1">
          <a:off x="4114800" y="1106043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10160</xdr:rowOff>
    </xdr:to>
    <xdr:cxnSp macro="">
      <xdr:nvCxnSpPr>
        <xdr:cNvPr id="137" name="直線コネクタ 136"/>
        <xdr:cNvCxnSpPr/>
      </xdr:nvCxnSpPr>
      <xdr:spPr>
        <a:xfrm>
          <a:off x="3225800" y="1127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133350</xdr:rowOff>
    </xdr:to>
    <xdr:cxnSp macro="">
      <xdr:nvCxnSpPr>
        <xdr:cNvPr id="140" name="直線コネクタ 139"/>
        <xdr:cNvCxnSpPr/>
      </xdr:nvCxnSpPr>
      <xdr:spPr>
        <a:xfrm>
          <a:off x="2336800" y="1127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133350</xdr:rowOff>
    </xdr:to>
    <xdr:cxnSp macro="">
      <xdr:nvCxnSpPr>
        <xdr:cNvPr id="143" name="直線コネクタ 142"/>
        <xdr:cNvCxnSpPr/>
      </xdr:nvCxnSpPr>
      <xdr:spPr>
        <a:xfrm>
          <a:off x="1447800" y="1125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45" name="テキスト ボックス 144"/>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3" name="楕円 152"/>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4"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5" name="楕円 154"/>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6" name="テキスト ボックス 155"/>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7" name="楕円 156"/>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8" name="テキスト ボックス 157"/>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9" name="楕円 158"/>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0" name="テキスト ボックス 159"/>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62" name="テキスト ボックス 161"/>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2,210</a:t>
          </a:r>
          <a:r>
            <a:rPr kumimoji="1" lang="ja-JP" altLang="en-US" sz="1300">
              <a:latin typeface="ＭＳ Ｐゴシック" panose="020B0600070205080204" pitchFamily="50" charset="-128"/>
              <a:ea typeface="ＭＳ Ｐゴシック" panose="020B0600070205080204" pitchFamily="50" charset="-128"/>
            </a:rPr>
            <a:t>円の増加となった。要因としては、小中学校の児童・生徒に一人一台端末を配布する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スクール構想に係るＩＣＴ環境整備やタブレット端末購入費の</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億円の経費が挙げられる。</a:t>
          </a:r>
        </a:p>
        <a:p>
          <a:r>
            <a:rPr kumimoji="1" lang="ja-JP" altLang="en-US" sz="1300">
              <a:latin typeface="ＭＳ Ｐゴシック" panose="020B0600070205080204" pitchFamily="50" charset="-128"/>
              <a:ea typeface="ＭＳ Ｐゴシック" panose="020B0600070205080204" pitchFamily="50" charset="-128"/>
            </a:rPr>
            <a:t>　この物件費の増加は一時的なものであり、恒久的な財政の健全運営に当たっては、定員適正化計画に基づく人件費の抑制や公共施設等総合管理計画に基づく施設の統廃合など、抜本的な行財政改革の推進が急務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8156</xdr:rowOff>
    </xdr:from>
    <xdr:to>
      <xdr:col>23</xdr:col>
      <xdr:colOff>133350</xdr:colOff>
      <xdr:row>86</xdr:row>
      <xdr:rowOff>52595</xdr:rowOff>
    </xdr:to>
    <xdr:cxnSp macro="">
      <xdr:nvCxnSpPr>
        <xdr:cNvPr id="197" name="直線コネクタ 196"/>
        <xdr:cNvCxnSpPr/>
      </xdr:nvCxnSpPr>
      <xdr:spPr>
        <a:xfrm>
          <a:off x="4114800" y="14752856"/>
          <a:ext cx="8382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117685</xdr:rowOff>
    </xdr:from>
    <xdr:ext cx="762000" cy="259045"/>
    <xdr:sp macro="" textlink="">
      <xdr:nvSpPr>
        <xdr:cNvPr id="198" name="人件費・物件費等の状況平均値テキスト"/>
        <xdr:cNvSpPr txBox="1"/>
      </xdr:nvSpPr>
      <xdr:spPr>
        <a:xfrm>
          <a:off x="5041900" y="14519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145208</xdr:rowOff>
    </xdr:from>
    <xdr:to>
      <xdr:col>19</xdr:col>
      <xdr:colOff>133350</xdr:colOff>
      <xdr:row>86</xdr:row>
      <xdr:rowOff>8156</xdr:rowOff>
    </xdr:to>
    <xdr:cxnSp macro="">
      <xdr:nvCxnSpPr>
        <xdr:cNvPr id="200" name="直線コネクタ 199"/>
        <xdr:cNvCxnSpPr/>
      </xdr:nvCxnSpPr>
      <xdr:spPr>
        <a:xfrm>
          <a:off x="3225800" y="14547008"/>
          <a:ext cx="889000" cy="20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145208</xdr:rowOff>
    </xdr:from>
    <xdr:to>
      <xdr:col>15</xdr:col>
      <xdr:colOff>82550</xdr:colOff>
      <xdr:row>85</xdr:row>
      <xdr:rowOff>44438</xdr:rowOff>
    </xdr:to>
    <xdr:cxnSp macro="">
      <xdr:nvCxnSpPr>
        <xdr:cNvPr id="203" name="直線コネクタ 202"/>
        <xdr:cNvCxnSpPr/>
      </xdr:nvCxnSpPr>
      <xdr:spPr>
        <a:xfrm flipV="1">
          <a:off x="2336800" y="14547008"/>
          <a:ext cx="889000" cy="7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33559</xdr:rowOff>
    </xdr:from>
    <xdr:to>
      <xdr:col>11</xdr:col>
      <xdr:colOff>31750</xdr:colOff>
      <xdr:row>85</xdr:row>
      <xdr:rowOff>44438</xdr:rowOff>
    </xdr:to>
    <xdr:cxnSp macro="">
      <xdr:nvCxnSpPr>
        <xdr:cNvPr id="206" name="直線コネクタ 205"/>
        <xdr:cNvCxnSpPr/>
      </xdr:nvCxnSpPr>
      <xdr:spPr>
        <a:xfrm>
          <a:off x="1447800" y="1460680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93739</xdr:rowOff>
    </xdr:from>
    <xdr:ext cx="762000" cy="259045"/>
    <xdr:sp macro="" textlink="">
      <xdr:nvSpPr>
        <xdr:cNvPr id="208" name="テキスト ボックス 207"/>
        <xdr:cNvSpPr txBox="1"/>
      </xdr:nvSpPr>
      <xdr:spPr>
        <a:xfrm>
          <a:off x="1955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1795</xdr:rowOff>
    </xdr:from>
    <xdr:to>
      <xdr:col>23</xdr:col>
      <xdr:colOff>184150</xdr:colOff>
      <xdr:row>86</xdr:row>
      <xdr:rowOff>103395</xdr:rowOff>
    </xdr:to>
    <xdr:sp macro="" textlink="">
      <xdr:nvSpPr>
        <xdr:cNvPr id="216" name="楕円 215"/>
        <xdr:cNvSpPr/>
      </xdr:nvSpPr>
      <xdr:spPr>
        <a:xfrm>
          <a:off x="4902200" y="147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145322</xdr:rowOff>
    </xdr:from>
    <xdr:ext cx="762000" cy="259045"/>
    <xdr:sp macro="" textlink="">
      <xdr:nvSpPr>
        <xdr:cNvPr id="217" name="人件費・物件費等の状況該当値テキスト"/>
        <xdr:cNvSpPr txBox="1"/>
      </xdr:nvSpPr>
      <xdr:spPr>
        <a:xfrm>
          <a:off x="5041900" y="147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128806</xdr:rowOff>
    </xdr:from>
    <xdr:to>
      <xdr:col>19</xdr:col>
      <xdr:colOff>184150</xdr:colOff>
      <xdr:row>86</xdr:row>
      <xdr:rowOff>58956</xdr:rowOff>
    </xdr:to>
    <xdr:sp macro="" textlink="">
      <xdr:nvSpPr>
        <xdr:cNvPr id="218" name="楕円 217"/>
        <xdr:cNvSpPr/>
      </xdr:nvSpPr>
      <xdr:spPr>
        <a:xfrm>
          <a:off x="4064000" y="14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43733</xdr:rowOff>
    </xdr:from>
    <xdr:ext cx="736600" cy="259045"/>
    <xdr:sp macro="" textlink="">
      <xdr:nvSpPr>
        <xdr:cNvPr id="219" name="テキスト ボックス 218"/>
        <xdr:cNvSpPr txBox="1"/>
      </xdr:nvSpPr>
      <xdr:spPr>
        <a:xfrm>
          <a:off x="3733800" y="14788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94408</xdr:rowOff>
    </xdr:from>
    <xdr:to>
      <xdr:col>15</xdr:col>
      <xdr:colOff>133350</xdr:colOff>
      <xdr:row>85</xdr:row>
      <xdr:rowOff>24558</xdr:rowOff>
    </xdr:to>
    <xdr:sp macro="" textlink="">
      <xdr:nvSpPr>
        <xdr:cNvPr id="220" name="楕円 219"/>
        <xdr:cNvSpPr/>
      </xdr:nvSpPr>
      <xdr:spPr>
        <a:xfrm>
          <a:off x="3175000" y="144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9335</xdr:rowOff>
    </xdr:from>
    <xdr:ext cx="762000" cy="259045"/>
    <xdr:sp macro="" textlink="">
      <xdr:nvSpPr>
        <xdr:cNvPr id="221" name="テキスト ボックス 220"/>
        <xdr:cNvSpPr txBox="1"/>
      </xdr:nvSpPr>
      <xdr:spPr>
        <a:xfrm>
          <a:off x="2844800" y="1458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165088</xdr:rowOff>
    </xdr:from>
    <xdr:to>
      <xdr:col>11</xdr:col>
      <xdr:colOff>82550</xdr:colOff>
      <xdr:row>85</xdr:row>
      <xdr:rowOff>95238</xdr:rowOff>
    </xdr:to>
    <xdr:sp macro="" textlink="">
      <xdr:nvSpPr>
        <xdr:cNvPr id="222" name="楕円 221"/>
        <xdr:cNvSpPr/>
      </xdr:nvSpPr>
      <xdr:spPr>
        <a:xfrm>
          <a:off x="2286000" y="145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80015</xdr:rowOff>
    </xdr:from>
    <xdr:ext cx="762000" cy="259045"/>
    <xdr:sp macro="" textlink="">
      <xdr:nvSpPr>
        <xdr:cNvPr id="223" name="テキスト ボックス 222"/>
        <xdr:cNvSpPr txBox="1"/>
      </xdr:nvSpPr>
      <xdr:spPr>
        <a:xfrm>
          <a:off x="1955800" y="146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154209</xdr:rowOff>
    </xdr:from>
    <xdr:to>
      <xdr:col>7</xdr:col>
      <xdr:colOff>31750</xdr:colOff>
      <xdr:row>85</xdr:row>
      <xdr:rowOff>84359</xdr:rowOff>
    </xdr:to>
    <xdr:sp macro="" textlink="">
      <xdr:nvSpPr>
        <xdr:cNvPr id="224" name="楕円 223"/>
        <xdr:cNvSpPr/>
      </xdr:nvSpPr>
      <xdr:spPr>
        <a:xfrm>
          <a:off x="1397000" y="145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69136</xdr:rowOff>
    </xdr:from>
    <xdr:ext cx="762000" cy="259045"/>
    <xdr:sp macro="" textlink="">
      <xdr:nvSpPr>
        <xdr:cNvPr id="225" name="テキスト ボックス 224"/>
        <xdr:cNvSpPr txBox="1"/>
      </xdr:nvSpPr>
      <xdr:spPr>
        <a:xfrm>
          <a:off x="1066800" y="146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a:t>
          </a:r>
          <a:r>
            <a:rPr kumimoji="1" lang="en-US" altLang="ja-JP" sz="1300">
              <a:latin typeface="ＭＳ Ｐゴシック" panose="020B0600070205080204" pitchFamily="50" charset="-128"/>
              <a:ea typeface="ＭＳ Ｐゴシック" panose="020B0600070205080204" pitchFamily="50" charset="-128"/>
            </a:rPr>
            <a:t>99.2pt</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高い</a:t>
          </a:r>
          <a:r>
            <a:rPr kumimoji="1" lang="en-US" altLang="ja-JP" sz="1300">
              <a:latin typeface="ＭＳ Ｐゴシック" panose="020B0600070205080204" pitchFamily="50" charset="-128"/>
              <a:ea typeface="ＭＳ Ｐゴシック" panose="020B0600070205080204" pitchFamily="50" charset="-128"/>
            </a:rPr>
            <a:t>99.4pt</a:t>
          </a:r>
          <a:r>
            <a:rPr kumimoji="1" lang="ja-JP" altLang="en-US" sz="1300">
              <a:latin typeface="ＭＳ Ｐゴシック" panose="020B0600070205080204" pitchFamily="50" charset="-128"/>
              <a:ea typeface="ＭＳ Ｐゴシック" panose="020B0600070205080204" pitchFamily="50" charset="-128"/>
            </a:rPr>
            <a:t>となり、前年度と同数値となった。</a:t>
          </a:r>
        </a:p>
        <a:p>
          <a:r>
            <a:rPr kumimoji="1" lang="ja-JP" altLang="en-US" sz="1300">
              <a:latin typeface="ＭＳ Ｐゴシック" panose="020B0600070205080204" pitchFamily="50" charset="-128"/>
              <a:ea typeface="ＭＳ Ｐゴシック" panose="020B0600070205080204" pitchFamily="50" charset="-128"/>
            </a:rPr>
            <a:t>　現在の給与体系は年功序列を採用しているが、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歳以上の昇給を停止するなど、給与水準の抑制に努めている。</a:t>
          </a:r>
        </a:p>
        <a:p>
          <a:r>
            <a:rPr kumimoji="1" lang="ja-JP" altLang="en-US" sz="1300">
              <a:latin typeface="ＭＳ Ｐゴシック" panose="020B0600070205080204" pitchFamily="50" charset="-128"/>
              <a:ea typeface="ＭＳ Ｐゴシック" panose="020B0600070205080204" pitchFamily="50" charset="-128"/>
            </a:rPr>
            <a:t>　今後は計画的な正職員の採用に加え、職務職責に応じた人事制度の運用を推進し、人事評価の給与への反映など、勤務実績に応じた給与制度の構築に努める。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85</xdr:row>
      <xdr:rowOff>128270</xdr:rowOff>
    </xdr:to>
    <xdr:cxnSp macro="">
      <xdr:nvCxnSpPr>
        <xdr:cNvPr id="257" name="直線コネクタ 256"/>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60" name="直線コネクタ 259"/>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29211</xdr:rowOff>
    </xdr:to>
    <xdr:cxnSp macro="">
      <xdr:nvCxnSpPr>
        <xdr:cNvPr id="263" name="直線コネクタ 262"/>
        <xdr:cNvCxnSpPr/>
      </xdr:nvCxnSpPr>
      <xdr:spPr>
        <a:xfrm flipV="1">
          <a:off x="14401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29211</xdr:rowOff>
    </xdr:to>
    <xdr:cxnSp macro="">
      <xdr:nvCxnSpPr>
        <xdr:cNvPr id="266" name="直線コネクタ 265"/>
        <xdr:cNvCxnSpPr/>
      </xdr:nvCxnSpPr>
      <xdr:spPr>
        <a:xfrm>
          <a:off x="13512800" y="147256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7"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8" name="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9" name="テキスト ボックス 27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0" name="楕円 279"/>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1" name="テキスト ボックス 280"/>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82" name="楕円 281"/>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83" name="テキスト ボックス 282"/>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度の市町合併を経験し、また、行政体制として総合支所方式を採用しているため、類似団体と比べて職員数が多い状況にある。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H27-H31</a:t>
          </a:r>
          <a:r>
            <a:rPr kumimoji="1" lang="ja-JP" altLang="en-US" sz="1200">
              <a:latin typeface="ＭＳ Ｐゴシック" panose="020B0600070205080204" pitchFamily="50" charset="-128"/>
              <a:ea typeface="ＭＳ Ｐゴシック" panose="020B0600070205080204" pitchFamily="50" charset="-128"/>
            </a:rPr>
            <a:t>）では目標を上回る職員数の削減を達成し、第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(R2-R6)</a:t>
          </a:r>
          <a:r>
            <a:rPr kumimoji="1" lang="ja-JP" altLang="en-US" sz="1200">
              <a:latin typeface="ＭＳ Ｐゴシック" panose="020B0600070205080204" pitchFamily="50" charset="-128"/>
              <a:ea typeface="ＭＳ Ｐゴシック" panose="020B0600070205080204" pitchFamily="50" charset="-128"/>
            </a:rPr>
            <a:t>においても更なる削減に向けて取り組んでおり、令和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年度の職員数で栃木県平均以内を目標に掲げているところである。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職員数の多寡は人件費支出に直結し、財政運営や各財政指標へ大きな影響を与えるため、その改善は急務であるが、行政サービスの低下とならないよう見極めながら継続的な取組を続ける。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114046</xdr:rowOff>
    </xdr:from>
    <xdr:to>
      <xdr:col>81</xdr:col>
      <xdr:colOff>44450</xdr:colOff>
      <xdr:row>65</xdr:row>
      <xdr:rowOff>128524</xdr:rowOff>
    </xdr:to>
    <xdr:cxnSp macro="">
      <xdr:nvCxnSpPr>
        <xdr:cNvPr id="318" name="直線コネクタ 317"/>
        <xdr:cNvCxnSpPr/>
      </xdr:nvCxnSpPr>
      <xdr:spPr>
        <a:xfrm flipV="1">
          <a:off x="16179800" y="112582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128524</xdr:rowOff>
    </xdr:from>
    <xdr:to>
      <xdr:col>77</xdr:col>
      <xdr:colOff>44450</xdr:colOff>
      <xdr:row>65</xdr:row>
      <xdr:rowOff>147828</xdr:rowOff>
    </xdr:to>
    <xdr:cxnSp macro="">
      <xdr:nvCxnSpPr>
        <xdr:cNvPr id="321" name="直線コネクタ 320"/>
        <xdr:cNvCxnSpPr/>
      </xdr:nvCxnSpPr>
      <xdr:spPr>
        <a:xfrm flipV="1">
          <a:off x="15290800" y="112727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147828</xdr:rowOff>
    </xdr:from>
    <xdr:to>
      <xdr:col>72</xdr:col>
      <xdr:colOff>203200</xdr:colOff>
      <xdr:row>66</xdr:row>
      <xdr:rowOff>39116</xdr:rowOff>
    </xdr:to>
    <xdr:cxnSp macro="">
      <xdr:nvCxnSpPr>
        <xdr:cNvPr id="324" name="直線コネクタ 323"/>
        <xdr:cNvCxnSpPr/>
      </xdr:nvCxnSpPr>
      <xdr:spPr>
        <a:xfrm flipV="1">
          <a:off x="14401800" y="112920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39116</xdr:rowOff>
    </xdr:from>
    <xdr:to>
      <xdr:col>68</xdr:col>
      <xdr:colOff>152400</xdr:colOff>
      <xdr:row>66</xdr:row>
      <xdr:rowOff>53594</xdr:rowOff>
    </xdr:to>
    <xdr:cxnSp macro="">
      <xdr:nvCxnSpPr>
        <xdr:cNvPr id="327" name="直線コネクタ 326"/>
        <xdr:cNvCxnSpPr/>
      </xdr:nvCxnSpPr>
      <xdr:spPr>
        <a:xfrm flipV="1">
          <a:off x="13512800" y="113548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63246</xdr:rowOff>
    </xdr:from>
    <xdr:to>
      <xdr:col>81</xdr:col>
      <xdr:colOff>95250</xdr:colOff>
      <xdr:row>65</xdr:row>
      <xdr:rowOff>164846</xdr:rowOff>
    </xdr:to>
    <xdr:sp macro="" textlink="">
      <xdr:nvSpPr>
        <xdr:cNvPr id="337" name="楕円 336"/>
        <xdr:cNvSpPr/>
      </xdr:nvSpPr>
      <xdr:spPr>
        <a:xfrm>
          <a:off x="16967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35323</xdr:rowOff>
    </xdr:from>
    <xdr:ext cx="762000" cy="259045"/>
    <xdr:sp macro="" textlink="">
      <xdr:nvSpPr>
        <xdr:cNvPr id="338" name="定員管理の状況該当値テキスト"/>
        <xdr:cNvSpPr txBox="1"/>
      </xdr:nvSpPr>
      <xdr:spPr>
        <a:xfrm>
          <a:off x="17106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77724</xdr:rowOff>
    </xdr:from>
    <xdr:to>
      <xdr:col>77</xdr:col>
      <xdr:colOff>95250</xdr:colOff>
      <xdr:row>66</xdr:row>
      <xdr:rowOff>7874</xdr:rowOff>
    </xdr:to>
    <xdr:sp macro="" textlink="">
      <xdr:nvSpPr>
        <xdr:cNvPr id="339" name="楕円 338"/>
        <xdr:cNvSpPr/>
      </xdr:nvSpPr>
      <xdr:spPr>
        <a:xfrm>
          <a:off x="16129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164101</xdr:rowOff>
    </xdr:from>
    <xdr:ext cx="736600" cy="259045"/>
    <xdr:sp macro="" textlink="">
      <xdr:nvSpPr>
        <xdr:cNvPr id="340" name="テキスト ボックス 339"/>
        <xdr:cNvSpPr txBox="1"/>
      </xdr:nvSpPr>
      <xdr:spPr>
        <a:xfrm>
          <a:off x="15798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97028</xdr:rowOff>
    </xdr:from>
    <xdr:to>
      <xdr:col>73</xdr:col>
      <xdr:colOff>44450</xdr:colOff>
      <xdr:row>66</xdr:row>
      <xdr:rowOff>27178</xdr:rowOff>
    </xdr:to>
    <xdr:sp macro="" textlink="">
      <xdr:nvSpPr>
        <xdr:cNvPr id="341" name="楕円 340"/>
        <xdr:cNvSpPr/>
      </xdr:nvSpPr>
      <xdr:spPr>
        <a:xfrm>
          <a:off x="15240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11955</xdr:rowOff>
    </xdr:from>
    <xdr:ext cx="762000" cy="259045"/>
    <xdr:sp macro="" textlink="">
      <xdr:nvSpPr>
        <xdr:cNvPr id="342" name="テキスト ボックス 341"/>
        <xdr:cNvSpPr txBox="1"/>
      </xdr:nvSpPr>
      <xdr:spPr>
        <a:xfrm>
          <a:off x="14909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159766</xdr:rowOff>
    </xdr:from>
    <xdr:to>
      <xdr:col>68</xdr:col>
      <xdr:colOff>203200</xdr:colOff>
      <xdr:row>66</xdr:row>
      <xdr:rowOff>89916</xdr:rowOff>
    </xdr:to>
    <xdr:sp macro="" textlink="">
      <xdr:nvSpPr>
        <xdr:cNvPr id="343" name="楕円 342"/>
        <xdr:cNvSpPr/>
      </xdr:nvSpPr>
      <xdr:spPr>
        <a:xfrm>
          <a:off x="14351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74693</xdr:rowOff>
    </xdr:from>
    <xdr:ext cx="762000" cy="259045"/>
    <xdr:sp macro="" textlink="">
      <xdr:nvSpPr>
        <xdr:cNvPr id="344" name="テキスト ボックス 343"/>
        <xdr:cNvSpPr txBox="1"/>
      </xdr:nvSpPr>
      <xdr:spPr>
        <a:xfrm>
          <a:off x="14020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2794</xdr:rowOff>
    </xdr:from>
    <xdr:to>
      <xdr:col>64</xdr:col>
      <xdr:colOff>152400</xdr:colOff>
      <xdr:row>66</xdr:row>
      <xdr:rowOff>104394</xdr:rowOff>
    </xdr:to>
    <xdr:sp macro="" textlink="">
      <xdr:nvSpPr>
        <xdr:cNvPr id="345" name="楕円 344"/>
        <xdr:cNvSpPr/>
      </xdr:nvSpPr>
      <xdr:spPr>
        <a:xfrm>
          <a:off x="13462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89171</xdr:rowOff>
    </xdr:from>
    <xdr:ext cx="762000" cy="259045"/>
    <xdr:sp macro="" textlink="">
      <xdr:nvSpPr>
        <xdr:cNvPr id="346" name="テキスト ボックス 345"/>
        <xdr:cNvSpPr txBox="1"/>
      </xdr:nvSpPr>
      <xdr:spPr>
        <a:xfrm>
          <a:off x="13131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改善した。その要因としては、計算式の分母となる標準財政規模の増加が考えられる。標準財政規模の数値が増加した要因は、地方消費税交付金の増加等が挙げられる。</a:t>
          </a:r>
        </a:p>
        <a:p>
          <a:r>
            <a:rPr kumimoji="1" lang="ja-JP" altLang="en-US" sz="1300">
              <a:latin typeface="ＭＳ Ｐゴシック" panose="020B0600070205080204" pitchFamily="50" charset="-128"/>
              <a:ea typeface="ＭＳ Ｐゴシック" panose="020B0600070205080204" pitchFamily="50" charset="-128"/>
            </a:rPr>
            <a:t>　今後の償還計画を見ると、令和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年度をピークに公債費は減少するが、今後も前述の大型建設事業による地方債発行および付随した元利償還金の増大が予想されることから、適正な償還年限の設定を徹底し、指数悪化の防止に努める。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138006</xdr:rowOff>
    </xdr:to>
    <xdr:cxnSp macro="">
      <xdr:nvCxnSpPr>
        <xdr:cNvPr id="379" name="直線コネクタ 378"/>
        <xdr:cNvCxnSpPr/>
      </xdr:nvCxnSpPr>
      <xdr:spPr>
        <a:xfrm flipV="1">
          <a:off x="16179800" y="72986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0"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170180</xdr:rowOff>
    </xdr:to>
    <xdr:cxnSp macro="">
      <xdr:nvCxnSpPr>
        <xdr:cNvPr id="382" name="直線コネクタ 381"/>
        <xdr:cNvCxnSpPr/>
      </xdr:nvCxnSpPr>
      <xdr:spPr>
        <a:xfrm flipV="1">
          <a:off x="15290800" y="733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79163</xdr:rowOff>
    </xdr:to>
    <xdr:cxnSp macro="">
      <xdr:nvCxnSpPr>
        <xdr:cNvPr id="385" name="直線コネクタ 384"/>
        <xdr:cNvCxnSpPr/>
      </xdr:nvCxnSpPr>
      <xdr:spPr>
        <a:xfrm flipV="1">
          <a:off x="14401800" y="73710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79163</xdr:rowOff>
    </xdr:to>
    <xdr:cxnSp macro="">
      <xdr:nvCxnSpPr>
        <xdr:cNvPr id="388" name="直線コネクタ 387"/>
        <xdr:cNvCxnSpPr/>
      </xdr:nvCxnSpPr>
      <xdr:spPr>
        <a:xfrm>
          <a:off x="13512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0" name="テキスト ボックス 389"/>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2" name="テキスト ボックス 391"/>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8" name="楕円 397"/>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9"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0" name="楕円 399"/>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1" name="テキスト ボックス 400"/>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2" name="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4" name="楕円 403"/>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5" name="テキスト ボックス 404"/>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06" name="楕円 405"/>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07" name="テキスト ボックス 406"/>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定年退職者の増加による職員数の減少により退職手当負担見込額が減少したことおよび公営企業債等繰入見込額が減少したことが将来負担比率の減少に寄与しているが、災害復旧事業債等の発行による地方債残高の増加や新斎場建設・運営に係るＰＦＩ事業を契約したことによる債務負担行為の計上が上記の改善要因を相殺した結果、将来負担比率は前年度と比較して</a:t>
          </a:r>
          <a:r>
            <a:rPr kumimoji="1" lang="en-US" altLang="ja-JP" sz="1200">
              <a:latin typeface="ＭＳ Ｐゴシック" panose="020B0600070205080204" pitchFamily="50" charset="-128"/>
              <a:ea typeface="ＭＳ Ｐゴシック" panose="020B0600070205080204" pitchFamily="50" charset="-128"/>
            </a:rPr>
            <a:t>0.2pt</a:t>
          </a:r>
          <a:r>
            <a:rPr kumimoji="1" lang="ja-JP" altLang="en-US" sz="1200">
              <a:latin typeface="ＭＳ Ｐゴシック" panose="020B0600070205080204" pitchFamily="50" charset="-128"/>
              <a:ea typeface="ＭＳ Ｐゴシック" panose="020B0600070205080204" pitchFamily="50" charset="-128"/>
            </a:rPr>
            <a:t>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ごみ焼却施設の大規模改修や消防本部・消防庁舎建設事業等の大型建設事業が控えているため、地方債残高は増加する見込みであり、公債費等義務的経費の削減を中心とする行財政改革を進め、財政の健全化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142240</xdr:rowOff>
    </xdr:from>
    <xdr:to>
      <xdr:col>81</xdr:col>
      <xdr:colOff>44450</xdr:colOff>
      <xdr:row>16</xdr:row>
      <xdr:rowOff>144170</xdr:rowOff>
    </xdr:to>
    <xdr:cxnSp macro="">
      <xdr:nvCxnSpPr>
        <xdr:cNvPr id="439" name="直線コネクタ 438"/>
        <xdr:cNvCxnSpPr/>
      </xdr:nvCxnSpPr>
      <xdr:spPr>
        <a:xfrm flipV="1">
          <a:off x="16179800" y="2885440"/>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125832</xdr:rowOff>
    </xdr:from>
    <xdr:to>
      <xdr:col>77</xdr:col>
      <xdr:colOff>44450</xdr:colOff>
      <xdr:row>16</xdr:row>
      <xdr:rowOff>144170</xdr:rowOff>
    </xdr:to>
    <xdr:cxnSp macro="">
      <xdr:nvCxnSpPr>
        <xdr:cNvPr id="442" name="直線コネクタ 441"/>
        <xdr:cNvCxnSpPr/>
      </xdr:nvCxnSpPr>
      <xdr:spPr>
        <a:xfrm>
          <a:off x="15290800" y="2869032"/>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125832</xdr:rowOff>
    </xdr:from>
    <xdr:to>
      <xdr:col>72</xdr:col>
      <xdr:colOff>203200</xdr:colOff>
      <xdr:row>17</xdr:row>
      <xdr:rowOff>148387</xdr:rowOff>
    </xdr:to>
    <xdr:cxnSp macro="">
      <xdr:nvCxnSpPr>
        <xdr:cNvPr id="445" name="直線コネクタ 444"/>
        <xdr:cNvCxnSpPr/>
      </xdr:nvCxnSpPr>
      <xdr:spPr>
        <a:xfrm flipV="1">
          <a:off x="14401800" y="2869032"/>
          <a:ext cx="889000" cy="1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7" name="テキスト ボックス 44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148387</xdr:rowOff>
    </xdr:from>
    <xdr:to>
      <xdr:col>68</xdr:col>
      <xdr:colOff>152400</xdr:colOff>
      <xdr:row>17</xdr:row>
      <xdr:rowOff>153213</xdr:rowOff>
    </xdr:to>
    <xdr:cxnSp macro="">
      <xdr:nvCxnSpPr>
        <xdr:cNvPr id="448" name="直線コネクタ 447"/>
        <xdr:cNvCxnSpPr/>
      </xdr:nvCxnSpPr>
      <xdr:spPr>
        <a:xfrm flipV="1">
          <a:off x="13512800" y="30630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50" name="テキスト ボックス 449"/>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2" name="テキスト ボックス 451"/>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91440</xdr:rowOff>
    </xdr:from>
    <xdr:to>
      <xdr:col>81</xdr:col>
      <xdr:colOff>95250</xdr:colOff>
      <xdr:row>17</xdr:row>
      <xdr:rowOff>21590</xdr:rowOff>
    </xdr:to>
    <xdr:sp macro="" textlink="">
      <xdr:nvSpPr>
        <xdr:cNvPr id="458" name="楕円 457"/>
        <xdr:cNvSpPr/>
      </xdr:nvSpPr>
      <xdr:spPr>
        <a:xfrm>
          <a:off x="16967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63517</xdr:rowOff>
    </xdr:from>
    <xdr:ext cx="762000" cy="259045"/>
    <xdr:sp macro="" textlink="">
      <xdr:nvSpPr>
        <xdr:cNvPr id="459" name="将来負担の状況該当値テキスト"/>
        <xdr:cNvSpPr txBox="1"/>
      </xdr:nvSpPr>
      <xdr:spPr>
        <a:xfrm>
          <a:off x="17106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93370</xdr:rowOff>
    </xdr:from>
    <xdr:to>
      <xdr:col>77</xdr:col>
      <xdr:colOff>95250</xdr:colOff>
      <xdr:row>17</xdr:row>
      <xdr:rowOff>23520</xdr:rowOff>
    </xdr:to>
    <xdr:sp macro="" textlink="">
      <xdr:nvSpPr>
        <xdr:cNvPr id="460" name="楕円 459"/>
        <xdr:cNvSpPr/>
      </xdr:nvSpPr>
      <xdr:spPr>
        <a:xfrm>
          <a:off x="16129000" y="28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8297</xdr:rowOff>
    </xdr:from>
    <xdr:ext cx="736600" cy="259045"/>
    <xdr:sp macro="" textlink="">
      <xdr:nvSpPr>
        <xdr:cNvPr id="461" name="テキスト ボックス 460"/>
        <xdr:cNvSpPr txBox="1"/>
      </xdr:nvSpPr>
      <xdr:spPr>
        <a:xfrm>
          <a:off x="15798800" y="292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75032</xdr:rowOff>
    </xdr:from>
    <xdr:to>
      <xdr:col>73</xdr:col>
      <xdr:colOff>44450</xdr:colOff>
      <xdr:row>17</xdr:row>
      <xdr:rowOff>5182</xdr:rowOff>
    </xdr:to>
    <xdr:sp macro="" textlink="">
      <xdr:nvSpPr>
        <xdr:cNvPr id="462" name="楕円 461"/>
        <xdr:cNvSpPr/>
      </xdr:nvSpPr>
      <xdr:spPr>
        <a:xfrm>
          <a:off x="15240000" y="28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161409</xdr:rowOff>
    </xdr:from>
    <xdr:ext cx="762000" cy="259045"/>
    <xdr:sp macro="" textlink="">
      <xdr:nvSpPr>
        <xdr:cNvPr id="463" name="テキスト ボックス 462"/>
        <xdr:cNvSpPr txBox="1"/>
      </xdr:nvSpPr>
      <xdr:spPr>
        <a:xfrm>
          <a:off x="14909800" y="29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97587</xdr:rowOff>
    </xdr:from>
    <xdr:to>
      <xdr:col>68</xdr:col>
      <xdr:colOff>203200</xdr:colOff>
      <xdr:row>18</xdr:row>
      <xdr:rowOff>27737</xdr:rowOff>
    </xdr:to>
    <xdr:sp macro="" textlink="">
      <xdr:nvSpPr>
        <xdr:cNvPr id="464" name="楕円 463"/>
        <xdr:cNvSpPr/>
      </xdr:nvSpPr>
      <xdr:spPr>
        <a:xfrm>
          <a:off x="14351000" y="30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12514</xdr:rowOff>
    </xdr:from>
    <xdr:ext cx="762000" cy="259045"/>
    <xdr:sp macro="" textlink="">
      <xdr:nvSpPr>
        <xdr:cNvPr id="465" name="テキスト ボックス 464"/>
        <xdr:cNvSpPr txBox="1"/>
      </xdr:nvSpPr>
      <xdr:spPr>
        <a:xfrm>
          <a:off x="14020800" y="30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102413</xdr:rowOff>
    </xdr:from>
    <xdr:to>
      <xdr:col>64</xdr:col>
      <xdr:colOff>152400</xdr:colOff>
      <xdr:row>18</xdr:row>
      <xdr:rowOff>32563</xdr:rowOff>
    </xdr:to>
    <xdr:sp macro="" textlink="">
      <xdr:nvSpPr>
        <xdr:cNvPr id="466" name="楕円 465"/>
        <xdr:cNvSpPr/>
      </xdr:nvSpPr>
      <xdr:spPr>
        <a:xfrm>
          <a:off x="13462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17340</xdr:rowOff>
    </xdr:from>
    <xdr:ext cx="762000" cy="259045"/>
    <xdr:sp macro="" textlink="">
      <xdr:nvSpPr>
        <xdr:cNvPr id="467" name="テキスト ボックス 466"/>
        <xdr:cNvSpPr txBox="1"/>
      </xdr:nvSpPr>
      <xdr:spPr>
        <a:xfrm>
          <a:off x="13131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年度から会計年度任用職員制度を導入し、これまで物件費計上となっていた臨時職員の経費が人件費に移行したにも関わらず、前年度と比較して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ｐｔ改善した。要因としては、職員数の削減及びワークライフバランスに配慮した働き方改革により職員の時間外勤務を減少させることを組織目標として努めた結果であると考えられる。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今後も第二次定員適正化計画に基づき、職員数の削減に努めるとともに、効率的な組織改編を進め、人件費総額の抑制を図る。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69850</xdr:rowOff>
    </xdr:to>
    <xdr:cxnSp macro="">
      <xdr:nvCxnSpPr>
        <xdr:cNvPr id="66" name="直線コネクタ 65"/>
        <xdr:cNvCxnSpPr/>
      </xdr:nvCxnSpPr>
      <xdr:spPr>
        <a:xfrm flipV="1">
          <a:off x="3987800" y="6616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139700</xdr:rowOff>
    </xdr:from>
    <xdr:to>
      <xdr:col>19</xdr:col>
      <xdr:colOff>187325</xdr:colOff>
      <xdr:row>39</xdr:row>
      <xdr:rowOff>69850</xdr:rowOff>
    </xdr:to>
    <xdr:cxnSp macro="">
      <xdr:nvCxnSpPr>
        <xdr:cNvPr id="69" name="直線コネクタ 68"/>
        <xdr:cNvCxnSpPr/>
      </xdr:nvCxnSpPr>
      <xdr:spPr>
        <a:xfrm>
          <a:off x="3098800" y="665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101600</xdr:rowOff>
    </xdr:from>
    <xdr:to>
      <xdr:col>15</xdr:col>
      <xdr:colOff>98425</xdr:colOff>
      <xdr:row>38</xdr:row>
      <xdr:rowOff>139700</xdr:rowOff>
    </xdr:to>
    <xdr:cxnSp macro="">
      <xdr:nvCxnSpPr>
        <xdr:cNvPr id="72" name="直線コネクタ 71"/>
        <xdr:cNvCxnSpPr/>
      </xdr:nvCxnSpPr>
      <xdr:spPr>
        <a:xfrm>
          <a:off x="2209800" y="661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101600</xdr:rowOff>
    </xdr:from>
    <xdr:to>
      <xdr:col>11</xdr:col>
      <xdr:colOff>9525</xdr:colOff>
      <xdr:row>38</xdr:row>
      <xdr:rowOff>139700</xdr:rowOff>
    </xdr:to>
    <xdr:cxnSp macro="">
      <xdr:nvCxnSpPr>
        <xdr:cNvPr id="75" name="直線コネクタ 74"/>
        <xdr:cNvCxnSpPr/>
      </xdr:nvCxnSpPr>
      <xdr:spPr>
        <a:xfrm flipV="1">
          <a:off x="1320800" y="661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85" name="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88900</xdr:rowOff>
    </xdr:from>
    <xdr:to>
      <xdr:col>15</xdr:col>
      <xdr:colOff>149225</xdr:colOff>
      <xdr:row>39</xdr:row>
      <xdr:rowOff>19050</xdr:rowOff>
    </xdr:to>
    <xdr:sp macro="" textlink="">
      <xdr:nvSpPr>
        <xdr:cNvPr id="89" name="楕円 88"/>
        <xdr:cNvSpPr/>
      </xdr:nvSpPr>
      <xdr:spPr>
        <a:xfrm>
          <a:off x="3048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90" name="テキスト ボックス 89"/>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50800</xdr:rowOff>
    </xdr:from>
    <xdr:to>
      <xdr:col>11</xdr:col>
      <xdr:colOff>60325</xdr:colOff>
      <xdr:row>38</xdr:row>
      <xdr:rowOff>152400</xdr:rowOff>
    </xdr:to>
    <xdr:sp macro="" textlink="">
      <xdr:nvSpPr>
        <xdr:cNvPr id="91" name="楕円 90"/>
        <xdr:cNvSpPr/>
      </xdr:nvSpPr>
      <xdr:spPr>
        <a:xfrm>
          <a:off x="2159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137177</xdr:rowOff>
    </xdr:from>
    <xdr:ext cx="762000" cy="259045"/>
    <xdr:sp macro="" textlink="">
      <xdr:nvSpPr>
        <xdr:cNvPr id="92" name="テキスト ボックス 91"/>
        <xdr:cNvSpPr txBox="1"/>
      </xdr:nvSpPr>
      <xdr:spPr>
        <a:xfrm>
          <a:off x="1828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88900</xdr:rowOff>
    </xdr:from>
    <xdr:to>
      <xdr:col>6</xdr:col>
      <xdr:colOff>171450</xdr:colOff>
      <xdr:row>39</xdr:row>
      <xdr:rowOff>19050</xdr:rowOff>
    </xdr:to>
    <xdr:sp macro="" textlink="">
      <xdr:nvSpPr>
        <xdr:cNvPr id="93" name="楕円 92"/>
        <xdr:cNvSpPr/>
      </xdr:nvSpPr>
      <xdr:spPr>
        <a:xfrm>
          <a:off x="1270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3827</xdr:rowOff>
    </xdr:from>
    <xdr:ext cx="762000" cy="259045"/>
    <xdr:sp macro="" textlink="">
      <xdr:nvSpPr>
        <xdr:cNvPr id="94" name="テキスト ボックス 93"/>
        <xdr:cNvSpPr txBox="1"/>
      </xdr:nvSpPr>
      <xdr:spPr>
        <a:xfrm>
          <a:off x="939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に比べ高止まりしているのは、合併前の旧市町時代に建設した公共施設数が多いためである。今後は、公共施設等総合管理計画に基づき施設の統廃合を進め、施設管理に要する物件費（光熱水費、修繕料、委託料）の削減に努めることにより、さらなる数値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9" name="直線コネクタ 128"/>
        <xdr:cNvCxnSpPr/>
      </xdr:nvCxnSpPr>
      <xdr:spPr>
        <a:xfrm flipV="1">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30"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17</xdr:row>
      <xdr:rowOff>146050</xdr:rowOff>
    </xdr:to>
    <xdr:cxnSp macro="">
      <xdr:nvCxnSpPr>
        <xdr:cNvPr id="132" name="直線コネクタ 131"/>
        <xdr:cNvCxnSpPr/>
      </xdr:nvCxnSpPr>
      <xdr:spPr>
        <a:xfrm>
          <a:off x="14782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18</xdr:row>
      <xdr:rowOff>39914</xdr:rowOff>
    </xdr:to>
    <xdr:cxnSp macro="">
      <xdr:nvCxnSpPr>
        <xdr:cNvPr id="135" name="直線コネクタ 134"/>
        <xdr:cNvCxnSpPr/>
      </xdr:nvCxnSpPr>
      <xdr:spPr>
        <a:xfrm flipV="1">
          <a:off x="13893800" y="29736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39914</xdr:rowOff>
    </xdr:to>
    <xdr:cxnSp macro="">
      <xdr:nvCxnSpPr>
        <xdr:cNvPr id="138" name="直線コネクタ 137"/>
        <xdr:cNvCxnSpPr/>
      </xdr:nvCxnSpPr>
      <xdr:spPr>
        <a:xfrm>
          <a:off x="13004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0" name="テキスト ボックス 139"/>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2" name="テキスト ボックス 141"/>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6" name="楕円 155"/>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7" name="テキスト ボックス 156"/>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ｐｔ低い</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％となった。要因としては、支払い回数の改正により児童扶養手当が減少となったことやコロナウイルス感染症に関連した受診控えによるこども医療給付費の減少が挙げられる。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扶助費は国の施策に影響される部分も多く、自治体独自の判断の下、支出額を大きく減額することは難しいと考えるが、現状は類似団体平均値と概ね同等であるため、今後も同水準を堅持したい。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58</xdr:row>
      <xdr:rowOff>61685</xdr:rowOff>
    </xdr:to>
    <xdr:cxnSp macro="">
      <xdr:nvCxnSpPr>
        <xdr:cNvPr id="192" name="直線コネクタ 191"/>
        <xdr:cNvCxnSpPr/>
      </xdr:nvCxnSpPr>
      <xdr:spPr>
        <a:xfrm flipV="1">
          <a:off x="3987800" y="9711872"/>
          <a:ext cx="8382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61685</xdr:rowOff>
    </xdr:to>
    <xdr:cxnSp macro="">
      <xdr:nvCxnSpPr>
        <xdr:cNvPr id="195" name="直線コネクタ 194"/>
        <xdr:cNvCxnSpPr/>
      </xdr:nvCxnSpPr>
      <xdr:spPr>
        <a:xfrm>
          <a:off x="3098800" y="9907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135165</xdr:rowOff>
    </xdr:to>
    <xdr:cxnSp macro="">
      <xdr:nvCxnSpPr>
        <xdr:cNvPr id="198" name="直線コネクタ 197"/>
        <xdr:cNvCxnSpPr/>
      </xdr:nvCxnSpPr>
      <xdr:spPr>
        <a:xfrm>
          <a:off x="2209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xdr:rowOff>
    </xdr:from>
    <xdr:to>
      <xdr:col>11</xdr:col>
      <xdr:colOff>9525</xdr:colOff>
      <xdr:row>56</xdr:row>
      <xdr:rowOff>110672</xdr:rowOff>
    </xdr:to>
    <xdr:cxnSp macro="">
      <xdr:nvCxnSpPr>
        <xdr:cNvPr id="201" name="直線コネクタ 200"/>
        <xdr:cNvCxnSpPr/>
      </xdr:nvCxnSpPr>
      <xdr:spPr>
        <a:xfrm>
          <a:off x="1320800" y="89281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2"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13" name="楕円 212"/>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14" name="テキスト ボックス 213"/>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5" name="楕円 214"/>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6" name="テキスト ボックス 215"/>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8" name="テキスト ボックス 217"/>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73677</xdr:rowOff>
    </xdr:from>
    <xdr:ext cx="762000" cy="259045"/>
    <xdr:sp macro="" textlink="">
      <xdr:nvSpPr>
        <xdr:cNvPr id="220" name="テキスト ボックス 219"/>
        <xdr:cNvSpPr txBox="1"/>
      </xdr:nvSpPr>
      <xdr:spPr>
        <a:xfrm>
          <a:off x="939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その他の項目は、維持補修費と繰出金が該当するが、前年度と比較して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ｐｔ減少し、類似団体平均よりも</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ｐｔ下回った。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計算式の分母となる経常一般財源（経常一般財源等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臨時財政対策債）が前年度と比較して</a:t>
          </a:r>
          <a:r>
            <a:rPr kumimoji="1" lang="en-US" altLang="ja-JP" sz="1200">
              <a:latin typeface="ＭＳ Ｐゴシック" panose="020B0600070205080204" pitchFamily="50" charset="-128"/>
              <a:ea typeface="ＭＳ Ｐゴシック" panose="020B0600070205080204" pitchFamily="50" charset="-128"/>
            </a:rPr>
            <a:t>898</a:t>
          </a:r>
          <a:r>
            <a:rPr kumimoji="1" lang="ja-JP" altLang="en-US" sz="1200">
              <a:latin typeface="ＭＳ Ｐゴシック" panose="020B0600070205080204" pitchFamily="50" charset="-128"/>
              <a:ea typeface="ＭＳ Ｐゴシック" panose="020B0600070205080204" pitchFamily="50" charset="-128"/>
            </a:rPr>
            <a:t>百万円増加したことが要因となっている。経常一般財源の増加の要因の主なものは、地方消費税交付金と臨時財政対策債の増加である。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現状は類似団体平均値を下回る状況にあるため、今後も同水準を堅持したい。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143328</xdr:rowOff>
    </xdr:from>
    <xdr:to>
      <xdr:col>82</xdr:col>
      <xdr:colOff>107950</xdr:colOff>
      <xdr:row>59</xdr:row>
      <xdr:rowOff>20865</xdr:rowOff>
    </xdr:to>
    <xdr:cxnSp macro="">
      <xdr:nvCxnSpPr>
        <xdr:cNvPr id="250" name="直線コネクタ 249"/>
        <xdr:cNvCxnSpPr/>
      </xdr:nvCxnSpPr>
      <xdr:spPr>
        <a:xfrm flipV="1">
          <a:off x="16510000" y="9058728"/>
          <a:ext cx="0" cy="1077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164392</xdr:rowOff>
    </xdr:from>
    <xdr:ext cx="762000" cy="259045"/>
    <xdr:sp macro="" textlink="">
      <xdr:nvSpPr>
        <xdr:cNvPr id="251" name="その他最小値テキスト"/>
        <xdr:cNvSpPr txBox="1"/>
      </xdr:nvSpPr>
      <xdr:spPr>
        <a:xfrm>
          <a:off x="16598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20865</xdr:rowOff>
    </xdr:from>
    <xdr:to>
      <xdr:col>82</xdr:col>
      <xdr:colOff>196850</xdr:colOff>
      <xdr:row>59</xdr:row>
      <xdr:rowOff>20865</xdr:rowOff>
    </xdr:to>
    <xdr:cxnSp macro="">
      <xdr:nvCxnSpPr>
        <xdr:cNvPr id="252" name="直線コネクタ 251"/>
        <xdr:cNvCxnSpPr/>
      </xdr:nvCxnSpPr>
      <xdr:spPr>
        <a:xfrm>
          <a:off x="16421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58255</xdr:rowOff>
    </xdr:from>
    <xdr:ext cx="762000" cy="259045"/>
    <xdr:sp macro="" textlink="">
      <xdr:nvSpPr>
        <xdr:cNvPr id="253" name="その他最大値テキスト"/>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143328</xdr:rowOff>
    </xdr:from>
    <xdr:to>
      <xdr:col>82</xdr:col>
      <xdr:colOff>196850</xdr:colOff>
      <xdr:row>52</xdr:row>
      <xdr:rowOff>143328</xdr:rowOff>
    </xdr:to>
    <xdr:cxnSp macro="">
      <xdr:nvCxnSpPr>
        <xdr:cNvPr id="254" name="直線コネクタ 253"/>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127000</xdr:rowOff>
    </xdr:to>
    <xdr:cxnSp macro="">
      <xdr:nvCxnSpPr>
        <xdr:cNvPr id="255" name="直線コネクタ 254"/>
        <xdr:cNvCxnSpPr/>
      </xdr:nvCxnSpPr>
      <xdr:spPr>
        <a:xfrm flipV="1">
          <a:off x="15671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6"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7" name="フローチャート: 判断 256"/>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127000</xdr:rowOff>
    </xdr:to>
    <xdr:cxnSp macro="">
      <xdr:nvCxnSpPr>
        <xdr:cNvPr id="258" name="直線コネクタ 257"/>
        <xdr:cNvCxnSpPr/>
      </xdr:nvCxnSpPr>
      <xdr:spPr>
        <a:xfrm>
          <a:off x="14782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2722</xdr:rowOff>
    </xdr:from>
    <xdr:to>
      <xdr:col>78</xdr:col>
      <xdr:colOff>120650</xdr:colOff>
      <xdr:row>57</xdr:row>
      <xdr:rowOff>104322</xdr:rowOff>
    </xdr:to>
    <xdr:sp macro="" textlink="">
      <xdr:nvSpPr>
        <xdr:cNvPr id="259" name="フローチャート: 判断 258"/>
        <xdr:cNvSpPr/>
      </xdr:nvSpPr>
      <xdr:spPr>
        <a:xfrm>
          <a:off x="15621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89099</xdr:rowOff>
    </xdr:from>
    <xdr:ext cx="736600" cy="259045"/>
    <xdr:sp macro="" textlink="">
      <xdr:nvSpPr>
        <xdr:cNvPr id="260" name="テキスト ボックス 259"/>
        <xdr:cNvSpPr txBox="1"/>
      </xdr:nvSpPr>
      <xdr:spPr>
        <a:xfrm>
          <a:off x="15290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61</xdr:row>
      <xdr:rowOff>86178</xdr:rowOff>
    </xdr:to>
    <xdr:cxnSp macro="">
      <xdr:nvCxnSpPr>
        <xdr:cNvPr id="261" name="直線コネクタ 260"/>
        <xdr:cNvCxnSpPr/>
      </xdr:nvCxnSpPr>
      <xdr:spPr>
        <a:xfrm flipV="1">
          <a:off x="13893800" y="9646557"/>
          <a:ext cx="889000" cy="8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62" name="フローチャート: 判断 261"/>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63" name="テキスト ボックス 26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86178</xdr:rowOff>
    </xdr:from>
    <xdr:to>
      <xdr:col>69</xdr:col>
      <xdr:colOff>92075</xdr:colOff>
      <xdr:row>61</xdr:row>
      <xdr:rowOff>86178</xdr:rowOff>
    </xdr:to>
    <xdr:cxnSp macro="">
      <xdr:nvCxnSpPr>
        <xdr:cNvPr id="264" name="直線コネクタ 263"/>
        <xdr:cNvCxnSpPr/>
      </xdr:nvCxnSpPr>
      <xdr:spPr>
        <a:xfrm>
          <a:off x="13004800" y="1054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59872</xdr:rowOff>
    </xdr:from>
    <xdr:to>
      <xdr:col>69</xdr:col>
      <xdr:colOff>142875</xdr:colOff>
      <xdr:row>58</xdr:row>
      <xdr:rowOff>161472</xdr:rowOff>
    </xdr:to>
    <xdr:sp macro="" textlink="">
      <xdr:nvSpPr>
        <xdr:cNvPr id="265" name="フローチャート: 判断 264"/>
        <xdr:cNvSpPr/>
      </xdr:nvSpPr>
      <xdr:spPr>
        <a:xfrm>
          <a:off x="13843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199</xdr:rowOff>
    </xdr:from>
    <xdr:ext cx="762000" cy="259045"/>
    <xdr:sp macro="" textlink="">
      <xdr:nvSpPr>
        <xdr:cNvPr id="266" name="テキスト ボックス 265"/>
        <xdr:cNvSpPr txBox="1"/>
      </xdr:nvSpPr>
      <xdr:spPr>
        <a:xfrm>
          <a:off x="13512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166007</xdr:rowOff>
    </xdr:from>
    <xdr:to>
      <xdr:col>65</xdr:col>
      <xdr:colOff>53975</xdr:colOff>
      <xdr:row>58</xdr:row>
      <xdr:rowOff>96157</xdr:rowOff>
    </xdr:to>
    <xdr:sp macro="" textlink="">
      <xdr:nvSpPr>
        <xdr:cNvPr id="267" name="フローチャート: 判断 266"/>
        <xdr:cNvSpPr/>
      </xdr:nvSpPr>
      <xdr:spPr>
        <a:xfrm>
          <a:off x="12954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106334</xdr:rowOff>
    </xdr:from>
    <xdr:ext cx="762000" cy="259045"/>
    <xdr:sp macro="" textlink="">
      <xdr:nvSpPr>
        <xdr:cNvPr id="268" name="テキスト ボックス 267"/>
        <xdr:cNvSpPr txBox="1"/>
      </xdr:nvSpPr>
      <xdr:spPr>
        <a:xfrm>
          <a:off x="12623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4" name="楕円 273"/>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75"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6" name="楕円 27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7" name="テキスト ボックス 276"/>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8" name="楕円 277"/>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9" name="テキスト ボックス 278"/>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35378</xdr:rowOff>
    </xdr:from>
    <xdr:to>
      <xdr:col>69</xdr:col>
      <xdr:colOff>142875</xdr:colOff>
      <xdr:row>61</xdr:row>
      <xdr:rowOff>136978</xdr:rowOff>
    </xdr:to>
    <xdr:sp macro="" textlink="">
      <xdr:nvSpPr>
        <xdr:cNvPr id="280" name="楕円 279"/>
        <xdr:cNvSpPr/>
      </xdr:nvSpPr>
      <xdr:spPr>
        <a:xfrm>
          <a:off x="13843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121755</xdr:rowOff>
    </xdr:from>
    <xdr:ext cx="762000" cy="259045"/>
    <xdr:sp macro="" textlink="">
      <xdr:nvSpPr>
        <xdr:cNvPr id="281" name="テキスト ボックス 280"/>
        <xdr:cNvSpPr txBox="1"/>
      </xdr:nvSpPr>
      <xdr:spPr>
        <a:xfrm>
          <a:off x="13512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35378</xdr:rowOff>
    </xdr:from>
    <xdr:to>
      <xdr:col>65</xdr:col>
      <xdr:colOff>53975</xdr:colOff>
      <xdr:row>61</xdr:row>
      <xdr:rowOff>136978</xdr:rowOff>
    </xdr:to>
    <xdr:sp macro="" textlink="">
      <xdr:nvSpPr>
        <xdr:cNvPr id="282" name="楕円 281"/>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121755</xdr:rowOff>
    </xdr:from>
    <xdr:ext cx="762000" cy="259045"/>
    <xdr:sp macro="" textlink="">
      <xdr:nvSpPr>
        <xdr:cNvPr id="283" name="テキスト ボックス 282"/>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0.4pt</a:t>
          </a:r>
          <a:r>
            <a:rPr kumimoji="1" lang="ja-JP" altLang="en-US" sz="1300">
              <a:latin typeface="ＭＳ Ｐゴシック" panose="020B0600070205080204" pitchFamily="50" charset="-128"/>
              <a:ea typeface="ＭＳ Ｐゴシック" panose="020B0600070205080204" pitchFamily="50" charset="-128"/>
            </a:rPr>
            <a:t>改善した。主な要因としては、敬老祝金等の補助金の見直しによる支出の減少が挙げられる。</a:t>
          </a:r>
        </a:p>
        <a:p>
          <a:r>
            <a:rPr kumimoji="1" lang="ja-JP" altLang="en-US" sz="1300">
              <a:latin typeface="ＭＳ Ｐゴシック" panose="020B0600070205080204" pitchFamily="50" charset="-128"/>
              <a:ea typeface="ＭＳ Ｐゴシック" panose="020B0600070205080204" pitchFamily="50" charset="-128"/>
            </a:rPr>
            <a:t>　各種団体等に対する補助金の支出基準の見直しを図るとともに、独立採算制の理念の下、企業会計への補助金支出額も併せて精査を実施し、数値の改善に努める。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3" name="直線コネクタ 312"/>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5" name="直線コネクタ 31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6"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7" name="直線コネクタ 316"/>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53522</xdr:rowOff>
    </xdr:from>
    <xdr:to>
      <xdr:col>82</xdr:col>
      <xdr:colOff>107950</xdr:colOff>
      <xdr:row>35</xdr:row>
      <xdr:rowOff>97064</xdr:rowOff>
    </xdr:to>
    <xdr:cxnSp macro="">
      <xdr:nvCxnSpPr>
        <xdr:cNvPr id="318" name="直線コネクタ 317"/>
        <xdr:cNvCxnSpPr/>
      </xdr:nvCxnSpPr>
      <xdr:spPr>
        <a:xfrm flipV="1">
          <a:off x="15671800" y="6054272"/>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9"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20" name="フローチャート: 判断 319"/>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37</xdr:row>
      <xdr:rowOff>37193</xdr:rowOff>
    </xdr:to>
    <xdr:cxnSp macro="">
      <xdr:nvCxnSpPr>
        <xdr:cNvPr id="321" name="直線コネクタ 320"/>
        <xdr:cNvCxnSpPr/>
      </xdr:nvCxnSpPr>
      <xdr:spPr>
        <a:xfrm flipV="1">
          <a:off x="14782800" y="6097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2" name="フローチャート: 判断 32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23" name="テキスト ボックス 32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143328</xdr:rowOff>
    </xdr:from>
    <xdr:to>
      <xdr:col>73</xdr:col>
      <xdr:colOff>180975</xdr:colOff>
      <xdr:row>37</xdr:row>
      <xdr:rowOff>37193</xdr:rowOff>
    </xdr:to>
    <xdr:cxnSp macro="">
      <xdr:nvCxnSpPr>
        <xdr:cNvPr id="324" name="直線コネクタ 323"/>
        <xdr:cNvCxnSpPr/>
      </xdr:nvCxnSpPr>
      <xdr:spPr>
        <a:xfrm>
          <a:off x="13893800" y="5629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5" name="フローチャート: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143328</xdr:rowOff>
    </xdr:from>
    <xdr:to>
      <xdr:col>69</xdr:col>
      <xdr:colOff>92075</xdr:colOff>
      <xdr:row>33</xdr:row>
      <xdr:rowOff>156936</xdr:rowOff>
    </xdr:to>
    <xdr:cxnSp macro="">
      <xdr:nvCxnSpPr>
        <xdr:cNvPr id="327" name="直線コネクタ 326"/>
        <xdr:cNvCxnSpPr/>
      </xdr:nvCxnSpPr>
      <xdr:spPr>
        <a:xfrm flipV="1">
          <a:off x="13004800" y="56297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8" name="フローチャート: 判断 32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15620</xdr:rowOff>
    </xdr:from>
    <xdr:ext cx="762000" cy="259045"/>
    <xdr:sp macro="" textlink="">
      <xdr:nvSpPr>
        <xdr:cNvPr id="329" name="テキスト ボックス 328"/>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30" name="フローチャート: 判断 329"/>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31" name="テキスト ボックス 330"/>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2722</xdr:rowOff>
    </xdr:from>
    <xdr:to>
      <xdr:col>82</xdr:col>
      <xdr:colOff>158750</xdr:colOff>
      <xdr:row>35</xdr:row>
      <xdr:rowOff>104322</xdr:rowOff>
    </xdr:to>
    <xdr:sp macro="" textlink="">
      <xdr:nvSpPr>
        <xdr:cNvPr id="337" name="楕円 336"/>
        <xdr:cNvSpPr/>
      </xdr:nvSpPr>
      <xdr:spPr>
        <a:xfrm>
          <a:off x="16459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19249</xdr:rowOff>
    </xdr:from>
    <xdr:ext cx="762000" cy="259045"/>
    <xdr:sp macro="" textlink="">
      <xdr:nvSpPr>
        <xdr:cNvPr id="338" name="補助費等該当値テキスト"/>
        <xdr:cNvSpPr txBox="1"/>
      </xdr:nvSpPr>
      <xdr:spPr>
        <a:xfrm>
          <a:off x="16598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39" name="楕円 338"/>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40" name="テキスト ボックス 339"/>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41" name="楕円 340"/>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42" name="テキスト ボックス 341"/>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92528</xdr:rowOff>
    </xdr:from>
    <xdr:to>
      <xdr:col>69</xdr:col>
      <xdr:colOff>142875</xdr:colOff>
      <xdr:row>33</xdr:row>
      <xdr:rowOff>22678</xdr:rowOff>
    </xdr:to>
    <xdr:sp macro="" textlink="">
      <xdr:nvSpPr>
        <xdr:cNvPr id="343" name="楕円 342"/>
        <xdr:cNvSpPr/>
      </xdr:nvSpPr>
      <xdr:spPr>
        <a:xfrm>
          <a:off x="13843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32855</xdr:rowOff>
    </xdr:from>
    <xdr:ext cx="762000" cy="259045"/>
    <xdr:sp macro="" textlink="">
      <xdr:nvSpPr>
        <xdr:cNvPr id="344" name="テキスト ボックス 343"/>
        <xdr:cNvSpPr txBox="1"/>
      </xdr:nvSpPr>
      <xdr:spPr>
        <a:xfrm>
          <a:off x="13512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106136</xdr:rowOff>
    </xdr:from>
    <xdr:to>
      <xdr:col>65</xdr:col>
      <xdr:colOff>53975</xdr:colOff>
      <xdr:row>34</xdr:row>
      <xdr:rowOff>36286</xdr:rowOff>
    </xdr:to>
    <xdr:sp macro="" textlink="">
      <xdr:nvSpPr>
        <xdr:cNvPr id="345" name="楕円 344"/>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46463</xdr:rowOff>
    </xdr:from>
    <xdr:ext cx="762000" cy="259045"/>
    <xdr:sp macro="" textlink="">
      <xdr:nvSpPr>
        <xdr:cNvPr id="346" name="テキスト ボックス 345"/>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近年大型の整備事業が集中したことに加え、合併市町の地方債を引き継いだことにより地方債現在高が増加した影響で、地方債の元利償還金が膨らんでおり、類似団体平均を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ｐｔ上回っている。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償還計画では公債費のピークは令和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となっているが、今後もごみ焼却施設の大規模改修や消防本部・消防庁舎建設事業等の大型建設事業に係る地方債発行および付随した元利償還金の増大が予想されることから、適正な償還年限の設定を徹底し、指数悪化の防止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71" name="直線コネクタ 370"/>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2"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3" name="直線コネクタ 372"/>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4"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5" name="直線コネクタ 374"/>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26415</xdr:rowOff>
    </xdr:to>
    <xdr:cxnSp macro="">
      <xdr:nvCxnSpPr>
        <xdr:cNvPr id="376" name="直線コネクタ 375"/>
        <xdr:cNvCxnSpPr/>
      </xdr:nvCxnSpPr>
      <xdr:spPr>
        <a:xfrm flipV="1">
          <a:off x="3987800" y="133766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7" name="公債費平均値テキスト"/>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8" name="フローチャート: 判断 377"/>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26415</xdr:rowOff>
    </xdr:to>
    <xdr:cxnSp macro="">
      <xdr:nvCxnSpPr>
        <xdr:cNvPr id="379" name="直線コネクタ 378"/>
        <xdr:cNvCxnSpPr/>
      </xdr:nvCxnSpPr>
      <xdr:spPr>
        <a:xfrm>
          <a:off x="3098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80" name="フローチャート: 判断 37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81" name="テキスト ボックス 38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30987</xdr:rowOff>
    </xdr:to>
    <xdr:cxnSp macro="">
      <xdr:nvCxnSpPr>
        <xdr:cNvPr id="382" name="直線コネクタ 381"/>
        <xdr:cNvCxnSpPr/>
      </xdr:nvCxnSpPr>
      <xdr:spPr>
        <a:xfrm flipV="1">
          <a:off x="2209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3" name="フローチャート: 判断 38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4" name="テキスト ボックス 38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58420</xdr:rowOff>
    </xdr:to>
    <xdr:cxnSp macro="">
      <xdr:nvCxnSpPr>
        <xdr:cNvPr id="385" name="直線コネクタ 384"/>
        <xdr:cNvCxnSpPr/>
      </xdr:nvCxnSpPr>
      <xdr:spPr>
        <a:xfrm flipV="1">
          <a:off x="1320800" y="134040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6" name="フローチャート: 判断 385"/>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7" name="テキスト ボックス 386"/>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8" name="フローチャート: 判断 387"/>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9" name="テキスト ボックス 388"/>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95" name="楕円 394"/>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96"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7" name="楕円 396"/>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8" name="テキスト ボックス 397"/>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9" name="楕円 398"/>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400" name="テキスト ボックス 399"/>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401" name="楕円 400"/>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402" name="テキスト ボックス 401"/>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403" name="楕円 40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404" name="テキスト ボックス 40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公債費以外の経常収支比率の合算では、類似団体平均よりも</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ｐｔ高い数値となったが、以前の年度と比較してその差が小さくなった。これは、人件費の減少が顕著に表れていると考えられる。言い換えれば、本市経常収支比率は</a:t>
          </a:r>
          <a:r>
            <a:rPr kumimoji="1" lang="en-US" altLang="ja-JP" sz="1200">
              <a:latin typeface="ＭＳ Ｐゴシック" panose="020B0600070205080204" pitchFamily="50" charset="-128"/>
              <a:ea typeface="ＭＳ Ｐゴシック" panose="020B0600070205080204" pitchFamily="50" charset="-128"/>
            </a:rPr>
            <a:t>93.3</a:t>
          </a:r>
          <a:r>
            <a:rPr kumimoji="1" lang="ja-JP" altLang="en-US" sz="1200">
              <a:latin typeface="ＭＳ Ｐゴシック" panose="020B0600070205080204" pitchFamily="50" charset="-128"/>
              <a:ea typeface="ＭＳ Ｐゴシック" panose="020B0600070205080204" pitchFamily="50" charset="-128"/>
            </a:rPr>
            <a:t>％であり、類似団体平均</a:t>
          </a:r>
          <a:r>
            <a:rPr kumimoji="1" lang="en-US" altLang="ja-JP" sz="1200">
              <a:latin typeface="ＭＳ Ｐゴシック" panose="020B0600070205080204" pitchFamily="50" charset="-128"/>
              <a:ea typeface="ＭＳ Ｐゴシック" panose="020B0600070205080204" pitchFamily="50" charset="-128"/>
            </a:rPr>
            <a:t>89.1</a:t>
          </a:r>
          <a:r>
            <a:rPr kumimoji="1" lang="ja-JP" altLang="en-US" sz="1200">
              <a:latin typeface="ＭＳ Ｐゴシック" panose="020B0600070205080204" pitchFamily="50" charset="-128"/>
              <a:ea typeface="ＭＳ Ｐゴシック" panose="020B0600070205080204" pitchFamily="50" charset="-128"/>
            </a:rPr>
            <a:t>％との</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ｐｔ差の要因は公債費であるといえる。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定員適正化計画に基づく職員数の削減や施設統廃合による物件費の抑制、投資的事業に係る実施時期の見直しなど、取り得る全ての手法を視野に入れ、行財政改革を進める必要がある。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2" name="直線コネクタ 431"/>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3"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4" name="直線コネクタ 433"/>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5"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6" name="直線コネクタ 435"/>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79</xdr:row>
      <xdr:rowOff>16511</xdr:rowOff>
    </xdr:to>
    <xdr:cxnSp macro="">
      <xdr:nvCxnSpPr>
        <xdr:cNvPr id="437" name="直線コネクタ 436"/>
        <xdr:cNvCxnSpPr/>
      </xdr:nvCxnSpPr>
      <xdr:spPr>
        <a:xfrm flipV="1">
          <a:off x="15671800" y="133477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9" name="フローチャート: 判断 43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16511</xdr:rowOff>
    </xdr:from>
    <xdr:to>
      <xdr:col>78</xdr:col>
      <xdr:colOff>69850</xdr:colOff>
      <xdr:row>79</xdr:row>
      <xdr:rowOff>31750</xdr:rowOff>
    </xdr:to>
    <xdr:cxnSp macro="">
      <xdr:nvCxnSpPr>
        <xdr:cNvPr id="440" name="直線コネクタ 439"/>
        <xdr:cNvCxnSpPr/>
      </xdr:nvCxnSpPr>
      <xdr:spPr>
        <a:xfrm flipV="1">
          <a:off x="14782800" y="13561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41" name="フローチャート: 判断 440"/>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2" name="テキスト ボックス 441"/>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31750</xdr:rowOff>
    </xdr:to>
    <xdr:cxnSp macro="">
      <xdr:nvCxnSpPr>
        <xdr:cNvPr id="443" name="直線コネクタ 442"/>
        <xdr:cNvCxnSpPr/>
      </xdr:nvCxnSpPr>
      <xdr:spPr>
        <a:xfrm>
          <a:off x="13893800" y="1350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4" name="フローチャート: 判断 443"/>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5" name="テキスト ボックス 444"/>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134620</xdr:rowOff>
    </xdr:to>
    <xdr:cxnSp macro="">
      <xdr:nvCxnSpPr>
        <xdr:cNvPr id="446" name="直線コネクタ 445"/>
        <xdr:cNvCxnSpPr/>
      </xdr:nvCxnSpPr>
      <xdr:spPr>
        <a:xfrm>
          <a:off x="13004800" y="134391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7" name="フローチャート: 判断 446"/>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8" name="テキスト ボックス 447"/>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9" name="フローチャート: 判断 448"/>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0" name="テキスト ボックス 449"/>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6" name="楕円 455"/>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7"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8" name="楕円 457"/>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9" name="テキスト ボックス 458"/>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60" name="楕円 459"/>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61" name="テキスト ボックス 460"/>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62" name="楕円 461"/>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63" name="テキスト ボックス 462"/>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64" name="楕円 463"/>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65" name="テキスト ボックス 464"/>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52553</xdr:rowOff>
    </xdr:from>
    <xdr:to>
      <xdr:col>29</xdr:col>
      <xdr:colOff>127000</xdr:colOff>
      <xdr:row>15</xdr:row>
      <xdr:rowOff>98692</xdr:rowOff>
    </xdr:to>
    <xdr:cxnSp macro="">
      <xdr:nvCxnSpPr>
        <xdr:cNvPr id="50" name="直線コネクタ 49"/>
        <xdr:cNvCxnSpPr/>
      </xdr:nvCxnSpPr>
      <xdr:spPr bwMode="auto">
        <a:xfrm>
          <a:off x="5003800" y="2671928"/>
          <a:ext cx="6477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52553</xdr:rowOff>
    </xdr:from>
    <xdr:to>
      <xdr:col>26</xdr:col>
      <xdr:colOff>50800</xdr:colOff>
      <xdr:row>15</xdr:row>
      <xdr:rowOff>109360</xdr:rowOff>
    </xdr:to>
    <xdr:cxnSp macro="">
      <xdr:nvCxnSpPr>
        <xdr:cNvPr id="53" name="直線コネクタ 52"/>
        <xdr:cNvCxnSpPr/>
      </xdr:nvCxnSpPr>
      <xdr:spPr bwMode="auto">
        <a:xfrm flipV="1">
          <a:off x="4305300" y="2671928"/>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109360</xdr:rowOff>
    </xdr:from>
    <xdr:to>
      <xdr:col>22</xdr:col>
      <xdr:colOff>114300</xdr:colOff>
      <xdr:row>15</xdr:row>
      <xdr:rowOff>125971</xdr:rowOff>
    </xdr:to>
    <xdr:cxnSp macro="">
      <xdr:nvCxnSpPr>
        <xdr:cNvPr id="56" name="直線コネクタ 55"/>
        <xdr:cNvCxnSpPr/>
      </xdr:nvCxnSpPr>
      <xdr:spPr bwMode="auto">
        <a:xfrm flipV="1">
          <a:off x="3606800" y="2728735"/>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125971</xdr:rowOff>
    </xdr:from>
    <xdr:to>
      <xdr:col>18</xdr:col>
      <xdr:colOff>177800</xdr:colOff>
      <xdr:row>15</xdr:row>
      <xdr:rowOff>144450</xdr:rowOff>
    </xdr:to>
    <xdr:cxnSp macro="">
      <xdr:nvCxnSpPr>
        <xdr:cNvPr id="59" name="直線コネクタ 58"/>
        <xdr:cNvCxnSpPr/>
      </xdr:nvCxnSpPr>
      <xdr:spPr bwMode="auto">
        <a:xfrm flipV="1">
          <a:off x="2908300" y="2745346"/>
          <a:ext cx="698500" cy="1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47892</xdr:rowOff>
    </xdr:from>
    <xdr:to>
      <xdr:col>29</xdr:col>
      <xdr:colOff>177800</xdr:colOff>
      <xdr:row>15</xdr:row>
      <xdr:rowOff>149492</xdr:rowOff>
    </xdr:to>
    <xdr:sp macro="" textlink="">
      <xdr:nvSpPr>
        <xdr:cNvPr id="69" name="楕円 68"/>
        <xdr:cNvSpPr/>
      </xdr:nvSpPr>
      <xdr:spPr bwMode="auto">
        <a:xfrm>
          <a:off x="5600700" y="266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64419</xdr:rowOff>
    </xdr:from>
    <xdr:ext cx="762000" cy="259045"/>
    <xdr:sp macro="" textlink="">
      <xdr:nvSpPr>
        <xdr:cNvPr id="70" name="人口1人当たり決算額の推移該当値テキスト130"/>
        <xdr:cNvSpPr txBox="1"/>
      </xdr:nvSpPr>
      <xdr:spPr>
        <a:xfrm>
          <a:off x="5740400" y="251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1753</xdr:rowOff>
    </xdr:from>
    <xdr:to>
      <xdr:col>26</xdr:col>
      <xdr:colOff>101600</xdr:colOff>
      <xdr:row>15</xdr:row>
      <xdr:rowOff>103353</xdr:rowOff>
    </xdr:to>
    <xdr:sp macro="" textlink="">
      <xdr:nvSpPr>
        <xdr:cNvPr id="71" name="楕円 70"/>
        <xdr:cNvSpPr/>
      </xdr:nvSpPr>
      <xdr:spPr bwMode="auto">
        <a:xfrm>
          <a:off x="4953000" y="262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113530</xdr:rowOff>
    </xdr:from>
    <xdr:ext cx="736600" cy="259045"/>
    <xdr:sp macro="" textlink="">
      <xdr:nvSpPr>
        <xdr:cNvPr id="72" name="テキスト ボックス 71"/>
        <xdr:cNvSpPr txBox="1"/>
      </xdr:nvSpPr>
      <xdr:spPr>
        <a:xfrm>
          <a:off x="4622800" y="239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58560</xdr:rowOff>
    </xdr:from>
    <xdr:to>
      <xdr:col>22</xdr:col>
      <xdr:colOff>165100</xdr:colOff>
      <xdr:row>15</xdr:row>
      <xdr:rowOff>160160</xdr:rowOff>
    </xdr:to>
    <xdr:sp macro="" textlink="">
      <xdr:nvSpPr>
        <xdr:cNvPr id="73" name="楕円 72"/>
        <xdr:cNvSpPr/>
      </xdr:nvSpPr>
      <xdr:spPr bwMode="auto">
        <a:xfrm>
          <a:off x="4254500" y="26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170337</xdr:rowOff>
    </xdr:from>
    <xdr:ext cx="762000" cy="259045"/>
    <xdr:sp macro="" textlink="">
      <xdr:nvSpPr>
        <xdr:cNvPr id="74" name="テキスト ボックス 73"/>
        <xdr:cNvSpPr txBox="1"/>
      </xdr:nvSpPr>
      <xdr:spPr>
        <a:xfrm>
          <a:off x="3924300" y="24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75171</xdr:rowOff>
    </xdr:from>
    <xdr:to>
      <xdr:col>19</xdr:col>
      <xdr:colOff>38100</xdr:colOff>
      <xdr:row>16</xdr:row>
      <xdr:rowOff>5321</xdr:rowOff>
    </xdr:to>
    <xdr:sp macro="" textlink="">
      <xdr:nvSpPr>
        <xdr:cNvPr id="75" name="楕円 74"/>
        <xdr:cNvSpPr/>
      </xdr:nvSpPr>
      <xdr:spPr bwMode="auto">
        <a:xfrm>
          <a:off x="3556000" y="269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15498</xdr:rowOff>
    </xdr:from>
    <xdr:ext cx="762000" cy="259045"/>
    <xdr:sp macro="" textlink="">
      <xdr:nvSpPr>
        <xdr:cNvPr id="76" name="テキスト ボックス 75"/>
        <xdr:cNvSpPr txBox="1"/>
      </xdr:nvSpPr>
      <xdr:spPr>
        <a:xfrm>
          <a:off x="3225800" y="24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93650</xdr:rowOff>
    </xdr:from>
    <xdr:to>
      <xdr:col>15</xdr:col>
      <xdr:colOff>101600</xdr:colOff>
      <xdr:row>16</xdr:row>
      <xdr:rowOff>23800</xdr:rowOff>
    </xdr:to>
    <xdr:sp macro="" textlink="">
      <xdr:nvSpPr>
        <xdr:cNvPr id="77" name="楕円 76"/>
        <xdr:cNvSpPr/>
      </xdr:nvSpPr>
      <xdr:spPr bwMode="auto">
        <a:xfrm>
          <a:off x="2857500" y="27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33977</xdr:rowOff>
    </xdr:from>
    <xdr:ext cx="762000" cy="259045"/>
    <xdr:sp macro="" textlink="">
      <xdr:nvSpPr>
        <xdr:cNvPr id="78" name="テキスト ボックス 77"/>
        <xdr:cNvSpPr txBox="1"/>
      </xdr:nvSpPr>
      <xdr:spPr>
        <a:xfrm>
          <a:off x="2527300" y="248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174206</xdr:rowOff>
    </xdr:from>
    <xdr:to>
      <xdr:col>29</xdr:col>
      <xdr:colOff>127000</xdr:colOff>
      <xdr:row>34</xdr:row>
      <xdr:rowOff>250254</xdr:rowOff>
    </xdr:to>
    <xdr:cxnSp macro="">
      <xdr:nvCxnSpPr>
        <xdr:cNvPr id="111" name="直線コネクタ 110"/>
        <xdr:cNvCxnSpPr/>
      </xdr:nvCxnSpPr>
      <xdr:spPr bwMode="auto">
        <a:xfrm>
          <a:off x="5003800" y="6441656"/>
          <a:ext cx="6477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174206</xdr:rowOff>
    </xdr:from>
    <xdr:to>
      <xdr:col>26</xdr:col>
      <xdr:colOff>50800</xdr:colOff>
      <xdr:row>34</xdr:row>
      <xdr:rowOff>290449</xdr:rowOff>
    </xdr:to>
    <xdr:cxnSp macro="">
      <xdr:nvCxnSpPr>
        <xdr:cNvPr id="114" name="直線コネクタ 113"/>
        <xdr:cNvCxnSpPr/>
      </xdr:nvCxnSpPr>
      <xdr:spPr bwMode="auto">
        <a:xfrm flipV="1">
          <a:off x="4305300" y="6441656"/>
          <a:ext cx="6985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179654</xdr:rowOff>
    </xdr:from>
    <xdr:to>
      <xdr:col>22</xdr:col>
      <xdr:colOff>114300</xdr:colOff>
      <xdr:row>34</xdr:row>
      <xdr:rowOff>290449</xdr:rowOff>
    </xdr:to>
    <xdr:cxnSp macro="">
      <xdr:nvCxnSpPr>
        <xdr:cNvPr id="117" name="直線コネクタ 116"/>
        <xdr:cNvCxnSpPr/>
      </xdr:nvCxnSpPr>
      <xdr:spPr bwMode="auto">
        <a:xfrm>
          <a:off x="3606800" y="6447104"/>
          <a:ext cx="6985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97472</xdr:rowOff>
    </xdr:from>
    <xdr:to>
      <xdr:col>18</xdr:col>
      <xdr:colOff>177800</xdr:colOff>
      <xdr:row>34</xdr:row>
      <xdr:rowOff>179654</xdr:rowOff>
    </xdr:to>
    <xdr:cxnSp macro="">
      <xdr:nvCxnSpPr>
        <xdr:cNvPr id="120" name="直線コネクタ 119"/>
        <xdr:cNvCxnSpPr/>
      </xdr:nvCxnSpPr>
      <xdr:spPr bwMode="auto">
        <a:xfrm>
          <a:off x="2908300" y="6364922"/>
          <a:ext cx="698500" cy="8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199453</xdr:rowOff>
    </xdr:from>
    <xdr:to>
      <xdr:col>29</xdr:col>
      <xdr:colOff>177800</xdr:colOff>
      <xdr:row>34</xdr:row>
      <xdr:rowOff>301053</xdr:rowOff>
    </xdr:to>
    <xdr:sp macro="" textlink="">
      <xdr:nvSpPr>
        <xdr:cNvPr id="130" name="楕円 129"/>
        <xdr:cNvSpPr/>
      </xdr:nvSpPr>
      <xdr:spPr bwMode="auto">
        <a:xfrm>
          <a:off x="5600700" y="64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44530</xdr:rowOff>
    </xdr:from>
    <xdr:ext cx="762000" cy="259045"/>
    <xdr:sp macro="" textlink="">
      <xdr:nvSpPr>
        <xdr:cNvPr id="131" name="人口1人当たり決算額の推移該当値テキスト445"/>
        <xdr:cNvSpPr txBox="1"/>
      </xdr:nvSpPr>
      <xdr:spPr>
        <a:xfrm>
          <a:off x="5740400" y="631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123406</xdr:rowOff>
    </xdr:from>
    <xdr:to>
      <xdr:col>26</xdr:col>
      <xdr:colOff>101600</xdr:colOff>
      <xdr:row>34</xdr:row>
      <xdr:rowOff>225006</xdr:rowOff>
    </xdr:to>
    <xdr:sp macro="" textlink="">
      <xdr:nvSpPr>
        <xdr:cNvPr id="132" name="楕円 131"/>
        <xdr:cNvSpPr/>
      </xdr:nvSpPr>
      <xdr:spPr bwMode="auto">
        <a:xfrm>
          <a:off x="49530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235183</xdr:rowOff>
    </xdr:from>
    <xdr:ext cx="736600" cy="259045"/>
    <xdr:sp macro="" textlink="">
      <xdr:nvSpPr>
        <xdr:cNvPr id="133" name="テキスト ボックス 132"/>
        <xdr:cNvSpPr txBox="1"/>
      </xdr:nvSpPr>
      <xdr:spPr>
        <a:xfrm>
          <a:off x="4622800" y="615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239649</xdr:rowOff>
    </xdr:from>
    <xdr:to>
      <xdr:col>22</xdr:col>
      <xdr:colOff>165100</xdr:colOff>
      <xdr:row>34</xdr:row>
      <xdr:rowOff>341249</xdr:rowOff>
    </xdr:to>
    <xdr:sp macro="" textlink="">
      <xdr:nvSpPr>
        <xdr:cNvPr id="134" name="楕円 133"/>
        <xdr:cNvSpPr/>
      </xdr:nvSpPr>
      <xdr:spPr bwMode="auto">
        <a:xfrm>
          <a:off x="42545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8526</xdr:rowOff>
    </xdr:from>
    <xdr:ext cx="762000" cy="259045"/>
    <xdr:sp macro="" textlink="">
      <xdr:nvSpPr>
        <xdr:cNvPr id="135" name="テキスト ボックス 134"/>
        <xdr:cNvSpPr txBox="1"/>
      </xdr:nvSpPr>
      <xdr:spPr>
        <a:xfrm>
          <a:off x="39243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128854</xdr:rowOff>
    </xdr:from>
    <xdr:to>
      <xdr:col>19</xdr:col>
      <xdr:colOff>38100</xdr:colOff>
      <xdr:row>34</xdr:row>
      <xdr:rowOff>230454</xdr:rowOff>
    </xdr:to>
    <xdr:sp macro="" textlink="">
      <xdr:nvSpPr>
        <xdr:cNvPr id="136" name="楕円 135"/>
        <xdr:cNvSpPr/>
      </xdr:nvSpPr>
      <xdr:spPr bwMode="auto">
        <a:xfrm>
          <a:off x="35560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240631</xdr:rowOff>
    </xdr:from>
    <xdr:ext cx="762000" cy="259045"/>
    <xdr:sp macro="" textlink="">
      <xdr:nvSpPr>
        <xdr:cNvPr id="137" name="テキスト ボックス 136"/>
        <xdr:cNvSpPr txBox="1"/>
      </xdr:nvSpPr>
      <xdr:spPr>
        <a:xfrm>
          <a:off x="3225800" y="61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46672</xdr:rowOff>
    </xdr:from>
    <xdr:to>
      <xdr:col>15</xdr:col>
      <xdr:colOff>101600</xdr:colOff>
      <xdr:row>34</xdr:row>
      <xdr:rowOff>148272</xdr:rowOff>
    </xdr:to>
    <xdr:sp macro="" textlink="">
      <xdr:nvSpPr>
        <xdr:cNvPr id="138" name="楕円 137"/>
        <xdr:cNvSpPr/>
      </xdr:nvSpPr>
      <xdr:spPr bwMode="auto">
        <a:xfrm>
          <a:off x="2857500" y="631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158449</xdr:rowOff>
    </xdr:from>
    <xdr:ext cx="762000" cy="259045"/>
    <xdr:sp macro="" textlink="">
      <xdr:nvSpPr>
        <xdr:cNvPr id="139" name="テキスト ボックス 138"/>
        <xdr:cNvSpPr txBox="1"/>
      </xdr:nvSpPr>
      <xdr:spPr>
        <a:xfrm>
          <a:off x="25273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54204</xdr:rowOff>
    </xdr:from>
    <xdr:to>
      <xdr:col>24</xdr:col>
      <xdr:colOff>63500</xdr:colOff>
      <xdr:row>32</xdr:row>
      <xdr:rowOff>78283</xdr:rowOff>
    </xdr:to>
    <xdr:cxnSp macro="">
      <xdr:nvCxnSpPr>
        <xdr:cNvPr id="61" name="直線コネクタ 60"/>
        <xdr:cNvCxnSpPr/>
      </xdr:nvCxnSpPr>
      <xdr:spPr>
        <a:xfrm flipV="1">
          <a:off x="3797300" y="5540604"/>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78283</xdr:rowOff>
    </xdr:from>
    <xdr:to>
      <xdr:col>19</xdr:col>
      <xdr:colOff>177800</xdr:colOff>
      <xdr:row>32</xdr:row>
      <xdr:rowOff>128499</xdr:rowOff>
    </xdr:to>
    <xdr:cxnSp macro="">
      <xdr:nvCxnSpPr>
        <xdr:cNvPr id="64" name="直線コネクタ 63"/>
        <xdr:cNvCxnSpPr/>
      </xdr:nvCxnSpPr>
      <xdr:spPr>
        <a:xfrm flipV="1">
          <a:off x="2908300" y="5564683"/>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128499</xdr:rowOff>
    </xdr:from>
    <xdr:to>
      <xdr:col>15</xdr:col>
      <xdr:colOff>50800</xdr:colOff>
      <xdr:row>32</xdr:row>
      <xdr:rowOff>158217</xdr:rowOff>
    </xdr:to>
    <xdr:cxnSp macro="">
      <xdr:nvCxnSpPr>
        <xdr:cNvPr id="67" name="直線コネクタ 66"/>
        <xdr:cNvCxnSpPr/>
      </xdr:nvCxnSpPr>
      <xdr:spPr>
        <a:xfrm flipV="1">
          <a:off x="2019300" y="5614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142634</xdr:rowOff>
    </xdr:from>
    <xdr:to>
      <xdr:col>10</xdr:col>
      <xdr:colOff>114300</xdr:colOff>
      <xdr:row>32</xdr:row>
      <xdr:rowOff>158217</xdr:rowOff>
    </xdr:to>
    <xdr:cxnSp macro="">
      <xdr:nvCxnSpPr>
        <xdr:cNvPr id="70" name="直線コネクタ 69"/>
        <xdr:cNvCxnSpPr/>
      </xdr:nvCxnSpPr>
      <xdr:spPr>
        <a:xfrm>
          <a:off x="1130300" y="56290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3404</xdr:rowOff>
    </xdr:from>
    <xdr:to>
      <xdr:col>24</xdr:col>
      <xdr:colOff>114300</xdr:colOff>
      <xdr:row>32</xdr:row>
      <xdr:rowOff>105004</xdr:rowOff>
    </xdr:to>
    <xdr:sp macro="" textlink="">
      <xdr:nvSpPr>
        <xdr:cNvPr id="80" name="楕円 79"/>
        <xdr:cNvSpPr/>
      </xdr:nvSpPr>
      <xdr:spPr>
        <a:xfrm>
          <a:off x="45847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26281</xdr:rowOff>
    </xdr:from>
    <xdr:ext cx="534377" cy="259045"/>
    <xdr:sp macro="" textlink="">
      <xdr:nvSpPr>
        <xdr:cNvPr id="81" name="人件費該当値テキスト"/>
        <xdr:cNvSpPr txBox="1"/>
      </xdr:nvSpPr>
      <xdr:spPr>
        <a:xfrm>
          <a:off x="4686300" y="53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27483</xdr:rowOff>
    </xdr:from>
    <xdr:to>
      <xdr:col>20</xdr:col>
      <xdr:colOff>38100</xdr:colOff>
      <xdr:row>32</xdr:row>
      <xdr:rowOff>129083</xdr:rowOff>
    </xdr:to>
    <xdr:sp macro="" textlink="">
      <xdr:nvSpPr>
        <xdr:cNvPr id="82" name="楕円 81"/>
        <xdr:cNvSpPr/>
      </xdr:nvSpPr>
      <xdr:spPr>
        <a:xfrm>
          <a:off x="3746500" y="55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145610</xdr:rowOff>
    </xdr:from>
    <xdr:ext cx="534377" cy="259045"/>
    <xdr:sp macro="" textlink="">
      <xdr:nvSpPr>
        <xdr:cNvPr id="83" name="テキスト ボックス 82"/>
        <xdr:cNvSpPr txBox="1"/>
      </xdr:nvSpPr>
      <xdr:spPr>
        <a:xfrm>
          <a:off x="3530111" y="52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77699</xdr:rowOff>
    </xdr:from>
    <xdr:to>
      <xdr:col>15</xdr:col>
      <xdr:colOff>101600</xdr:colOff>
      <xdr:row>33</xdr:row>
      <xdr:rowOff>7849</xdr:rowOff>
    </xdr:to>
    <xdr:sp macro="" textlink="">
      <xdr:nvSpPr>
        <xdr:cNvPr id="84" name="楕円 83"/>
        <xdr:cNvSpPr/>
      </xdr:nvSpPr>
      <xdr:spPr>
        <a:xfrm>
          <a:off x="2857500" y="55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24376</xdr:rowOff>
    </xdr:from>
    <xdr:ext cx="534377" cy="259045"/>
    <xdr:sp macro="" textlink="">
      <xdr:nvSpPr>
        <xdr:cNvPr id="85" name="テキスト ボックス 84"/>
        <xdr:cNvSpPr txBox="1"/>
      </xdr:nvSpPr>
      <xdr:spPr>
        <a:xfrm>
          <a:off x="2641111" y="53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107417</xdr:rowOff>
    </xdr:from>
    <xdr:to>
      <xdr:col>10</xdr:col>
      <xdr:colOff>165100</xdr:colOff>
      <xdr:row>33</xdr:row>
      <xdr:rowOff>37567</xdr:rowOff>
    </xdr:to>
    <xdr:sp macro="" textlink="">
      <xdr:nvSpPr>
        <xdr:cNvPr id="86" name="楕円 85"/>
        <xdr:cNvSpPr/>
      </xdr:nvSpPr>
      <xdr:spPr>
        <a:xfrm>
          <a:off x="19685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54094</xdr:rowOff>
    </xdr:from>
    <xdr:ext cx="534377" cy="259045"/>
    <xdr:sp macro="" textlink="">
      <xdr:nvSpPr>
        <xdr:cNvPr id="87" name="テキスト ボックス 86"/>
        <xdr:cNvSpPr txBox="1"/>
      </xdr:nvSpPr>
      <xdr:spPr>
        <a:xfrm>
          <a:off x="1752111" y="53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91834</xdr:rowOff>
    </xdr:from>
    <xdr:to>
      <xdr:col>6</xdr:col>
      <xdr:colOff>38100</xdr:colOff>
      <xdr:row>33</xdr:row>
      <xdr:rowOff>21984</xdr:rowOff>
    </xdr:to>
    <xdr:sp macro="" textlink="">
      <xdr:nvSpPr>
        <xdr:cNvPr id="88" name="楕円 87"/>
        <xdr:cNvSpPr/>
      </xdr:nvSpPr>
      <xdr:spPr>
        <a:xfrm>
          <a:off x="1079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38511</xdr:rowOff>
    </xdr:from>
    <xdr:ext cx="534377" cy="259045"/>
    <xdr:sp macro="" textlink="">
      <xdr:nvSpPr>
        <xdr:cNvPr id="89" name="テキスト ボックス 88"/>
        <xdr:cNvSpPr txBox="1"/>
      </xdr:nvSpPr>
      <xdr:spPr>
        <a:xfrm>
          <a:off x="863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133299</xdr:rowOff>
    </xdr:from>
    <xdr:to>
      <xdr:col>24</xdr:col>
      <xdr:colOff>63500</xdr:colOff>
      <xdr:row>54</xdr:row>
      <xdr:rowOff>147854</xdr:rowOff>
    </xdr:to>
    <xdr:cxnSp macro="">
      <xdr:nvCxnSpPr>
        <xdr:cNvPr id="119" name="直線コネクタ 118"/>
        <xdr:cNvCxnSpPr/>
      </xdr:nvCxnSpPr>
      <xdr:spPr>
        <a:xfrm flipV="1">
          <a:off x="3797300" y="9391599"/>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161206</xdr:rowOff>
    </xdr:from>
    <xdr:ext cx="534377" cy="259045"/>
    <xdr:sp macro="" textlink="">
      <xdr:nvSpPr>
        <xdr:cNvPr id="120" name="物件費平均値テキスト"/>
        <xdr:cNvSpPr txBox="1"/>
      </xdr:nvSpPr>
      <xdr:spPr>
        <a:xfrm>
          <a:off x="4686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147854</xdr:rowOff>
    </xdr:from>
    <xdr:to>
      <xdr:col>19</xdr:col>
      <xdr:colOff>177800</xdr:colOff>
      <xdr:row>56</xdr:row>
      <xdr:rowOff>138785</xdr:rowOff>
    </xdr:to>
    <xdr:cxnSp macro="">
      <xdr:nvCxnSpPr>
        <xdr:cNvPr id="122" name="直線コネクタ 121"/>
        <xdr:cNvCxnSpPr/>
      </xdr:nvCxnSpPr>
      <xdr:spPr>
        <a:xfrm flipV="1">
          <a:off x="2908300" y="9406154"/>
          <a:ext cx="8890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148996</xdr:rowOff>
    </xdr:from>
    <xdr:to>
      <xdr:col>15</xdr:col>
      <xdr:colOff>50800</xdr:colOff>
      <xdr:row>56</xdr:row>
      <xdr:rowOff>138785</xdr:rowOff>
    </xdr:to>
    <xdr:cxnSp macro="">
      <xdr:nvCxnSpPr>
        <xdr:cNvPr id="125" name="直線コネクタ 124"/>
        <xdr:cNvCxnSpPr/>
      </xdr:nvCxnSpPr>
      <xdr:spPr>
        <a:xfrm>
          <a:off x="2019300" y="9578746"/>
          <a:ext cx="8890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148996</xdr:rowOff>
    </xdr:from>
    <xdr:to>
      <xdr:col>10</xdr:col>
      <xdr:colOff>114300</xdr:colOff>
      <xdr:row>56</xdr:row>
      <xdr:rowOff>12712</xdr:rowOff>
    </xdr:to>
    <xdr:cxnSp macro="">
      <xdr:nvCxnSpPr>
        <xdr:cNvPr id="128" name="直線コネクタ 127"/>
        <xdr:cNvCxnSpPr/>
      </xdr:nvCxnSpPr>
      <xdr:spPr>
        <a:xfrm flipV="1">
          <a:off x="1130300" y="957874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159376</xdr:rowOff>
    </xdr:from>
    <xdr:ext cx="534377" cy="259045"/>
    <xdr:sp macro="" textlink="">
      <xdr:nvSpPr>
        <xdr:cNvPr id="130" name="テキスト ボックス 129"/>
        <xdr:cNvSpPr txBox="1"/>
      </xdr:nvSpPr>
      <xdr:spPr>
        <a:xfrm>
          <a:off x="1752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82499</xdr:rowOff>
    </xdr:from>
    <xdr:to>
      <xdr:col>24</xdr:col>
      <xdr:colOff>114300</xdr:colOff>
      <xdr:row>55</xdr:row>
      <xdr:rowOff>12649</xdr:rowOff>
    </xdr:to>
    <xdr:sp macro="" textlink="">
      <xdr:nvSpPr>
        <xdr:cNvPr id="138" name="楕円 137"/>
        <xdr:cNvSpPr/>
      </xdr:nvSpPr>
      <xdr:spPr>
        <a:xfrm>
          <a:off x="4584700" y="93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105376</xdr:rowOff>
    </xdr:from>
    <xdr:ext cx="534377" cy="259045"/>
    <xdr:sp macro="" textlink="">
      <xdr:nvSpPr>
        <xdr:cNvPr id="139" name="物件費該当値テキスト"/>
        <xdr:cNvSpPr txBox="1"/>
      </xdr:nvSpPr>
      <xdr:spPr>
        <a:xfrm>
          <a:off x="4686300" y="919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97054</xdr:rowOff>
    </xdr:from>
    <xdr:to>
      <xdr:col>20</xdr:col>
      <xdr:colOff>38100</xdr:colOff>
      <xdr:row>55</xdr:row>
      <xdr:rowOff>27204</xdr:rowOff>
    </xdr:to>
    <xdr:sp macro="" textlink="">
      <xdr:nvSpPr>
        <xdr:cNvPr id="140" name="楕円 139"/>
        <xdr:cNvSpPr/>
      </xdr:nvSpPr>
      <xdr:spPr>
        <a:xfrm>
          <a:off x="3746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43731</xdr:rowOff>
    </xdr:from>
    <xdr:ext cx="534377" cy="259045"/>
    <xdr:sp macro="" textlink="">
      <xdr:nvSpPr>
        <xdr:cNvPr id="141" name="テキスト ボックス 140"/>
        <xdr:cNvSpPr txBox="1"/>
      </xdr:nvSpPr>
      <xdr:spPr>
        <a:xfrm>
          <a:off x="3530111" y="91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87985</xdr:rowOff>
    </xdr:from>
    <xdr:to>
      <xdr:col>15</xdr:col>
      <xdr:colOff>101600</xdr:colOff>
      <xdr:row>57</xdr:row>
      <xdr:rowOff>18135</xdr:rowOff>
    </xdr:to>
    <xdr:sp macro="" textlink="">
      <xdr:nvSpPr>
        <xdr:cNvPr id="142" name="楕円 141"/>
        <xdr:cNvSpPr/>
      </xdr:nvSpPr>
      <xdr:spPr>
        <a:xfrm>
          <a:off x="28575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9262</xdr:rowOff>
    </xdr:from>
    <xdr:ext cx="534377" cy="259045"/>
    <xdr:sp macro="" textlink="">
      <xdr:nvSpPr>
        <xdr:cNvPr id="143" name="テキスト ボックス 142"/>
        <xdr:cNvSpPr txBox="1"/>
      </xdr:nvSpPr>
      <xdr:spPr>
        <a:xfrm>
          <a:off x="2641111" y="97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98196</xdr:rowOff>
    </xdr:from>
    <xdr:to>
      <xdr:col>10</xdr:col>
      <xdr:colOff>165100</xdr:colOff>
      <xdr:row>56</xdr:row>
      <xdr:rowOff>28346</xdr:rowOff>
    </xdr:to>
    <xdr:sp macro="" textlink="">
      <xdr:nvSpPr>
        <xdr:cNvPr id="144" name="楕円 143"/>
        <xdr:cNvSpPr/>
      </xdr:nvSpPr>
      <xdr:spPr>
        <a:xfrm>
          <a:off x="1968500" y="95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44873</xdr:rowOff>
    </xdr:from>
    <xdr:ext cx="534377" cy="259045"/>
    <xdr:sp macro="" textlink="">
      <xdr:nvSpPr>
        <xdr:cNvPr id="145" name="テキスト ボックス 144"/>
        <xdr:cNvSpPr txBox="1"/>
      </xdr:nvSpPr>
      <xdr:spPr>
        <a:xfrm>
          <a:off x="1752111" y="93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133362</xdr:rowOff>
    </xdr:from>
    <xdr:to>
      <xdr:col>6</xdr:col>
      <xdr:colOff>38100</xdr:colOff>
      <xdr:row>56</xdr:row>
      <xdr:rowOff>63512</xdr:rowOff>
    </xdr:to>
    <xdr:sp macro="" textlink="">
      <xdr:nvSpPr>
        <xdr:cNvPr id="146" name="楕円 145"/>
        <xdr:cNvSpPr/>
      </xdr:nvSpPr>
      <xdr:spPr>
        <a:xfrm>
          <a:off x="1079500" y="9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80039</xdr:rowOff>
    </xdr:from>
    <xdr:ext cx="534377" cy="259045"/>
    <xdr:sp macro="" textlink="">
      <xdr:nvSpPr>
        <xdr:cNvPr id="147" name="テキスト ボックス 146"/>
        <xdr:cNvSpPr txBox="1"/>
      </xdr:nvSpPr>
      <xdr:spPr>
        <a:xfrm>
          <a:off x="863111" y="9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4445</xdr:rowOff>
    </xdr:from>
    <xdr:to>
      <xdr:col>24</xdr:col>
      <xdr:colOff>63500</xdr:colOff>
      <xdr:row>78</xdr:row>
      <xdr:rowOff>22733</xdr:rowOff>
    </xdr:to>
    <xdr:cxnSp macro="">
      <xdr:nvCxnSpPr>
        <xdr:cNvPr id="176" name="直線コネクタ 175"/>
        <xdr:cNvCxnSpPr/>
      </xdr:nvCxnSpPr>
      <xdr:spPr>
        <a:xfrm flipV="1">
          <a:off x="3797300" y="13377545"/>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22733</xdr:rowOff>
    </xdr:from>
    <xdr:to>
      <xdr:col>19</xdr:col>
      <xdr:colOff>177800</xdr:colOff>
      <xdr:row>78</xdr:row>
      <xdr:rowOff>29211</xdr:rowOff>
    </xdr:to>
    <xdr:cxnSp macro="">
      <xdr:nvCxnSpPr>
        <xdr:cNvPr id="179" name="直線コネクタ 178"/>
        <xdr:cNvCxnSpPr/>
      </xdr:nvCxnSpPr>
      <xdr:spPr>
        <a:xfrm flipV="1">
          <a:off x="2908300" y="13395833"/>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15303</xdr:rowOff>
    </xdr:from>
    <xdr:to>
      <xdr:col>15</xdr:col>
      <xdr:colOff>50800</xdr:colOff>
      <xdr:row>78</xdr:row>
      <xdr:rowOff>29211</xdr:rowOff>
    </xdr:to>
    <xdr:cxnSp macro="">
      <xdr:nvCxnSpPr>
        <xdr:cNvPr id="182" name="直線コネクタ 181"/>
        <xdr:cNvCxnSpPr/>
      </xdr:nvCxnSpPr>
      <xdr:spPr>
        <a:xfrm>
          <a:off x="2019300" y="13388403"/>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158559</xdr:rowOff>
    </xdr:from>
    <xdr:to>
      <xdr:col>10</xdr:col>
      <xdr:colOff>114300</xdr:colOff>
      <xdr:row>78</xdr:row>
      <xdr:rowOff>15303</xdr:rowOff>
    </xdr:to>
    <xdr:cxnSp macro="">
      <xdr:nvCxnSpPr>
        <xdr:cNvPr id="185" name="直線コネクタ 184"/>
        <xdr:cNvCxnSpPr/>
      </xdr:nvCxnSpPr>
      <xdr:spPr>
        <a:xfrm>
          <a:off x="1130300" y="1336020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125095</xdr:rowOff>
    </xdr:from>
    <xdr:to>
      <xdr:col>24</xdr:col>
      <xdr:colOff>114300</xdr:colOff>
      <xdr:row>78</xdr:row>
      <xdr:rowOff>55245</xdr:rowOff>
    </xdr:to>
    <xdr:sp macro="" textlink="">
      <xdr:nvSpPr>
        <xdr:cNvPr id="195" name="楕円 194"/>
        <xdr:cNvSpPr/>
      </xdr:nvSpPr>
      <xdr:spPr>
        <a:xfrm>
          <a:off x="45847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40022</xdr:rowOff>
    </xdr:from>
    <xdr:ext cx="469744" cy="259045"/>
    <xdr:sp macro="" textlink="">
      <xdr:nvSpPr>
        <xdr:cNvPr id="196" name="維持補修費該当値テキスト"/>
        <xdr:cNvSpPr txBox="1"/>
      </xdr:nvSpPr>
      <xdr:spPr>
        <a:xfrm>
          <a:off x="46863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143383</xdr:rowOff>
    </xdr:from>
    <xdr:to>
      <xdr:col>20</xdr:col>
      <xdr:colOff>38100</xdr:colOff>
      <xdr:row>78</xdr:row>
      <xdr:rowOff>73533</xdr:rowOff>
    </xdr:to>
    <xdr:sp macro="" textlink="">
      <xdr:nvSpPr>
        <xdr:cNvPr id="197" name="楕円 196"/>
        <xdr:cNvSpPr/>
      </xdr:nvSpPr>
      <xdr:spPr>
        <a:xfrm>
          <a:off x="37465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64660</xdr:rowOff>
    </xdr:from>
    <xdr:ext cx="469744" cy="259045"/>
    <xdr:sp macro="" textlink="">
      <xdr:nvSpPr>
        <xdr:cNvPr id="198" name="テキスト ボックス 197"/>
        <xdr:cNvSpPr txBox="1"/>
      </xdr:nvSpPr>
      <xdr:spPr>
        <a:xfrm>
          <a:off x="3562428" y="1343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149861</xdr:rowOff>
    </xdr:from>
    <xdr:to>
      <xdr:col>15</xdr:col>
      <xdr:colOff>101600</xdr:colOff>
      <xdr:row>78</xdr:row>
      <xdr:rowOff>80011</xdr:rowOff>
    </xdr:to>
    <xdr:sp macro="" textlink="">
      <xdr:nvSpPr>
        <xdr:cNvPr id="199" name="楕円 198"/>
        <xdr:cNvSpPr/>
      </xdr:nvSpPr>
      <xdr:spPr>
        <a:xfrm>
          <a:off x="2857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71138</xdr:rowOff>
    </xdr:from>
    <xdr:ext cx="378565" cy="259045"/>
    <xdr:sp macro="" textlink="">
      <xdr:nvSpPr>
        <xdr:cNvPr id="200" name="テキスト ボックス 199"/>
        <xdr:cNvSpPr txBox="1"/>
      </xdr:nvSpPr>
      <xdr:spPr>
        <a:xfrm>
          <a:off x="2719017" y="134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135953</xdr:rowOff>
    </xdr:from>
    <xdr:to>
      <xdr:col>10</xdr:col>
      <xdr:colOff>165100</xdr:colOff>
      <xdr:row>78</xdr:row>
      <xdr:rowOff>66103</xdr:rowOff>
    </xdr:to>
    <xdr:sp macro="" textlink="">
      <xdr:nvSpPr>
        <xdr:cNvPr id="201" name="楕円 200"/>
        <xdr:cNvSpPr/>
      </xdr:nvSpPr>
      <xdr:spPr>
        <a:xfrm>
          <a:off x="1968500" y="133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57230</xdr:rowOff>
    </xdr:from>
    <xdr:ext cx="469744" cy="259045"/>
    <xdr:sp macro="" textlink="">
      <xdr:nvSpPr>
        <xdr:cNvPr id="202" name="テキスト ボックス 201"/>
        <xdr:cNvSpPr txBox="1"/>
      </xdr:nvSpPr>
      <xdr:spPr>
        <a:xfrm>
          <a:off x="1784428" y="1343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107759</xdr:rowOff>
    </xdr:from>
    <xdr:to>
      <xdr:col>6</xdr:col>
      <xdr:colOff>38100</xdr:colOff>
      <xdr:row>78</xdr:row>
      <xdr:rowOff>37909</xdr:rowOff>
    </xdr:to>
    <xdr:sp macro="" textlink="">
      <xdr:nvSpPr>
        <xdr:cNvPr id="203" name="楕円 202"/>
        <xdr:cNvSpPr/>
      </xdr:nvSpPr>
      <xdr:spPr>
        <a:xfrm>
          <a:off x="1079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29036</xdr:rowOff>
    </xdr:from>
    <xdr:ext cx="469744" cy="259045"/>
    <xdr:sp macro="" textlink="">
      <xdr:nvSpPr>
        <xdr:cNvPr id="204" name="テキスト ボックス 203"/>
        <xdr:cNvSpPr txBox="1"/>
      </xdr:nvSpPr>
      <xdr:spPr>
        <a:xfrm>
          <a:off x="895428" y="1340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35393</xdr:rowOff>
    </xdr:from>
    <xdr:to>
      <xdr:col>24</xdr:col>
      <xdr:colOff>63500</xdr:colOff>
      <xdr:row>94</xdr:row>
      <xdr:rowOff>57502</xdr:rowOff>
    </xdr:to>
    <xdr:cxnSp macro="">
      <xdr:nvCxnSpPr>
        <xdr:cNvPr id="236" name="直線コネクタ 235"/>
        <xdr:cNvCxnSpPr/>
      </xdr:nvCxnSpPr>
      <xdr:spPr>
        <a:xfrm>
          <a:off x="3797300" y="16151693"/>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35393</xdr:rowOff>
    </xdr:from>
    <xdr:to>
      <xdr:col>19</xdr:col>
      <xdr:colOff>177800</xdr:colOff>
      <xdr:row>95</xdr:row>
      <xdr:rowOff>67887</xdr:rowOff>
    </xdr:to>
    <xdr:cxnSp macro="">
      <xdr:nvCxnSpPr>
        <xdr:cNvPr id="239" name="直線コネクタ 238"/>
        <xdr:cNvCxnSpPr/>
      </xdr:nvCxnSpPr>
      <xdr:spPr>
        <a:xfrm flipV="1">
          <a:off x="2908300" y="16151693"/>
          <a:ext cx="889000" cy="20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67887</xdr:rowOff>
    </xdr:from>
    <xdr:to>
      <xdr:col>15</xdr:col>
      <xdr:colOff>50800</xdr:colOff>
      <xdr:row>95</xdr:row>
      <xdr:rowOff>97965</xdr:rowOff>
    </xdr:to>
    <xdr:cxnSp macro="">
      <xdr:nvCxnSpPr>
        <xdr:cNvPr id="242" name="直線コネクタ 241"/>
        <xdr:cNvCxnSpPr/>
      </xdr:nvCxnSpPr>
      <xdr:spPr>
        <a:xfrm flipV="1">
          <a:off x="2019300" y="16355637"/>
          <a:ext cx="8890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97965</xdr:rowOff>
    </xdr:from>
    <xdr:to>
      <xdr:col>10</xdr:col>
      <xdr:colOff>114300</xdr:colOff>
      <xdr:row>98</xdr:row>
      <xdr:rowOff>22558</xdr:rowOff>
    </xdr:to>
    <xdr:cxnSp macro="">
      <xdr:nvCxnSpPr>
        <xdr:cNvPr id="245" name="直線コネクタ 244"/>
        <xdr:cNvCxnSpPr/>
      </xdr:nvCxnSpPr>
      <xdr:spPr>
        <a:xfrm flipV="1">
          <a:off x="1130300" y="16385715"/>
          <a:ext cx="889000" cy="4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6702</xdr:rowOff>
    </xdr:from>
    <xdr:to>
      <xdr:col>24</xdr:col>
      <xdr:colOff>114300</xdr:colOff>
      <xdr:row>94</xdr:row>
      <xdr:rowOff>108302</xdr:rowOff>
    </xdr:to>
    <xdr:sp macro="" textlink="">
      <xdr:nvSpPr>
        <xdr:cNvPr id="255" name="楕円 254"/>
        <xdr:cNvSpPr/>
      </xdr:nvSpPr>
      <xdr:spPr>
        <a:xfrm>
          <a:off x="4584700" y="161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29579</xdr:rowOff>
    </xdr:from>
    <xdr:ext cx="534377" cy="259045"/>
    <xdr:sp macro="" textlink="">
      <xdr:nvSpPr>
        <xdr:cNvPr id="256" name="扶助費該当値テキスト"/>
        <xdr:cNvSpPr txBox="1"/>
      </xdr:nvSpPr>
      <xdr:spPr>
        <a:xfrm>
          <a:off x="4686300" y="159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156043</xdr:rowOff>
    </xdr:from>
    <xdr:to>
      <xdr:col>20</xdr:col>
      <xdr:colOff>38100</xdr:colOff>
      <xdr:row>94</xdr:row>
      <xdr:rowOff>86193</xdr:rowOff>
    </xdr:to>
    <xdr:sp macro="" textlink="">
      <xdr:nvSpPr>
        <xdr:cNvPr id="257" name="楕円 256"/>
        <xdr:cNvSpPr/>
      </xdr:nvSpPr>
      <xdr:spPr>
        <a:xfrm>
          <a:off x="3746500" y="1610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102720</xdr:rowOff>
    </xdr:from>
    <xdr:ext cx="534377" cy="259045"/>
    <xdr:sp macro="" textlink="">
      <xdr:nvSpPr>
        <xdr:cNvPr id="258" name="テキスト ボックス 257"/>
        <xdr:cNvSpPr txBox="1"/>
      </xdr:nvSpPr>
      <xdr:spPr>
        <a:xfrm>
          <a:off x="3530111" y="1587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17087</xdr:rowOff>
    </xdr:from>
    <xdr:to>
      <xdr:col>15</xdr:col>
      <xdr:colOff>101600</xdr:colOff>
      <xdr:row>95</xdr:row>
      <xdr:rowOff>118687</xdr:rowOff>
    </xdr:to>
    <xdr:sp macro="" textlink="">
      <xdr:nvSpPr>
        <xdr:cNvPr id="259" name="楕円 258"/>
        <xdr:cNvSpPr/>
      </xdr:nvSpPr>
      <xdr:spPr>
        <a:xfrm>
          <a:off x="2857500" y="163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135214</xdr:rowOff>
    </xdr:from>
    <xdr:ext cx="534377" cy="259045"/>
    <xdr:sp macro="" textlink="">
      <xdr:nvSpPr>
        <xdr:cNvPr id="260" name="テキスト ボックス 259"/>
        <xdr:cNvSpPr txBox="1"/>
      </xdr:nvSpPr>
      <xdr:spPr>
        <a:xfrm>
          <a:off x="2641111" y="160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47165</xdr:rowOff>
    </xdr:from>
    <xdr:to>
      <xdr:col>10</xdr:col>
      <xdr:colOff>165100</xdr:colOff>
      <xdr:row>95</xdr:row>
      <xdr:rowOff>148765</xdr:rowOff>
    </xdr:to>
    <xdr:sp macro="" textlink="">
      <xdr:nvSpPr>
        <xdr:cNvPr id="261" name="楕円 260"/>
        <xdr:cNvSpPr/>
      </xdr:nvSpPr>
      <xdr:spPr>
        <a:xfrm>
          <a:off x="1968500" y="163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165292</xdr:rowOff>
    </xdr:from>
    <xdr:ext cx="534377" cy="259045"/>
    <xdr:sp macro="" textlink="">
      <xdr:nvSpPr>
        <xdr:cNvPr id="262" name="テキスト ボックス 261"/>
        <xdr:cNvSpPr txBox="1"/>
      </xdr:nvSpPr>
      <xdr:spPr>
        <a:xfrm>
          <a:off x="1752111" y="161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143208</xdr:rowOff>
    </xdr:from>
    <xdr:to>
      <xdr:col>6</xdr:col>
      <xdr:colOff>38100</xdr:colOff>
      <xdr:row>98</xdr:row>
      <xdr:rowOff>73358</xdr:rowOff>
    </xdr:to>
    <xdr:sp macro="" textlink="">
      <xdr:nvSpPr>
        <xdr:cNvPr id="263" name="楕円 262"/>
        <xdr:cNvSpPr/>
      </xdr:nvSpPr>
      <xdr:spPr>
        <a:xfrm>
          <a:off x="1079500" y="167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64485</xdr:rowOff>
    </xdr:from>
    <xdr:ext cx="534377" cy="259045"/>
    <xdr:sp macro="" textlink="">
      <xdr:nvSpPr>
        <xdr:cNvPr id="264" name="テキスト ボックス 263"/>
        <xdr:cNvSpPr txBox="1"/>
      </xdr:nvSpPr>
      <xdr:spPr>
        <a:xfrm>
          <a:off x="863111"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39893</xdr:rowOff>
    </xdr:from>
    <xdr:to>
      <xdr:col>54</xdr:col>
      <xdr:colOff>189865</xdr:colOff>
      <xdr:row>33</xdr:row>
      <xdr:rowOff>104915</xdr:rowOff>
    </xdr:to>
    <xdr:cxnSp macro="">
      <xdr:nvCxnSpPr>
        <xdr:cNvPr id="288" name="直線コネクタ 287"/>
        <xdr:cNvCxnSpPr/>
      </xdr:nvCxnSpPr>
      <xdr:spPr>
        <a:xfrm flipV="1">
          <a:off x="10475595" y="5354843"/>
          <a:ext cx="1270" cy="4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108742</xdr:rowOff>
    </xdr:from>
    <xdr:ext cx="599010" cy="259045"/>
    <xdr:sp macro="" textlink="">
      <xdr:nvSpPr>
        <xdr:cNvPr id="289" name="補助費等最小値テキスト"/>
        <xdr:cNvSpPr txBox="1"/>
      </xdr:nvSpPr>
      <xdr:spPr>
        <a:xfrm>
          <a:off x="10528300" y="576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104915</xdr:rowOff>
    </xdr:from>
    <xdr:to>
      <xdr:col>55</xdr:col>
      <xdr:colOff>88900</xdr:colOff>
      <xdr:row>33</xdr:row>
      <xdr:rowOff>104915</xdr:rowOff>
    </xdr:to>
    <xdr:cxnSp macro="">
      <xdr:nvCxnSpPr>
        <xdr:cNvPr id="290" name="直線コネクタ 289"/>
        <xdr:cNvCxnSpPr/>
      </xdr:nvCxnSpPr>
      <xdr:spPr>
        <a:xfrm>
          <a:off x="10388600" y="576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158020</xdr:rowOff>
    </xdr:from>
    <xdr:ext cx="599010" cy="259045"/>
    <xdr:sp macro="" textlink="">
      <xdr:nvSpPr>
        <xdr:cNvPr id="291" name="補助費等最大値テキスト"/>
        <xdr:cNvSpPr txBox="1"/>
      </xdr:nvSpPr>
      <xdr:spPr>
        <a:xfrm>
          <a:off x="10528300" y="513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39893</xdr:rowOff>
    </xdr:from>
    <xdr:to>
      <xdr:col>55</xdr:col>
      <xdr:colOff>88900</xdr:colOff>
      <xdr:row>31</xdr:row>
      <xdr:rowOff>39893</xdr:rowOff>
    </xdr:to>
    <xdr:cxnSp macro="">
      <xdr:nvCxnSpPr>
        <xdr:cNvPr id="292" name="直線コネクタ 291"/>
        <xdr:cNvCxnSpPr/>
      </xdr:nvCxnSpPr>
      <xdr:spPr>
        <a:xfrm>
          <a:off x="10388600" y="535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101775</xdr:rowOff>
    </xdr:from>
    <xdr:to>
      <xdr:col>55</xdr:col>
      <xdr:colOff>0</xdr:colOff>
      <xdr:row>37</xdr:row>
      <xdr:rowOff>125710</xdr:rowOff>
    </xdr:to>
    <xdr:cxnSp macro="">
      <xdr:nvCxnSpPr>
        <xdr:cNvPr id="293" name="直線コネクタ 292"/>
        <xdr:cNvCxnSpPr/>
      </xdr:nvCxnSpPr>
      <xdr:spPr>
        <a:xfrm flipV="1">
          <a:off x="9639300" y="5588175"/>
          <a:ext cx="838200" cy="8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72204</xdr:rowOff>
    </xdr:from>
    <xdr:ext cx="599010" cy="259045"/>
    <xdr:sp macro="" textlink="">
      <xdr:nvSpPr>
        <xdr:cNvPr id="294" name="補助費等平均値テキスト"/>
        <xdr:cNvSpPr txBox="1"/>
      </xdr:nvSpPr>
      <xdr:spPr>
        <a:xfrm>
          <a:off x="10528300" y="555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93777</xdr:rowOff>
    </xdr:from>
    <xdr:to>
      <xdr:col>55</xdr:col>
      <xdr:colOff>50800</xdr:colOff>
      <xdr:row>33</xdr:row>
      <xdr:rowOff>23927</xdr:rowOff>
    </xdr:to>
    <xdr:sp macro="" textlink="">
      <xdr:nvSpPr>
        <xdr:cNvPr id="295" name="フローチャート: 判断 294"/>
        <xdr:cNvSpPr/>
      </xdr:nvSpPr>
      <xdr:spPr>
        <a:xfrm>
          <a:off x="10426700" y="558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125710</xdr:rowOff>
    </xdr:from>
    <xdr:to>
      <xdr:col>50</xdr:col>
      <xdr:colOff>114300</xdr:colOff>
      <xdr:row>37</xdr:row>
      <xdr:rowOff>145064</xdr:rowOff>
    </xdr:to>
    <xdr:cxnSp macro="">
      <xdr:nvCxnSpPr>
        <xdr:cNvPr id="296" name="直線コネクタ 295"/>
        <xdr:cNvCxnSpPr/>
      </xdr:nvCxnSpPr>
      <xdr:spPr>
        <a:xfrm flipV="1">
          <a:off x="8750300" y="6469360"/>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60775</xdr:rowOff>
    </xdr:from>
    <xdr:to>
      <xdr:col>50</xdr:col>
      <xdr:colOff>165100</xdr:colOff>
      <xdr:row>37</xdr:row>
      <xdr:rowOff>162375</xdr:rowOff>
    </xdr:to>
    <xdr:sp macro="" textlink="">
      <xdr:nvSpPr>
        <xdr:cNvPr id="297" name="フローチャート: 判断 296"/>
        <xdr:cNvSpPr/>
      </xdr:nvSpPr>
      <xdr:spPr>
        <a:xfrm>
          <a:off x="9588500" y="6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7452</xdr:rowOff>
    </xdr:from>
    <xdr:ext cx="534377" cy="259045"/>
    <xdr:sp macro="" textlink="">
      <xdr:nvSpPr>
        <xdr:cNvPr id="298" name="テキスト ボックス 297"/>
        <xdr:cNvSpPr txBox="1"/>
      </xdr:nvSpPr>
      <xdr:spPr>
        <a:xfrm>
          <a:off x="9372111" y="6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145064</xdr:rowOff>
    </xdr:from>
    <xdr:to>
      <xdr:col>45</xdr:col>
      <xdr:colOff>177800</xdr:colOff>
      <xdr:row>38</xdr:row>
      <xdr:rowOff>103239</xdr:rowOff>
    </xdr:to>
    <xdr:cxnSp macro="">
      <xdr:nvCxnSpPr>
        <xdr:cNvPr id="299" name="直線コネクタ 298"/>
        <xdr:cNvCxnSpPr/>
      </xdr:nvCxnSpPr>
      <xdr:spPr>
        <a:xfrm flipV="1">
          <a:off x="7861300" y="6488714"/>
          <a:ext cx="889000" cy="1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91742</xdr:rowOff>
    </xdr:from>
    <xdr:to>
      <xdr:col>46</xdr:col>
      <xdr:colOff>38100</xdr:colOff>
      <xdr:row>38</xdr:row>
      <xdr:rowOff>21892</xdr:rowOff>
    </xdr:to>
    <xdr:sp macro="" textlink="">
      <xdr:nvSpPr>
        <xdr:cNvPr id="300" name="フローチャート: 判断 299"/>
        <xdr:cNvSpPr/>
      </xdr:nvSpPr>
      <xdr:spPr>
        <a:xfrm>
          <a:off x="8699500" y="643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38419</xdr:rowOff>
    </xdr:from>
    <xdr:ext cx="534377" cy="259045"/>
    <xdr:sp macro="" textlink="">
      <xdr:nvSpPr>
        <xdr:cNvPr id="301" name="テキスト ボックス 300"/>
        <xdr:cNvSpPr txBox="1"/>
      </xdr:nvSpPr>
      <xdr:spPr>
        <a:xfrm>
          <a:off x="8483111" y="62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22093</xdr:rowOff>
    </xdr:from>
    <xdr:to>
      <xdr:col>41</xdr:col>
      <xdr:colOff>50800</xdr:colOff>
      <xdr:row>38</xdr:row>
      <xdr:rowOff>103239</xdr:rowOff>
    </xdr:to>
    <xdr:cxnSp macro="">
      <xdr:nvCxnSpPr>
        <xdr:cNvPr id="302" name="直線コネクタ 301"/>
        <xdr:cNvCxnSpPr/>
      </xdr:nvCxnSpPr>
      <xdr:spPr>
        <a:xfrm>
          <a:off x="6972300" y="6537193"/>
          <a:ext cx="889000" cy="8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102296</xdr:rowOff>
    </xdr:from>
    <xdr:to>
      <xdr:col>41</xdr:col>
      <xdr:colOff>101600</xdr:colOff>
      <xdr:row>38</xdr:row>
      <xdr:rowOff>32446</xdr:rowOff>
    </xdr:to>
    <xdr:sp macro="" textlink="">
      <xdr:nvSpPr>
        <xdr:cNvPr id="303" name="フローチャート: 判断 302"/>
        <xdr:cNvSpPr/>
      </xdr:nvSpPr>
      <xdr:spPr>
        <a:xfrm>
          <a:off x="7810500" y="644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48973</xdr:rowOff>
    </xdr:from>
    <xdr:ext cx="534377" cy="259045"/>
    <xdr:sp macro="" textlink="">
      <xdr:nvSpPr>
        <xdr:cNvPr id="304" name="テキスト ボックス 303"/>
        <xdr:cNvSpPr txBox="1"/>
      </xdr:nvSpPr>
      <xdr:spPr>
        <a:xfrm>
          <a:off x="7594111" y="622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96200</xdr:rowOff>
    </xdr:from>
    <xdr:to>
      <xdr:col>36</xdr:col>
      <xdr:colOff>165100</xdr:colOff>
      <xdr:row>38</xdr:row>
      <xdr:rowOff>26350</xdr:rowOff>
    </xdr:to>
    <xdr:sp macro="" textlink="">
      <xdr:nvSpPr>
        <xdr:cNvPr id="305" name="フローチャート: 判断 304"/>
        <xdr:cNvSpPr/>
      </xdr:nvSpPr>
      <xdr:spPr>
        <a:xfrm>
          <a:off x="6921500" y="64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42877</xdr:rowOff>
    </xdr:from>
    <xdr:ext cx="534377" cy="259045"/>
    <xdr:sp macro="" textlink="">
      <xdr:nvSpPr>
        <xdr:cNvPr id="306" name="テキスト ボックス 305"/>
        <xdr:cNvSpPr txBox="1"/>
      </xdr:nvSpPr>
      <xdr:spPr>
        <a:xfrm>
          <a:off x="6705111" y="621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50975</xdr:rowOff>
    </xdr:from>
    <xdr:to>
      <xdr:col>55</xdr:col>
      <xdr:colOff>50800</xdr:colOff>
      <xdr:row>32</xdr:row>
      <xdr:rowOff>152575</xdr:rowOff>
    </xdr:to>
    <xdr:sp macro="" textlink="">
      <xdr:nvSpPr>
        <xdr:cNvPr id="312" name="楕円 311"/>
        <xdr:cNvSpPr/>
      </xdr:nvSpPr>
      <xdr:spPr>
        <a:xfrm>
          <a:off x="10426700" y="55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73852</xdr:rowOff>
    </xdr:from>
    <xdr:ext cx="599010" cy="259045"/>
    <xdr:sp macro="" textlink="">
      <xdr:nvSpPr>
        <xdr:cNvPr id="313" name="補助費等該当値テキスト"/>
        <xdr:cNvSpPr txBox="1"/>
      </xdr:nvSpPr>
      <xdr:spPr>
        <a:xfrm>
          <a:off x="10528300" y="538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74910</xdr:rowOff>
    </xdr:from>
    <xdr:to>
      <xdr:col>50</xdr:col>
      <xdr:colOff>165100</xdr:colOff>
      <xdr:row>38</xdr:row>
      <xdr:rowOff>5060</xdr:rowOff>
    </xdr:to>
    <xdr:sp macro="" textlink="">
      <xdr:nvSpPr>
        <xdr:cNvPr id="314" name="楕円 313"/>
        <xdr:cNvSpPr/>
      </xdr:nvSpPr>
      <xdr:spPr>
        <a:xfrm>
          <a:off x="9588500" y="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167636</xdr:rowOff>
    </xdr:from>
    <xdr:ext cx="534377" cy="259045"/>
    <xdr:sp macro="" textlink="">
      <xdr:nvSpPr>
        <xdr:cNvPr id="315" name="テキスト ボックス 314"/>
        <xdr:cNvSpPr txBox="1"/>
      </xdr:nvSpPr>
      <xdr:spPr>
        <a:xfrm>
          <a:off x="9372111" y="65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94264</xdr:rowOff>
    </xdr:from>
    <xdr:to>
      <xdr:col>46</xdr:col>
      <xdr:colOff>38100</xdr:colOff>
      <xdr:row>38</xdr:row>
      <xdr:rowOff>24414</xdr:rowOff>
    </xdr:to>
    <xdr:sp macro="" textlink="">
      <xdr:nvSpPr>
        <xdr:cNvPr id="316" name="楕円 315"/>
        <xdr:cNvSpPr/>
      </xdr:nvSpPr>
      <xdr:spPr>
        <a:xfrm>
          <a:off x="8699500" y="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15542</xdr:rowOff>
    </xdr:from>
    <xdr:ext cx="534377" cy="259045"/>
    <xdr:sp macro="" textlink="">
      <xdr:nvSpPr>
        <xdr:cNvPr id="317" name="テキスト ボックス 316"/>
        <xdr:cNvSpPr txBox="1"/>
      </xdr:nvSpPr>
      <xdr:spPr>
        <a:xfrm>
          <a:off x="8483111" y="65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52439</xdr:rowOff>
    </xdr:from>
    <xdr:to>
      <xdr:col>41</xdr:col>
      <xdr:colOff>101600</xdr:colOff>
      <xdr:row>38</xdr:row>
      <xdr:rowOff>154039</xdr:rowOff>
    </xdr:to>
    <xdr:sp macro="" textlink="">
      <xdr:nvSpPr>
        <xdr:cNvPr id="318" name="楕円 317"/>
        <xdr:cNvSpPr/>
      </xdr:nvSpPr>
      <xdr:spPr>
        <a:xfrm>
          <a:off x="7810500" y="65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145166</xdr:rowOff>
    </xdr:from>
    <xdr:ext cx="534377" cy="259045"/>
    <xdr:sp macro="" textlink="">
      <xdr:nvSpPr>
        <xdr:cNvPr id="319" name="テキスト ボックス 318"/>
        <xdr:cNvSpPr txBox="1"/>
      </xdr:nvSpPr>
      <xdr:spPr>
        <a:xfrm>
          <a:off x="7594111" y="66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142743</xdr:rowOff>
    </xdr:from>
    <xdr:to>
      <xdr:col>36</xdr:col>
      <xdr:colOff>165100</xdr:colOff>
      <xdr:row>38</xdr:row>
      <xdr:rowOff>72893</xdr:rowOff>
    </xdr:to>
    <xdr:sp macro="" textlink="">
      <xdr:nvSpPr>
        <xdr:cNvPr id="320" name="楕円 319"/>
        <xdr:cNvSpPr/>
      </xdr:nvSpPr>
      <xdr:spPr>
        <a:xfrm>
          <a:off x="6921500" y="648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64020</xdr:rowOff>
    </xdr:from>
    <xdr:ext cx="534377" cy="259045"/>
    <xdr:sp macro="" textlink="">
      <xdr:nvSpPr>
        <xdr:cNvPr id="321" name="テキスト ボックス 320"/>
        <xdr:cNvSpPr txBox="1"/>
      </xdr:nvSpPr>
      <xdr:spPr>
        <a:xfrm>
          <a:off x="6705111" y="657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6" name="直線コネクタ 345"/>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47"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48" name="直線コネクタ 347"/>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49"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0" name="直線コネクタ 349"/>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170123</xdr:rowOff>
    </xdr:from>
    <xdr:to>
      <xdr:col>55</xdr:col>
      <xdr:colOff>0</xdr:colOff>
      <xdr:row>56</xdr:row>
      <xdr:rowOff>9436</xdr:rowOff>
    </xdr:to>
    <xdr:cxnSp macro="">
      <xdr:nvCxnSpPr>
        <xdr:cNvPr id="351" name="直線コネクタ 350"/>
        <xdr:cNvCxnSpPr/>
      </xdr:nvCxnSpPr>
      <xdr:spPr>
        <a:xfrm flipV="1">
          <a:off x="9639300" y="9428423"/>
          <a:ext cx="838200" cy="18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2"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3" name="フローチャート: 判断 352"/>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9436</xdr:rowOff>
    </xdr:from>
    <xdr:to>
      <xdr:col>50</xdr:col>
      <xdr:colOff>114300</xdr:colOff>
      <xdr:row>57</xdr:row>
      <xdr:rowOff>62509</xdr:rowOff>
    </xdr:to>
    <xdr:cxnSp macro="">
      <xdr:nvCxnSpPr>
        <xdr:cNvPr id="354" name="直線コネクタ 353"/>
        <xdr:cNvCxnSpPr/>
      </xdr:nvCxnSpPr>
      <xdr:spPr>
        <a:xfrm flipV="1">
          <a:off x="8750300" y="9610636"/>
          <a:ext cx="889000" cy="2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5" name="フローチャート: 判断 354"/>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6" name="テキスト ボックス 355"/>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15437</xdr:rowOff>
    </xdr:from>
    <xdr:to>
      <xdr:col>45</xdr:col>
      <xdr:colOff>177800</xdr:colOff>
      <xdr:row>57</xdr:row>
      <xdr:rowOff>62509</xdr:rowOff>
    </xdr:to>
    <xdr:cxnSp macro="">
      <xdr:nvCxnSpPr>
        <xdr:cNvPr id="357" name="直線コネクタ 356"/>
        <xdr:cNvCxnSpPr/>
      </xdr:nvCxnSpPr>
      <xdr:spPr>
        <a:xfrm>
          <a:off x="7861300" y="9616637"/>
          <a:ext cx="889000" cy="2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58" name="フローチャート: 判断 357"/>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59" name="テキスト ボックス 358"/>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15437</xdr:rowOff>
    </xdr:from>
    <xdr:to>
      <xdr:col>41</xdr:col>
      <xdr:colOff>50800</xdr:colOff>
      <xdr:row>56</xdr:row>
      <xdr:rowOff>26048</xdr:rowOff>
    </xdr:to>
    <xdr:cxnSp macro="">
      <xdr:nvCxnSpPr>
        <xdr:cNvPr id="360" name="直線コネクタ 359"/>
        <xdr:cNvCxnSpPr/>
      </xdr:nvCxnSpPr>
      <xdr:spPr>
        <a:xfrm flipV="1">
          <a:off x="6972300" y="9616637"/>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1" name="フローチャート: 判断 360"/>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2" name="テキスト ボックス 361"/>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3" name="フローチャート: 判断 362"/>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4" name="テキスト ボックス 363"/>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119323</xdr:rowOff>
    </xdr:from>
    <xdr:to>
      <xdr:col>55</xdr:col>
      <xdr:colOff>50800</xdr:colOff>
      <xdr:row>55</xdr:row>
      <xdr:rowOff>49473</xdr:rowOff>
    </xdr:to>
    <xdr:sp macro="" textlink="">
      <xdr:nvSpPr>
        <xdr:cNvPr id="370" name="楕円 369"/>
        <xdr:cNvSpPr/>
      </xdr:nvSpPr>
      <xdr:spPr>
        <a:xfrm>
          <a:off x="10426700" y="93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97750</xdr:rowOff>
    </xdr:from>
    <xdr:ext cx="534377" cy="259045"/>
    <xdr:sp macro="" textlink="">
      <xdr:nvSpPr>
        <xdr:cNvPr id="371" name="普通建設事業費該当値テキスト"/>
        <xdr:cNvSpPr txBox="1"/>
      </xdr:nvSpPr>
      <xdr:spPr>
        <a:xfrm>
          <a:off x="10528300" y="93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130086</xdr:rowOff>
    </xdr:from>
    <xdr:to>
      <xdr:col>50</xdr:col>
      <xdr:colOff>165100</xdr:colOff>
      <xdr:row>56</xdr:row>
      <xdr:rowOff>60236</xdr:rowOff>
    </xdr:to>
    <xdr:sp macro="" textlink="">
      <xdr:nvSpPr>
        <xdr:cNvPr id="372" name="楕円 371"/>
        <xdr:cNvSpPr/>
      </xdr:nvSpPr>
      <xdr:spPr>
        <a:xfrm>
          <a:off x="9588500" y="95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51363</xdr:rowOff>
    </xdr:from>
    <xdr:ext cx="534377" cy="259045"/>
    <xdr:sp macro="" textlink="">
      <xdr:nvSpPr>
        <xdr:cNvPr id="373" name="テキスト ボックス 372"/>
        <xdr:cNvSpPr txBox="1"/>
      </xdr:nvSpPr>
      <xdr:spPr>
        <a:xfrm>
          <a:off x="9372111" y="96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11709</xdr:rowOff>
    </xdr:from>
    <xdr:to>
      <xdr:col>46</xdr:col>
      <xdr:colOff>38100</xdr:colOff>
      <xdr:row>57</xdr:row>
      <xdr:rowOff>113309</xdr:rowOff>
    </xdr:to>
    <xdr:sp macro="" textlink="">
      <xdr:nvSpPr>
        <xdr:cNvPr id="374" name="楕円 373"/>
        <xdr:cNvSpPr/>
      </xdr:nvSpPr>
      <xdr:spPr>
        <a:xfrm>
          <a:off x="8699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104436</xdr:rowOff>
    </xdr:from>
    <xdr:ext cx="534377" cy="259045"/>
    <xdr:sp macro="" textlink="">
      <xdr:nvSpPr>
        <xdr:cNvPr id="375" name="テキスト ボックス 374"/>
        <xdr:cNvSpPr txBox="1"/>
      </xdr:nvSpPr>
      <xdr:spPr>
        <a:xfrm>
          <a:off x="8483111" y="98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136087</xdr:rowOff>
    </xdr:from>
    <xdr:to>
      <xdr:col>41</xdr:col>
      <xdr:colOff>101600</xdr:colOff>
      <xdr:row>56</xdr:row>
      <xdr:rowOff>66237</xdr:rowOff>
    </xdr:to>
    <xdr:sp macro="" textlink="">
      <xdr:nvSpPr>
        <xdr:cNvPr id="376" name="楕円 375"/>
        <xdr:cNvSpPr/>
      </xdr:nvSpPr>
      <xdr:spPr>
        <a:xfrm>
          <a:off x="7810500" y="95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57364</xdr:rowOff>
    </xdr:from>
    <xdr:ext cx="534377" cy="259045"/>
    <xdr:sp macro="" textlink="">
      <xdr:nvSpPr>
        <xdr:cNvPr id="377" name="テキスト ボックス 376"/>
        <xdr:cNvSpPr txBox="1"/>
      </xdr:nvSpPr>
      <xdr:spPr>
        <a:xfrm>
          <a:off x="7594111" y="96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146698</xdr:rowOff>
    </xdr:from>
    <xdr:to>
      <xdr:col>36</xdr:col>
      <xdr:colOff>165100</xdr:colOff>
      <xdr:row>56</xdr:row>
      <xdr:rowOff>76848</xdr:rowOff>
    </xdr:to>
    <xdr:sp macro="" textlink="">
      <xdr:nvSpPr>
        <xdr:cNvPr id="378" name="楕円 377"/>
        <xdr:cNvSpPr/>
      </xdr:nvSpPr>
      <xdr:spPr>
        <a:xfrm>
          <a:off x="6921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67975</xdr:rowOff>
    </xdr:from>
    <xdr:ext cx="534377" cy="259045"/>
    <xdr:sp macro="" textlink="">
      <xdr:nvSpPr>
        <xdr:cNvPr id="379" name="テキスト ボックス 378"/>
        <xdr:cNvSpPr txBox="1"/>
      </xdr:nvSpPr>
      <xdr:spPr>
        <a:xfrm>
          <a:off x="6705111" y="9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1" name="直線コネクタ 400"/>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2"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3" name="直線コネクタ 402"/>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4"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5" name="直線コネクタ 404"/>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10084</xdr:rowOff>
    </xdr:from>
    <xdr:to>
      <xdr:col>55</xdr:col>
      <xdr:colOff>0</xdr:colOff>
      <xdr:row>75</xdr:row>
      <xdr:rowOff>24920</xdr:rowOff>
    </xdr:to>
    <xdr:cxnSp macro="">
      <xdr:nvCxnSpPr>
        <xdr:cNvPr id="406" name="直線コネクタ 405"/>
        <xdr:cNvCxnSpPr/>
      </xdr:nvCxnSpPr>
      <xdr:spPr>
        <a:xfrm flipV="1">
          <a:off x="9639300" y="12868834"/>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142879</xdr:rowOff>
    </xdr:from>
    <xdr:ext cx="534377" cy="259045"/>
    <xdr:sp macro="" textlink="">
      <xdr:nvSpPr>
        <xdr:cNvPr id="407" name="普通建設事業費 （ うち新規整備　）平均値テキスト"/>
        <xdr:cNvSpPr txBox="1"/>
      </xdr:nvSpPr>
      <xdr:spPr>
        <a:xfrm>
          <a:off x="10528300" y="13001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08" name="フローチャート: 判断 407"/>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24920</xdr:rowOff>
    </xdr:from>
    <xdr:to>
      <xdr:col>50</xdr:col>
      <xdr:colOff>114300</xdr:colOff>
      <xdr:row>76</xdr:row>
      <xdr:rowOff>67554</xdr:rowOff>
    </xdr:to>
    <xdr:cxnSp macro="">
      <xdr:nvCxnSpPr>
        <xdr:cNvPr id="409" name="直線コネクタ 408"/>
        <xdr:cNvCxnSpPr/>
      </xdr:nvCxnSpPr>
      <xdr:spPr>
        <a:xfrm flipV="1">
          <a:off x="8750300" y="12883670"/>
          <a:ext cx="889000" cy="21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0" name="フローチャート: 判断 409"/>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151658</xdr:rowOff>
    </xdr:from>
    <xdr:ext cx="534377" cy="259045"/>
    <xdr:sp macro="" textlink="">
      <xdr:nvSpPr>
        <xdr:cNvPr id="411" name="テキスト ボックス 410"/>
        <xdr:cNvSpPr txBox="1"/>
      </xdr:nvSpPr>
      <xdr:spPr>
        <a:xfrm>
          <a:off x="9372111" y="1318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29972</xdr:rowOff>
    </xdr:from>
    <xdr:to>
      <xdr:col>45</xdr:col>
      <xdr:colOff>177800</xdr:colOff>
      <xdr:row>76</xdr:row>
      <xdr:rowOff>67554</xdr:rowOff>
    </xdr:to>
    <xdr:cxnSp macro="">
      <xdr:nvCxnSpPr>
        <xdr:cNvPr id="412" name="直線コネクタ 411"/>
        <xdr:cNvCxnSpPr/>
      </xdr:nvCxnSpPr>
      <xdr:spPr>
        <a:xfrm>
          <a:off x="7861300" y="13060172"/>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3" name="フローチャート: 判断 412"/>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17401</xdr:rowOff>
    </xdr:from>
    <xdr:ext cx="534377" cy="259045"/>
    <xdr:sp macro="" textlink="">
      <xdr:nvSpPr>
        <xdr:cNvPr id="414" name="テキスト ボックス 413"/>
        <xdr:cNvSpPr txBox="1"/>
      </xdr:nvSpPr>
      <xdr:spPr>
        <a:xfrm>
          <a:off x="8483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29972</xdr:rowOff>
    </xdr:from>
    <xdr:to>
      <xdr:col>41</xdr:col>
      <xdr:colOff>50800</xdr:colOff>
      <xdr:row>77</xdr:row>
      <xdr:rowOff>114599</xdr:rowOff>
    </xdr:to>
    <xdr:cxnSp macro="">
      <xdr:nvCxnSpPr>
        <xdr:cNvPr id="415" name="直線コネクタ 414"/>
        <xdr:cNvCxnSpPr/>
      </xdr:nvCxnSpPr>
      <xdr:spPr>
        <a:xfrm flipV="1">
          <a:off x="6972300" y="13060172"/>
          <a:ext cx="889000" cy="25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6" name="フローチャート: 判断 415"/>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24282</xdr:rowOff>
    </xdr:from>
    <xdr:ext cx="534377" cy="259045"/>
    <xdr:sp macro="" textlink="">
      <xdr:nvSpPr>
        <xdr:cNvPr id="417" name="テキスト ボックス 416"/>
        <xdr:cNvSpPr txBox="1"/>
      </xdr:nvSpPr>
      <xdr:spPr>
        <a:xfrm>
          <a:off x="7594111" y="132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18" name="フローチャート: 判断 417"/>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19" name="テキスト ボックス 418"/>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130734</xdr:rowOff>
    </xdr:from>
    <xdr:to>
      <xdr:col>55</xdr:col>
      <xdr:colOff>50800</xdr:colOff>
      <xdr:row>75</xdr:row>
      <xdr:rowOff>60884</xdr:rowOff>
    </xdr:to>
    <xdr:sp macro="" textlink="">
      <xdr:nvSpPr>
        <xdr:cNvPr id="425" name="楕円 424"/>
        <xdr:cNvSpPr/>
      </xdr:nvSpPr>
      <xdr:spPr>
        <a:xfrm>
          <a:off x="10426700" y="128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153611</xdr:rowOff>
    </xdr:from>
    <xdr:ext cx="534377" cy="259045"/>
    <xdr:sp macro="" textlink="">
      <xdr:nvSpPr>
        <xdr:cNvPr id="426" name="普通建設事業費 （ うち新規整備　）該当値テキスト"/>
        <xdr:cNvSpPr txBox="1"/>
      </xdr:nvSpPr>
      <xdr:spPr>
        <a:xfrm>
          <a:off x="10528300" y="126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145570</xdr:rowOff>
    </xdr:from>
    <xdr:to>
      <xdr:col>50</xdr:col>
      <xdr:colOff>165100</xdr:colOff>
      <xdr:row>75</xdr:row>
      <xdr:rowOff>75720</xdr:rowOff>
    </xdr:to>
    <xdr:sp macro="" textlink="">
      <xdr:nvSpPr>
        <xdr:cNvPr id="427" name="楕円 426"/>
        <xdr:cNvSpPr/>
      </xdr:nvSpPr>
      <xdr:spPr>
        <a:xfrm>
          <a:off x="9588500" y="1283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92247</xdr:rowOff>
    </xdr:from>
    <xdr:ext cx="534377" cy="259045"/>
    <xdr:sp macro="" textlink="">
      <xdr:nvSpPr>
        <xdr:cNvPr id="428" name="テキスト ボックス 427"/>
        <xdr:cNvSpPr txBox="1"/>
      </xdr:nvSpPr>
      <xdr:spPr>
        <a:xfrm>
          <a:off x="9372111" y="126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16754</xdr:rowOff>
    </xdr:from>
    <xdr:to>
      <xdr:col>46</xdr:col>
      <xdr:colOff>38100</xdr:colOff>
      <xdr:row>76</xdr:row>
      <xdr:rowOff>118354</xdr:rowOff>
    </xdr:to>
    <xdr:sp macro="" textlink="">
      <xdr:nvSpPr>
        <xdr:cNvPr id="429" name="楕円 428"/>
        <xdr:cNvSpPr/>
      </xdr:nvSpPr>
      <xdr:spPr>
        <a:xfrm>
          <a:off x="8699500" y="130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134881</xdr:rowOff>
    </xdr:from>
    <xdr:ext cx="534377" cy="259045"/>
    <xdr:sp macro="" textlink="">
      <xdr:nvSpPr>
        <xdr:cNvPr id="430" name="テキスト ボックス 429"/>
        <xdr:cNvSpPr txBox="1"/>
      </xdr:nvSpPr>
      <xdr:spPr>
        <a:xfrm>
          <a:off x="8483111" y="1282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150622</xdr:rowOff>
    </xdr:from>
    <xdr:to>
      <xdr:col>41</xdr:col>
      <xdr:colOff>101600</xdr:colOff>
      <xdr:row>76</xdr:row>
      <xdr:rowOff>80772</xdr:rowOff>
    </xdr:to>
    <xdr:sp macro="" textlink="">
      <xdr:nvSpPr>
        <xdr:cNvPr id="431" name="楕円 430"/>
        <xdr:cNvSpPr/>
      </xdr:nvSpPr>
      <xdr:spPr>
        <a:xfrm>
          <a:off x="7810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97299</xdr:rowOff>
    </xdr:from>
    <xdr:ext cx="534377" cy="259045"/>
    <xdr:sp macro="" textlink="">
      <xdr:nvSpPr>
        <xdr:cNvPr id="432" name="テキスト ボックス 431"/>
        <xdr:cNvSpPr txBox="1"/>
      </xdr:nvSpPr>
      <xdr:spPr>
        <a:xfrm>
          <a:off x="7594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63799</xdr:rowOff>
    </xdr:from>
    <xdr:to>
      <xdr:col>36</xdr:col>
      <xdr:colOff>165100</xdr:colOff>
      <xdr:row>77</xdr:row>
      <xdr:rowOff>165399</xdr:rowOff>
    </xdr:to>
    <xdr:sp macro="" textlink="">
      <xdr:nvSpPr>
        <xdr:cNvPr id="433" name="楕円 432"/>
        <xdr:cNvSpPr/>
      </xdr:nvSpPr>
      <xdr:spPr>
        <a:xfrm>
          <a:off x="6921500" y="132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156526</xdr:rowOff>
    </xdr:from>
    <xdr:ext cx="469744" cy="259045"/>
    <xdr:sp macro="" textlink="">
      <xdr:nvSpPr>
        <xdr:cNvPr id="434" name="テキスト ボックス 433"/>
        <xdr:cNvSpPr txBox="1"/>
      </xdr:nvSpPr>
      <xdr:spPr>
        <a:xfrm>
          <a:off x="6737428" y="133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58" name="直線コネクタ 457"/>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59"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0" name="直線コネクタ 459"/>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1"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2" name="直線コネクタ 461"/>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127660</xdr:rowOff>
    </xdr:from>
    <xdr:to>
      <xdr:col>55</xdr:col>
      <xdr:colOff>0</xdr:colOff>
      <xdr:row>97</xdr:row>
      <xdr:rowOff>155111</xdr:rowOff>
    </xdr:to>
    <xdr:cxnSp macro="">
      <xdr:nvCxnSpPr>
        <xdr:cNvPr id="463" name="直線コネクタ 462"/>
        <xdr:cNvCxnSpPr/>
      </xdr:nvCxnSpPr>
      <xdr:spPr>
        <a:xfrm flipV="1">
          <a:off x="9639300" y="16586860"/>
          <a:ext cx="838200" cy="19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4"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5" name="フローチャート: 判断 464"/>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147072</xdr:rowOff>
    </xdr:from>
    <xdr:to>
      <xdr:col>50</xdr:col>
      <xdr:colOff>114300</xdr:colOff>
      <xdr:row>97</xdr:row>
      <xdr:rowOff>155111</xdr:rowOff>
    </xdr:to>
    <xdr:cxnSp macro="">
      <xdr:nvCxnSpPr>
        <xdr:cNvPr id="466" name="直線コネクタ 465"/>
        <xdr:cNvCxnSpPr/>
      </xdr:nvCxnSpPr>
      <xdr:spPr>
        <a:xfrm>
          <a:off x="8750300" y="1677772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67" name="フローチャート: 判断 466"/>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68" name="テキスト ボックス 467"/>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110953</xdr:rowOff>
    </xdr:from>
    <xdr:to>
      <xdr:col>45</xdr:col>
      <xdr:colOff>177800</xdr:colOff>
      <xdr:row>97</xdr:row>
      <xdr:rowOff>147072</xdr:rowOff>
    </xdr:to>
    <xdr:cxnSp macro="">
      <xdr:nvCxnSpPr>
        <xdr:cNvPr id="469" name="直線コネクタ 468"/>
        <xdr:cNvCxnSpPr/>
      </xdr:nvCxnSpPr>
      <xdr:spPr>
        <a:xfrm>
          <a:off x="7861300" y="1674160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0" name="フローチャート: 判断 469"/>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1" name="テキスト ボックス 470"/>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20865</xdr:rowOff>
    </xdr:from>
    <xdr:to>
      <xdr:col>41</xdr:col>
      <xdr:colOff>50800</xdr:colOff>
      <xdr:row>97</xdr:row>
      <xdr:rowOff>110953</xdr:rowOff>
    </xdr:to>
    <xdr:cxnSp macro="">
      <xdr:nvCxnSpPr>
        <xdr:cNvPr id="472" name="直線コネクタ 471"/>
        <xdr:cNvCxnSpPr/>
      </xdr:nvCxnSpPr>
      <xdr:spPr>
        <a:xfrm>
          <a:off x="6972300" y="16480065"/>
          <a:ext cx="889000" cy="26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3" name="フローチャート: 判断 472"/>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4" name="テキスト ボックス 473"/>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5" name="フローチャート: 判断 474"/>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6" name="テキスト ボックス 475"/>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76860</xdr:rowOff>
    </xdr:from>
    <xdr:to>
      <xdr:col>55</xdr:col>
      <xdr:colOff>50800</xdr:colOff>
      <xdr:row>97</xdr:row>
      <xdr:rowOff>7010</xdr:rowOff>
    </xdr:to>
    <xdr:sp macro="" textlink="">
      <xdr:nvSpPr>
        <xdr:cNvPr id="482" name="楕円 481"/>
        <xdr:cNvSpPr/>
      </xdr:nvSpPr>
      <xdr:spPr>
        <a:xfrm>
          <a:off x="10426700" y="165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55287</xdr:rowOff>
    </xdr:from>
    <xdr:ext cx="534377" cy="259045"/>
    <xdr:sp macro="" textlink="">
      <xdr:nvSpPr>
        <xdr:cNvPr id="483" name="普通建設事業費 （ うち更新整備　）該当値テキスト"/>
        <xdr:cNvSpPr txBox="1"/>
      </xdr:nvSpPr>
      <xdr:spPr>
        <a:xfrm>
          <a:off x="10528300" y="165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104311</xdr:rowOff>
    </xdr:from>
    <xdr:to>
      <xdr:col>50</xdr:col>
      <xdr:colOff>165100</xdr:colOff>
      <xdr:row>98</xdr:row>
      <xdr:rowOff>34461</xdr:rowOff>
    </xdr:to>
    <xdr:sp macro="" textlink="">
      <xdr:nvSpPr>
        <xdr:cNvPr id="484" name="楕円 483"/>
        <xdr:cNvSpPr/>
      </xdr:nvSpPr>
      <xdr:spPr>
        <a:xfrm>
          <a:off x="9588500" y="16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25588</xdr:rowOff>
    </xdr:from>
    <xdr:ext cx="534377" cy="259045"/>
    <xdr:sp macro="" textlink="">
      <xdr:nvSpPr>
        <xdr:cNvPr id="485" name="テキスト ボックス 484"/>
        <xdr:cNvSpPr txBox="1"/>
      </xdr:nvSpPr>
      <xdr:spPr>
        <a:xfrm>
          <a:off x="9372111" y="16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96272</xdr:rowOff>
    </xdr:from>
    <xdr:to>
      <xdr:col>46</xdr:col>
      <xdr:colOff>38100</xdr:colOff>
      <xdr:row>98</xdr:row>
      <xdr:rowOff>26422</xdr:rowOff>
    </xdr:to>
    <xdr:sp macro="" textlink="">
      <xdr:nvSpPr>
        <xdr:cNvPr id="486" name="楕円 485"/>
        <xdr:cNvSpPr/>
      </xdr:nvSpPr>
      <xdr:spPr>
        <a:xfrm>
          <a:off x="8699500" y="167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17549</xdr:rowOff>
    </xdr:from>
    <xdr:ext cx="534377" cy="259045"/>
    <xdr:sp macro="" textlink="">
      <xdr:nvSpPr>
        <xdr:cNvPr id="487" name="テキスト ボックス 486"/>
        <xdr:cNvSpPr txBox="1"/>
      </xdr:nvSpPr>
      <xdr:spPr>
        <a:xfrm>
          <a:off x="8483111" y="168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60153</xdr:rowOff>
    </xdr:from>
    <xdr:to>
      <xdr:col>41</xdr:col>
      <xdr:colOff>101600</xdr:colOff>
      <xdr:row>97</xdr:row>
      <xdr:rowOff>161753</xdr:rowOff>
    </xdr:to>
    <xdr:sp macro="" textlink="">
      <xdr:nvSpPr>
        <xdr:cNvPr id="488" name="楕円 487"/>
        <xdr:cNvSpPr/>
      </xdr:nvSpPr>
      <xdr:spPr>
        <a:xfrm>
          <a:off x="7810500" y="16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152880</xdr:rowOff>
    </xdr:from>
    <xdr:ext cx="534377" cy="259045"/>
    <xdr:sp macro="" textlink="">
      <xdr:nvSpPr>
        <xdr:cNvPr id="489" name="テキスト ボックス 488"/>
        <xdr:cNvSpPr txBox="1"/>
      </xdr:nvSpPr>
      <xdr:spPr>
        <a:xfrm>
          <a:off x="7594111" y="167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141515</xdr:rowOff>
    </xdr:from>
    <xdr:to>
      <xdr:col>36</xdr:col>
      <xdr:colOff>165100</xdr:colOff>
      <xdr:row>96</xdr:row>
      <xdr:rowOff>71665</xdr:rowOff>
    </xdr:to>
    <xdr:sp macro="" textlink="">
      <xdr:nvSpPr>
        <xdr:cNvPr id="490" name="楕円 489"/>
        <xdr:cNvSpPr/>
      </xdr:nvSpPr>
      <xdr:spPr>
        <a:xfrm>
          <a:off x="6921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88192</xdr:rowOff>
    </xdr:from>
    <xdr:ext cx="534377" cy="259045"/>
    <xdr:sp macro="" textlink="">
      <xdr:nvSpPr>
        <xdr:cNvPr id="491" name="テキスト ボックス 490"/>
        <xdr:cNvSpPr txBox="1"/>
      </xdr:nvSpPr>
      <xdr:spPr>
        <a:xfrm>
          <a:off x="6705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3" name="直線コネクタ 512"/>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6"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17" name="直線コネクタ 516"/>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163520</xdr:rowOff>
    </xdr:from>
    <xdr:to>
      <xdr:col>85</xdr:col>
      <xdr:colOff>127000</xdr:colOff>
      <xdr:row>34</xdr:row>
      <xdr:rowOff>91603</xdr:rowOff>
    </xdr:to>
    <xdr:cxnSp macro="">
      <xdr:nvCxnSpPr>
        <xdr:cNvPr id="518" name="直線コネクタ 517"/>
        <xdr:cNvCxnSpPr/>
      </xdr:nvCxnSpPr>
      <xdr:spPr>
        <a:xfrm flipV="1">
          <a:off x="15481300" y="5821370"/>
          <a:ext cx="8382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26408</xdr:rowOff>
    </xdr:from>
    <xdr:ext cx="469744" cy="259045"/>
    <xdr:sp macro="" textlink="">
      <xdr:nvSpPr>
        <xdr:cNvPr id="519" name="災害復旧事業費平均値テキスト"/>
        <xdr:cNvSpPr txBox="1"/>
      </xdr:nvSpPr>
      <xdr:spPr>
        <a:xfrm>
          <a:off x="16370300" y="637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0" name="フローチャート: 判断 519"/>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91603</xdr:rowOff>
    </xdr:from>
    <xdr:to>
      <xdr:col>81</xdr:col>
      <xdr:colOff>50800</xdr:colOff>
      <xdr:row>38</xdr:row>
      <xdr:rowOff>139700</xdr:rowOff>
    </xdr:to>
    <xdr:cxnSp macro="">
      <xdr:nvCxnSpPr>
        <xdr:cNvPr id="521" name="直線コネクタ 520"/>
        <xdr:cNvCxnSpPr/>
      </xdr:nvCxnSpPr>
      <xdr:spPr>
        <a:xfrm flipV="1">
          <a:off x="14592300" y="5920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2" name="フローチャート: 判断 521"/>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3" name="テキスト ボックス 522"/>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134214</xdr:rowOff>
    </xdr:from>
    <xdr:to>
      <xdr:col>76</xdr:col>
      <xdr:colOff>114300</xdr:colOff>
      <xdr:row>38</xdr:row>
      <xdr:rowOff>139700</xdr:rowOff>
    </xdr:to>
    <xdr:cxnSp macro="">
      <xdr:nvCxnSpPr>
        <xdr:cNvPr id="524" name="直線コネクタ 523"/>
        <xdr:cNvCxnSpPr/>
      </xdr:nvCxnSpPr>
      <xdr:spPr>
        <a:xfrm>
          <a:off x="13703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5" name="フローチャート: 判断 524"/>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6" name="テキスト ボックス 525"/>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93934</xdr:rowOff>
    </xdr:from>
    <xdr:to>
      <xdr:col>71</xdr:col>
      <xdr:colOff>177800</xdr:colOff>
      <xdr:row>38</xdr:row>
      <xdr:rowOff>134214</xdr:rowOff>
    </xdr:to>
    <xdr:cxnSp macro="">
      <xdr:nvCxnSpPr>
        <xdr:cNvPr id="527" name="直線コネクタ 526"/>
        <xdr:cNvCxnSpPr/>
      </xdr:nvCxnSpPr>
      <xdr:spPr>
        <a:xfrm>
          <a:off x="12814300" y="6437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28" name="フローチャート: 判断 527"/>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29" name="テキスト ボックス 528"/>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0" name="フローチャート: 判断 529"/>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1" name="テキスト ボックス 530"/>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112720</xdr:rowOff>
    </xdr:from>
    <xdr:to>
      <xdr:col>85</xdr:col>
      <xdr:colOff>177800</xdr:colOff>
      <xdr:row>34</xdr:row>
      <xdr:rowOff>42870</xdr:rowOff>
    </xdr:to>
    <xdr:sp macro="" textlink="">
      <xdr:nvSpPr>
        <xdr:cNvPr id="537" name="楕円 536"/>
        <xdr:cNvSpPr/>
      </xdr:nvSpPr>
      <xdr:spPr>
        <a:xfrm>
          <a:off x="16268700" y="57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135597</xdr:rowOff>
    </xdr:from>
    <xdr:ext cx="534377" cy="259045"/>
    <xdr:sp macro="" textlink="">
      <xdr:nvSpPr>
        <xdr:cNvPr id="538" name="災害復旧事業費該当値テキスト"/>
        <xdr:cNvSpPr txBox="1"/>
      </xdr:nvSpPr>
      <xdr:spPr>
        <a:xfrm>
          <a:off x="16370300" y="56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40803</xdr:rowOff>
    </xdr:from>
    <xdr:to>
      <xdr:col>81</xdr:col>
      <xdr:colOff>101600</xdr:colOff>
      <xdr:row>34</xdr:row>
      <xdr:rowOff>142403</xdr:rowOff>
    </xdr:to>
    <xdr:sp macro="" textlink="">
      <xdr:nvSpPr>
        <xdr:cNvPr id="539" name="楕円 538"/>
        <xdr:cNvSpPr/>
      </xdr:nvSpPr>
      <xdr:spPr>
        <a:xfrm>
          <a:off x="15430500" y="58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158930</xdr:rowOff>
    </xdr:from>
    <xdr:ext cx="534377" cy="259045"/>
    <xdr:sp macro="" textlink="">
      <xdr:nvSpPr>
        <xdr:cNvPr id="540" name="テキスト ボックス 539"/>
        <xdr:cNvSpPr txBox="1"/>
      </xdr:nvSpPr>
      <xdr:spPr>
        <a:xfrm>
          <a:off x="15214111" y="5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83414</xdr:rowOff>
    </xdr:from>
    <xdr:to>
      <xdr:col>72</xdr:col>
      <xdr:colOff>38100</xdr:colOff>
      <xdr:row>39</xdr:row>
      <xdr:rowOff>13564</xdr:rowOff>
    </xdr:to>
    <xdr:sp macro="" textlink="">
      <xdr:nvSpPr>
        <xdr:cNvPr id="543" name="楕円 542"/>
        <xdr:cNvSpPr/>
      </xdr:nvSpPr>
      <xdr:spPr>
        <a:xfrm>
          <a:off x="1365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4691</xdr:rowOff>
    </xdr:from>
    <xdr:ext cx="378565" cy="259045"/>
    <xdr:sp macro="" textlink="">
      <xdr:nvSpPr>
        <xdr:cNvPr id="544" name="テキスト ボックス 543"/>
        <xdr:cNvSpPr txBox="1"/>
      </xdr:nvSpPr>
      <xdr:spPr>
        <a:xfrm>
          <a:off x="13514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43134</xdr:rowOff>
    </xdr:from>
    <xdr:to>
      <xdr:col>67</xdr:col>
      <xdr:colOff>101600</xdr:colOff>
      <xdr:row>37</xdr:row>
      <xdr:rowOff>144734</xdr:rowOff>
    </xdr:to>
    <xdr:sp macro="" textlink="">
      <xdr:nvSpPr>
        <xdr:cNvPr id="545" name="楕円 544"/>
        <xdr:cNvSpPr/>
      </xdr:nvSpPr>
      <xdr:spPr>
        <a:xfrm>
          <a:off x="12763500" y="63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161261</xdr:rowOff>
    </xdr:from>
    <xdr:ext cx="469744" cy="259045"/>
    <xdr:sp macro="" textlink="">
      <xdr:nvSpPr>
        <xdr:cNvPr id="546" name="テキスト ボックス 545"/>
        <xdr:cNvSpPr txBox="1"/>
      </xdr:nvSpPr>
      <xdr:spPr>
        <a:xfrm>
          <a:off x="12579428" y="61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19" name="直線コネクタ 618"/>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0"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1" name="直線コネクタ 620"/>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2"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3" name="直線コネクタ 622"/>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122231</xdr:rowOff>
    </xdr:from>
    <xdr:to>
      <xdr:col>85</xdr:col>
      <xdr:colOff>127000</xdr:colOff>
      <xdr:row>74</xdr:row>
      <xdr:rowOff>129318</xdr:rowOff>
    </xdr:to>
    <xdr:cxnSp macro="">
      <xdr:nvCxnSpPr>
        <xdr:cNvPr id="624" name="直線コネクタ 623"/>
        <xdr:cNvCxnSpPr/>
      </xdr:nvCxnSpPr>
      <xdr:spPr>
        <a:xfrm flipV="1">
          <a:off x="15481300" y="1280953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5"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6" name="フローチャート: 判断 625"/>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129318</xdr:rowOff>
    </xdr:from>
    <xdr:to>
      <xdr:col>81</xdr:col>
      <xdr:colOff>50800</xdr:colOff>
      <xdr:row>74</xdr:row>
      <xdr:rowOff>153168</xdr:rowOff>
    </xdr:to>
    <xdr:cxnSp macro="">
      <xdr:nvCxnSpPr>
        <xdr:cNvPr id="627" name="直線コネクタ 626"/>
        <xdr:cNvCxnSpPr/>
      </xdr:nvCxnSpPr>
      <xdr:spPr>
        <a:xfrm flipV="1">
          <a:off x="14592300" y="128166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28" name="フローチャート: 判断 627"/>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29" name="テキスト ボックス 628"/>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79121</xdr:rowOff>
    </xdr:from>
    <xdr:to>
      <xdr:col>76</xdr:col>
      <xdr:colOff>114300</xdr:colOff>
      <xdr:row>74</xdr:row>
      <xdr:rowOff>153168</xdr:rowOff>
    </xdr:to>
    <xdr:cxnSp macro="">
      <xdr:nvCxnSpPr>
        <xdr:cNvPr id="630" name="直線コネクタ 629"/>
        <xdr:cNvCxnSpPr/>
      </xdr:nvCxnSpPr>
      <xdr:spPr>
        <a:xfrm>
          <a:off x="13703300" y="12766421"/>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1" name="フローチャート: 判断 630"/>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2" name="テキスト ボックス 631"/>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79121</xdr:rowOff>
    </xdr:from>
    <xdr:to>
      <xdr:col>71</xdr:col>
      <xdr:colOff>177800</xdr:colOff>
      <xdr:row>74</xdr:row>
      <xdr:rowOff>100057</xdr:rowOff>
    </xdr:to>
    <xdr:cxnSp macro="">
      <xdr:nvCxnSpPr>
        <xdr:cNvPr id="633" name="直線コネクタ 632"/>
        <xdr:cNvCxnSpPr/>
      </xdr:nvCxnSpPr>
      <xdr:spPr>
        <a:xfrm flipV="1">
          <a:off x="12814300" y="12766421"/>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4" name="フローチャート: 判断 633"/>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5" name="テキスト ボックス 634"/>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6" name="フローチャート: 判断 635"/>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37" name="テキスト ボックス 636"/>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71431</xdr:rowOff>
    </xdr:from>
    <xdr:to>
      <xdr:col>85</xdr:col>
      <xdr:colOff>177800</xdr:colOff>
      <xdr:row>75</xdr:row>
      <xdr:rowOff>1581</xdr:rowOff>
    </xdr:to>
    <xdr:sp macro="" textlink="">
      <xdr:nvSpPr>
        <xdr:cNvPr id="643" name="楕円 642"/>
        <xdr:cNvSpPr/>
      </xdr:nvSpPr>
      <xdr:spPr>
        <a:xfrm>
          <a:off x="16268700" y="127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94308</xdr:rowOff>
    </xdr:from>
    <xdr:ext cx="534377" cy="259045"/>
    <xdr:sp macro="" textlink="">
      <xdr:nvSpPr>
        <xdr:cNvPr id="644" name="公債費該当値テキスト"/>
        <xdr:cNvSpPr txBox="1"/>
      </xdr:nvSpPr>
      <xdr:spPr>
        <a:xfrm>
          <a:off x="16370300" y="126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78518</xdr:rowOff>
    </xdr:from>
    <xdr:to>
      <xdr:col>81</xdr:col>
      <xdr:colOff>101600</xdr:colOff>
      <xdr:row>75</xdr:row>
      <xdr:rowOff>8668</xdr:rowOff>
    </xdr:to>
    <xdr:sp macro="" textlink="">
      <xdr:nvSpPr>
        <xdr:cNvPr id="645" name="楕円 644"/>
        <xdr:cNvSpPr/>
      </xdr:nvSpPr>
      <xdr:spPr>
        <a:xfrm>
          <a:off x="15430500" y="12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25195</xdr:rowOff>
    </xdr:from>
    <xdr:ext cx="534377" cy="259045"/>
    <xdr:sp macro="" textlink="">
      <xdr:nvSpPr>
        <xdr:cNvPr id="646" name="テキスト ボックス 645"/>
        <xdr:cNvSpPr txBox="1"/>
      </xdr:nvSpPr>
      <xdr:spPr>
        <a:xfrm>
          <a:off x="15214111" y="12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102368</xdr:rowOff>
    </xdr:from>
    <xdr:to>
      <xdr:col>76</xdr:col>
      <xdr:colOff>165100</xdr:colOff>
      <xdr:row>75</xdr:row>
      <xdr:rowOff>32518</xdr:rowOff>
    </xdr:to>
    <xdr:sp macro="" textlink="">
      <xdr:nvSpPr>
        <xdr:cNvPr id="647" name="楕円 646"/>
        <xdr:cNvSpPr/>
      </xdr:nvSpPr>
      <xdr:spPr>
        <a:xfrm>
          <a:off x="14541500" y="127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49045</xdr:rowOff>
    </xdr:from>
    <xdr:ext cx="534377" cy="259045"/>
    <xdr:sp macro="" textlink="">
      <xdr:nvSpPr>
        <xdr:cNvPr id="648" name="テキスト ボックス 647"/>
        <xdr:cNvSpPr txBox="1"/>
      </xdr:nvSpPr>
      <xdr:spPr>
        <a:xfrm>
          <a:off x="14325111" y="12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28321</xdr:rowOff>
    </xdr:from>
    <xdr:to>
      <xdr:col>72</xdr:col>
      <xdr:colOff>38100</xdr:colOff>
      <xdr:row>74</xdr:row>
      <xdr:rowOff>129921</xdr:rowOff>
    </xdr:to>
    <xdr:sp macro="" textlink="">
      <xdr:nvSpPr>
        <xdr:cNvPr id="649" name="楕円 648"/>
        <xdr:cNvSpPr/>
      </xdr:nvSpPr>
      <xdr:spPr>
        <a:xfrm>
          <a:off x="13652500" y="127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146448</xdr:rowOff>
    </xdr:from>
    <xdr:ext cx="534377" cy="259045"/>
    <xdr:sp macro="" textlink="">
      <xdr:nvSpPr>
        <xdr:cNvPr id="650" name="テキスト ボックス 649"/>
        <xdr:cNvSpPr txBox="1"/>
      </xdr:nvSpPr>
      <xdr:spPr>
        <a:xfrm>
          <a:off x="13436111" y="124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49257</xdr:rowOff>
    </xdr:from>
    <xdr:to>
      <xdr:col>67</xdr:col>
      <xdr:colOff>101600</xdr:colOff>
      <xdr:row>74</xdr:row>
      <xdr:rowOff>150857</xdr:rowOff>
    </xdr:to>
    <xdr:sp macro="" textlink="">
      <xdr:nvSpPr>
        <xdr:cNvPr id="651" name="楕円 650"/>
        <xdr:cNvSpPr/>
      </xdr:nvSpPr>
      <xdr:spPr>
        <a:xfrm>
          <a:off x="12763500" y="127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167384</xdr:rowOff>
    </xdr:from>
    <xdr:ext cx="534377" cy="259045"/>
    <xdr:sp macro="" textlink="">
      <xdr:nvSpPr>
        <xdr:cNvPr id="652" name="テキスト ボックス 651"/>
        <xdr:cNvSpPr txBox="1"/>
      </xdr:nvSpPr>
      <xdr:spPr>
        <a:xfrm>
          <a:off x="12547111" y="125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4" name="直線コネクタ 673"/>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5"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6" name="直線コネクタ 675"/>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77"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78" name="直線コネクタ 677"/>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24417</xdr:rowOff>
    </xdr:from>
    <xdr:to>
      <xdr:col>85</xdr:col>
      <xdr:colOff>127000</xdr:colOff>
      <xdr:row>97</xdr:row>
      <xdr:rowOff>79601</xdr:rowOff>
    </xdr:to>
    <xdr:cxnSp macro="">
      <xdr:nvCxnSpPr>
        <xdr:cNvPr id="679" name="直線コネクタ 678"/>
        <xdr:cNvCxnSpPr/>
      </xdr:nvCxnSpPr>
      <xdr:spPr>
        <a:xfrm flipV="1">
          <a:off x="15481300" y="16483617"/>
          <a:ext cx="838200" cy="22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0" name="積立金平均値テキスト"/>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1" name="フローチャート: 判断 680"/>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69862</xdr:rowOff>
    </xdr:from>
    <xdr:to>
      <xdr:col>81</xdr:col>
      <xdr:colOff>50800</xdr:colOff>
      <xdr:row>97</xdr:row>
      <xdr:rowOff>79601</xdr:rowOff>
    </xdr:to>
    <xdr:cxnSp macro="">
      <xdr:nvCxnSpPr>
        <xdr:cNvPr id="682" name="直線コネクタ 681"/>
        <xdr:cNvCxnSpPr/>
      </xdr:nvCxnSpPr>
      <xdr:spPr>
        <a:xfrm>
          <a:off x="14592300" y="16700512"/>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3" name="フローチャート: 判断 682"/>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4" name="テキスト ボックス 683"/>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69862</xdr:rowOff>
    </xdr:from>
    <xdr:to>
      <xdr:col>76</xdr:col>
      <xdr:colOff>114300</xdr:colOff>
      <xdr:row>97</xdr:row>
      <xdr:rowOff>133254</xdr:rowOff>
    </xdr:to>
    <xdr:cxnSp macro="">
      <xdr:nvCxnSpPr>
        <xdr:cNvPr id="685" name="直線コネクタ 684"/>
        <xdr:cNvCxnSpPr/>
      </xdr:nvCxnSpPr>
      <xdr:spPr>
        <a:xfrm flipV="1">
          <a:off x="13703300" y="16700512"/>
          <a:ext cx="889000" cy="6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6" name="フローチャート: 判断 685"/>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87" name="テキスト ボックス 686"/>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32944</xdr:rowOff>
    </xdr:from>
    <xdr:to>
      <xdr:col>71</xdr:col>
      <xdr:colOff>177800</xdr:colOff>
      <xdr:row>97</xdr:row>
      <xdr:rowOff>133254</xdr:rowOff>
    </xdr:to>
    <xdr:cxnSp macro="">
      <xdr:nvCxnSpPr>
        <xdr:cNvPr id="688" name="直線コネクタ 687"/>
        <xdr:cNvCxnSpPr/>
      </xdr:nvCxnSpPr>
      <xdr:spPr>
        <a:xfrm>
          <a:off x="12814300" y="16663594"/>
          <a:ext cx="889000" cy="10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89" name="フローチャート: 判断 688"/>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0" name="テキスト ボックス 689"/>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1" name="フローチャート: 判断 690"/>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43781</xdr:rowOff>
    </xdr:from>
    <xdr:ext cx="469744" cy="259045"/>
    <xdr:sp macro="" textlink="">
      <xdr:nvSpPr>
        <xdr:cNvPr id="692" name="テキスト ボックス 691"/>
        <xdr:cNvSpPr txBox="1"/>
      </xdr:nvSpPr>
      <xdr:spPr>
        <a:xfrm>
          <a:off x="12579428" y="168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145067</xdr:rowOff>
    </xdr:from>
    <xdr:to>
      <xdr:col>85</xdr:col>
      <xdr:colOff>177800</xdr:colOff>
      <xdr:row>96</xdr:row>
      <xdr:rowOff>75217</xdr:rowOff>
    </xdr:to>
    <xdr:sp macro="" textlink="">
      <xdr:nvSpPr>
        <xdr:cNvPr id="698" name="楕円 697"/>
        <xdr:cNvSpPr/>
      </xdr:nvSpPr>
      <xdr:spPr>
        <a:xfrm>
          <a:off x="16268700" y="164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167944</xdr:rowOff>
    </xdr:from>
    <xdr:ext cx="534377" cy="259045"/>
    <xdr:sp macro="" textlink="">
      <xdr:nvSpPr>
        <xdr:cNvPr id="699" name="積立金該当値テキスト"/>
        <xdr:cNvSpPr txBox="1"/>
      </xdr:nvSpPr>
      <xdr:spPr>
        <a:xfrm>
          <a:off x="16370300" y="162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28801</xdr:rowOff>
    </xdr:from>
    <xdr:to>
      <xdr:col>81</xdr:col>
      <xdr:colOff>101600</xdr:colOff>
      <xdr:row>97</xdr:row>
      <xdr:rowOff>130401</xdr:rowOff>
    </xdr:to>
    <xdr:sp macro="" textlink="">
      <xdr:nvSpPr>
        <xdr:cNvPr id="700" name="楕円 699"/>
        <xdr:cNvSpPr/>
      </xdr:nvSpPr>
      <xdr:spPr>
        <a:xfrm>
          <a:off x="15430500" y="166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146928</xdr:rowOff>
    </xdr:from>
    <xdr:ext cx="534377" cy="259045"/>
    <xdr:sp macro="" textlink="">
      <xdr:nvSpPr>
        <xdr:cNvPr id="701" name="テキスト ボックス 700"/>
        <xdr:cNvSpPr txBox="1"/>
      </xdr:nvSpPr>
      <xdr:spPr>
        <a:xfrm>
          <a:off x="15214111" y="1643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19062</xdr:rowOff>
    </xdr:from>
    <xdr:to>
      <xdr:col>76</xdr:col>
      <xdr:colOff>165100</xdr:colOff>
      <xdr:row>97</xdr:row>
      <xdr:rowOff>120662</xdr:rowOff>
    </xdr:to>
    <xdr:sp macro="" textlink="">
      <xdr:nvSpPr>
        <xdr:cNvPr id="702" name="楕円 701"/>
        <xdr:cNvSpPr/>
      </xdr:nvSpPr>
      <xdr:spPr>
        <a:xfrm>
          <a:off x="14541500" y="166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137189</xdr:rowOff>
    </xdr:from>
    <xdr:ext cx="534377" cy="259045"/>
    <xdr:sp macro="" textlink="">
      <xdr:nvSpPr>
        <xdr:cNvPr id="703" name="テキスト ボックス 702"/>
        <xdr:cNvSpPr txBox="1"/>
      </xdr:nvSpPr>
      <xdr:spPr>
        <a:xfrm>
          <a:off x="14325111" y="164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82454</xdr:rowOff>
    </xdr:from>
    <xdr:to>
      <xdr:col>72</xdr:col>
      <xdr:colOff>38100</xdr:colOff>
      <xdr:row>98</xdr:row>
      <xdr:rowOff>12604</xdr:rowOff>
    </xdr:to>
    <xdr:sp macro="" textlink="">
      <xdr:nvSpPr>
        <xdr:cNvPr id="704" name="楕円 703"/>
        <xdr:cNvSpPr/>
      </xdr:nvSpPr>
      <xdr:spPr>
        <a:xfrm>
          <a:off x="13652500" y="167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29131</xdr:rowOff>
    </xdr:from>
    <xdr:ext cx="469744" cy="259045"/>
    <xdr:sp macro="" textlink="">
      <xdr:nvSpPr>
        <xdr:cNvPr id="705" name="テキスト ボックス 704"/>
        <xdr:cNvSpPr txBox="1"/>
      </xdr:nvSpPr>
      <xdr:spPr>
        <a:xfrm>
          <a:off x="13468428" y="164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153594</xdr:rowOff>
    </xdr:from>
    <xdr:to>
      <xdr:col>67</xdr:col>
      <xdr:colOff>101600</xdr:colOff>
      <xdr:row>97</xdr:row>
      <xdr:rowOff>83744</xdr:rowOff>
    </xdr:to>
    <xdr:sp macro="" textlink="">
      <xdr:nvSpPr>
        <xdr:cNvPr id="706" name="楕円 705"/>
        <xdr:cNvSpPr/>
      </xdr:nvSpPr>
      <xdr:spPr>
        <a:xfrm>
          <a:off x="12763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100271</xdr:rowOff>
    </xdr:from>
    <xdr:ext cx="534377" cy="259045"/>
    <xdr:sp macro="" textlink="">
      <xdr:nvSpPr>
        <xdr:cNvPr id="707" name="テキスト ボックス 706"/>
        <xdr:cNvSpPr txBox="1"/>
      </xdr:nvSpPr>
      <xdr:spPr>
        <a:xfrm>
          <a:off x="12547111" y="1638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3" name="直線コネクタ 732"/>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6"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37" name="直線コネクタ 736"/>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39"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0" name="フローチャート: 判断 739"/>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98715</xdr:rowOff>
    </xdr:from>
    <xdr:to>
      <xdr:col>111</xdr:col>
      <xdr:colOff>177800</xdr:colOff>
      <xdr:row>39</xdr:row>
      <xdr:rowOff>98878</xdr:rowOff>
    </xdr:to>
    <xdr:cxnSp macro="">
      <xdr:nvCxnSpPr>
        <xdr:cNvPr id="741" name="直線コネクタ 740"/>
        <xdr:cNvCxnSpPr/>
      </xdr:nvCxnSpPr>
      <xdr:spPr>
        <a:xfrm>
          <a:off x="20434300" y="678526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2" name="フローチャート: 判断 741"/>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3" name="テキスト ボックス 742"/>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92347</xdr:rowOff>
    </xdr:from>
    <xdr:to>
      <xdr:col>107</xdr:col>
      <xdr:colOff>50800</xdr:colOff>
      <xdr:row>39</xdr:row>
      <xdr:rowOff>98715</xdr:rowOff>
    </xdr:to>
    <xdr:cxnSp macro="">
      <xdr:nvCxnSpPr>
        <xdr:cNvPr id="744" name="直線コネクタ 743"/>
        <xdr:cNvCxnSpPr/>
      </xdr:nvCxnSpPr>
      <xdr:spPr>
        <a:xfrm>
          <a:off x="19545300" y="6778897"/>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5" name="フローチャート: 判断 744"/>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6" name="テキスト ボックス 745"/>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92347</xdr:rowOff>
    </xdr:from>
    <xdr:to>
      <xdr:col>102</xdr:col>
      <xdr:colOff>114300</xdr:colOff>
      <xdr:row>39</xdr:row>
      <xdr:rowOff>98878</xdr:rowOff>
    </xdr:to>
    <xdr:cxnSp macro="">
      <xdr:nvCxnSpPr>
        <xdr:cNvPr id="747" name="直線コネクタ 746"/>
        <xdr:cNvCxnSpPr/>
      </xdr:nvCxnSpPr>
      <xdr:spPr>
        <a:xfrm flipV="1">
          <a:off x="18656300" y="6778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48" name="フローチャート: 判断 747"/>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49" name="テキスト ボックス 748"/>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0" name="フローチャート: 判断 749"/>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1" name="テキスト ボックス 750"/>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47915</xdr:rowOff>
    </xdr:from>
    <xdr:to>
      <xdr:col>107</xdr:col>
      <xdr:colOff>101600</xdr:colOff>
      <xdr:row>39</xdr:row>
      <xdr:rowOff>149515</xdr:rowOff>
    </xdr:to>
    <xdr:sp macro="" textlink="">
      <xdr:nvSpPr>
        <xdr:cNvPr id="761" name="楕円 760"/>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140642</xdr:rowOff>
    </xdr:from>
    <xdr:ext cx="249299" cy="259045"/>
    <xdr:sp macro="" textlink="">
      <xdr:nvSpPr>
        <xdr:cNvPr id="762" name="テキスト ボックス 761"/>
        <xdr:cNvSpPr txBox="1"/>
      </xdr:nvSpPr>
      <xdr:spPr>
        <a:xfrm>
          <a:off x="20309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41547</xdr:rowOff>
    </xdr:from>
    <xdr:to>
      <xdr:col>102</xdr:col>
      <xdr:colOff>165100</xdr:colOff>
      <xdr:row>39</xdr:row>
      <xdr:rowOff>143147</xdr:rowOff>
    </xdr:to>
    <xdr:sp macro="" textlink="">
      <xdr:nvSpPr>
        <xdr:cNvPr id="763" name="楕円 762"/>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134274</xdr:rowOff>
    </xdr:from>
    <xdr:ext cx="313932" cy="259045"/>
    <xdr:sp macro="" textlink="">
      <xdr:nvSpPr>
        <xdr:cNvPr id="764" name="テキスト ボックス 763"/>
        <xdr:cNvSpPr txBox="1"/>
      </xdr:nvSpPr>
      <xdr:spPr>
        <a:xfrm>
          <a:off x="19388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0" name="直線コネクタ 789"/>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3"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4" name="直線コネクタ 793"/>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95771</xdr:rowOff>
    </xdr:from>
    <xdr:to>
      <xdr:col>116</xdr:col>
      <xdr:colOff>63500</xdr:colOff>
      <xdr:row>55</xdr:row>
      <xdr:rowOff>126327</xdr:rowOff>
    </xdr:to>
    <xdr:cxnSp macro="">
      <xdr:nvCxnSpPr>
        <xdr:cNvPr id="795" name="直線コネクタ 794"/>
        <xdr:cNvCxnSpPr/>
      </xdr:nvCxnSpPr>
      <xdr:spPr>
        <a:xfrm flipV="1">
          <a:off x="21323300" y="9354071"/>
          <a:ext cx="8382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469744" cy="259045"/>
    <xdr:sp macro="" textlink="">
      <xdr:nvSpPr>
        <xdr:cNvPr id="796" name="貸付金平均値テキスト"/>
        <xdr:cNvSpPr txBox="1"/>
      </xdr:nvSpPr>
      <xdr:spPr>
        <a:xfrm>
          <a:off x="22212300" y="975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797" name="フローチャート: 判断 796"/>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8789</xdr:rowOff>
    </xdr:from>
    <xdr:to>
      <xdr:col>111</xdr:col>
      <xdr:colOff>177800</xdr:colOff>
      <xdr:row>55</xdr:row>
      <xdr:rowOff>126327</xdr:rowOff>
    </xdr:to>
    <xdr:cxnSp macro="">
      <xdr:nvCxnSpPr>
        <xdr:cNvPr id="798" name="直線コネクタ 797"/>
        <xdr:cNvCxnSpPr/>
      </xdr:nvCxnSpPr>
      <xdr:spPr>
        <a:xfrm>
          <a:off x="20434300" y="9438539"/>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799" name="フローチャート: 判断 798"/>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97464</xdr:rowOff>
    </xdr:from>
    <xdr:ext cx="469744" cy="259045"/>
    <xdr:sp macro="" textlink="">
      <xdr:nvSpPr>
        <xdr:cNvPr id="800" name="テキスト ボックス 799"/>
        <xdr:cNvSpPr txBox="1"/>
      </xdr:nvSpPr>
      <xdr:spPr>
        <a:xfrm>
          <a:off x="21088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122021</xdr:rowOff>
    </xdr:from>
    <xdr:to>
      <xdr:col>107</xdr:col>
      <xdr:colOff>50800</xdr:colOff>
      <xdr:row>55</xdr:row>
      <xdr:rowOff>8789</xdr:rowOff>
    </xdr:to>
    <xdr:cxnSp macro="">
      <xdr:nvCxnSpPr>
        <xdr:cNvPr id="801" name="直線コネクタ 800"/>
        <xdr:cNvCxnSpPr/>
      </xdr:nvCxnSpPr>
      <xdr:spPr>
        <a:xfrm>
          <a:off x="19545300" y="9380321"/>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2" name="フローチャート: 判断 801"/>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76433</xdr:rowOff>
    </xdr:from>
    <xdr:ext cx="469744" cy="259045"/>
    <xdr:sp macro="" textlink="">
      <xdr:nvSpPr>
        <xdr:cNvPr id="803" name="テキスト ボックス 802"/>
        <xdr:cNvSpPr txBox="1"/>
      </xdr:nvSpPr>
      <xdr:spPr>
        <a:xfrm>
          <a:off x="20199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122021</xdr:rowOff>
    </xdr:from>
    <xdr:to>
      <xdr:col>102</xdr:col>
      <xdr:colOff>114300</xdr:colOff>
      <xdr:row>55</xdr:row>
      <xdr:rowOff>38659</xdr:rowOff>
    </xdr:to>
    <xdr:cxnSp macro="">
      <xdr:nvCxnSpPr>
        <xdr:cNvPr id="804" name="直線コネクタ 803"/>
        <xdr:cNvCxnSpPr/>
      </xdr:nvCxnSpPr>
      <xdr:spPr>
        <a:xfrm flipV="1">
          <a:off x="18656300" y="9380321"/>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5" name="フローチャート: 判断 804"/>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06" name="テキスト ボックス 805"/>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07" name="フローチャート: 判断 806"/>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08" name="テキスト ボックス 807"/>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44971</xdr:rowOff>
    </xdr:from>
    <xdr:to>
      <xdr:col>116</xdr:col>
      <xdr:colOff>114300</xdr:colOff>
      <xdr:row>54</xdr:row>
      <xdr:rowOff>146571</xdr:rowOff>
    </xdr:to>
    <xdr:sp macro="" textlink="">
      <xdr:nvSpPr>
        <xdr:cNvPr id="814" name="楕円 813"/>
        <xdr:cNvSpPr/>
      </xdr:nvSpPr>
      <xdr:spPr>
        <a:xfrm>
          <a:off x="22110700" y="93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67848</xdr:rowOff>
    </xdr:from>
    <xdr:ext cx="534377" cy="259045"/>
    <xdr:sp macro="" textlink="">
      <xdr:nvSpPr>
        <xdr:cNvPr id="815" name="貸付金該当値テキスト"/>
        <xdr:cNvSpPr txBox="1"/>
      </xdr:nvSpPr>
      <xdr:spPr>
        <a:xfrm>
          <a:off x="22212300" y="915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75527</xdr:rowOff>
    </xdr:from>
    <xdr:to>
      <xdr:col>112</xdr:col>
      <xdr:colOff>38100</xdr:colOff>
      <xdr:row>56</xdr:row>
      <xdr:rowOff>5677</xdr:rowOff>
    </xdr:to>
    <xdr:sp macro="" textlink="">
      <xdr:nvSpPr>
        <xdr:cNvPr id="816" name="楕円 815"/>
        <xdr:cNvSpPr/>
      </xdr:nvSpPr>
      <xdr:spPr>
        <a:xfrm>
          <a:off x="21272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22204</xdr:rowOff>
    </xdr:from>
    <xdr:ext cx="534377" cy="259045"/>
    <xdr:sp macro="" textlink="">
      <xdr:nvSpPr>
        <xdr:cNvPr id="817" name="テキスト ボックス 816"/>
        <xdr:cNvSpPr txBox="1"/>
      </xdr:nvSpPr>
      <xdr:spPr>
        <a:xfrm>
          <a:off x="21056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129439</xdr:rowOff>
    </xdr:from>
    <xdr:to>
      <xdr:col>107</xdr:col>
      <xdr:colOff>101600</xdr:colOff>
      <xdr:row>55</xdr:row>
      <xdr:rowOff>59589</xdr:rowOff>
    </xdr:to>
    <xdr:sp macro="" textlink="">
      <xdr:nvSpPr>
        <xdr:cNvPr id="818" name="楕円 817"/>
        <xdr:cNvSpPr/>
      </xdr:nvSpPr>
      <xdr:spPr>
        <a:xfrm>
          <a:off x="20383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76116</xdr:rowOff>
    </xdr:from>
    <xdr:ext cx="534377" cy="259045"/>
    <xdr:sp macro="" textlink="">
      <xdr:nvSpPr>
        <xdr:cNvPr id="819" name="テキスト ボックス 818"/>
        <xdr:cNvSpPr txBox="1"/>
      </xdr:nvSpPr>
      <xdr:spPr>
        <a:xfrm>
          <a:off x="20167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71221</xdr:rowOff>
    </xdr:from>
    <xdr:to>
      <xdr:col>102</xdr:col>
      <xdr:colOff>165100</xdr:colOff>
      <xdr:row>55</xdr:row>
      <xdr:rowOff>1371</xdr:rowOff>
    </xdr:to>
    <xdr:sp macro="" textlink="">
      <xdr:nvSpPr>
        <xdr:cNvPr id="820" name="楕円 819"/>
        <xdr:cNvSpPr/>
      </xdr:nvSpPr>
      <xdr:spPr>
        <a:xfrm>
          <a:off x="19494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17898</xdr:rowOff>
    </xdr:from>
    <xdr:ext cx="534377" cy="259045"/>
    <xdr:sp macro="" textlink="">
      <xdr:nvSpPr>
        <xdr:cNvPr id="821" name="テキスト ボックス 820"/>
        <xdr:cNvSpPr txBox="1"/>
      </xdr:nvSpPr>
      <xdr:spPr>
        <a:xfrm>
          <a:off x="19278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159309</xdr:rowOff>
    </xdr:from>
    <xdr:to>
      <xdr:col>98</xdr:col>
      <xdr:colOff>38100</xdr:colOff>
      <xdr:row>55</xdr:row>
      <xdr:rowOff>89459</xdr:rowOff>
    </xdr:to>
    <xdr:sp macro="" textlink="">
      <xdr:nvSpPr>
        <xdr:cNvPr id="822" name="楕円 821"/>
        <xdr:cNvSpPr/>
      </xdr:nvSpPr>
      <xdr:spPr>
        <a:xfrm>
          <a:off x="18605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105986</xdr:rowOff>
    </xdr:from>
    <xdr:ext cx="534377" cy="259045"/>
    <xdr:sp macro="" textlink="">
      <xdr:nvSpPr>
        <xdr:cNvPr id="823" name="テキスト ボックス 822"/>
        <xdr:cNvSpPr txBox="1"/>
      </xdr:nvSpPr>
      <xdr:spPr>
        <a:xfrm>
          <a:off x="18389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6" name="直線コネクタ 845"/>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47"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48" name="直線コネクタ 847"/>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49"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0" name="直線コネクタ 849"/>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98506</xdr:rowOff>
    </xdr:from>
    <xdr:to>
      <xdr:col>116</xdr:col>
      <xdr:colOff>63500</xdr:colOff>
      <xdr:row>74</xdr:row>
      <xdr:rowOff>123195</xdr:rowOff>
    </xdr:to>
    <xdr:cxnSp macro="">
      <xdr:nvCxnSpPr>
        <xdr:cNvPr id="851" name="直線コネクタ 850"/>
        <xdr:cNvCxnSpPr/>
      </xdr:nvCxnSpPr>
      <xdr:spPr>
        <a:xfrm flipV="1">
          <a:off x="21323300" y="12785806"/>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2"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3" name="フローチャート: 判断 852"/>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123195</xdr:rowOff>
    </xdr:from>
    <xdr:to>
      <xdr:col>111</xdr:col>
      <xdr:colOff>177800</xdr:colOff>
      <xdr:row>75</xdr:row>
      <xdr:rowOff>9581</xdr:rowOff>
    </xdr:to>
    <xdr:cxnSp macro="">
      <xdr:nvCxnSpPr>
        <xdr:cNvPr id="854" name="直線コネクタ 853"/>
        <xdr:cNvCxnSpPr/>
      </xdr:nvCxnSpPr>
      <xdr:spPr>
        <a:xfrm flipV="1">
          <a:off x="20434300" y="12810495"/>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5" name="フローチャート: 判断 854"/>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6" name="テキスト ボックス 855"/>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57496</xdr:rowOff>
    </xdr:from>
    <xdr:to>
      <xdr:col>107</xdr:col>
      <xdr:colOff>50800</xdr:colOff>
      <xdr:row>75</xdr:row>
      <xdr:rowOff>9581</xdr:rowOff>
    </xdr:to>
    <xdr:cxnSp macro="">
      <xdr:nvCxnSpPr>
        <xdr:cNvPr id="857" name="直線コネクタ 856"/>
        <xdr:cNvCxnSpPr/>
      </xdr:nvCxnSpPr>
      <xdr:spPr>
        <a:xfrm>
          <a:off x="19545300" y="12058996"/>
          <a:ext cx="889000" cy="80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58" name="フローチャート: 判断 857"/>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59" name="テキスト ボックス 858"/>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57496</xdr:rowOff>
    </xdr:from>
    <xdr:to>
      <xdr:col>102</xdr:col>
      <xdr:colOff>114300</xdr:colOff>
      <xdr:row>70</xdr:row>
      <xdr:rowOff>147061</xdr:rowOff>
    </xdr:to>
    <xdr:cxnSp macro="">
      <xdr:nvCxnSpPr>
        <xdr:cNvPr id="860" name="直線コネクタ 859"/>
        <xdr:cNvCxnSpPr/>
      </xdr:nvCxnSpPr>
      <xdr:spPr>
        <a:xfrm flipV="1">
          <a:off x="18656300" y="12058996"/>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1" name="フローチャート: 判断 860"/>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2" name="テキスト ボックス 861"/>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3" name="フローチャート: 判断 862"/>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4" name="テキスト ボックス 863"/>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47706</xdr:rowOff>
    </xdr:from>
    <xdr:to>
      <xdr:col>116</xdr:col>
      <xdr:colOff>114300</xdr:colOff>
      <xdr:row>74</xdr:row>
      <xdr:rowOff>149306</xdr:rowOff>
    </xdr:to>
    <xdr:sp macro="" textlink="">
      <xdr:nvSpPr>
        <xdr:cNvPr id="870" name="楕円 869"/>
        <xdr:cNvSpPr/>
      </xdr:nvSpPr>
      <xdr:spPr>
        <a:xfrm>
          <a:off x="22110700" y="127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70583</xdr:rowOff>
    </xdr:from>
    <xdr:ext cx="534377" cy="259045"/>
    <xdr:sp macro="" textlink="">
      <xdr:nvSpPr>
        <xdr:cNvPr id="871" name="繰出金該当値テキスト"/>
        <xdr:cNvSpPr txBox="1"/>
      </xdr:nvSpPr>
      <xdr:spPr>
        <a:xfrm>
          <a:off x="22212300" y="125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72395</xdr:rowOff>
    </xdr:from>
    <xdr:to>
      <xdr:col>112</xdr:col>
      <xdr:colOff>38100</xdr:colOff>
      <xdr:row>75</xdr:row>
      <xdr:rowOff>2545</xdr:rowOff>
    </xdr:to>
    <xdr:sp macro="" textlink="">
      <xdr:nvSpPr>
        <xdr:cNvPr id="872" name="楕円 871"/>
        <xdr:cNvSpPr/>
      </xdr:nvSpPr>
      <xdr:spPr>
        <a:xfrm>
          <a:off x="21272500" y="127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19072</xdr:rowOff>
    </xdr:from>
    <xdr:ext cx="534377" cy="259045"/>
    <xdr:sp macro="" textlink="">
      <xdr:nvSpPr>
        <xdr:cNvPr id="873" name="テキスト ボックス 872"/>
        <xdr:cNvSpPr txBox="1"/>
      </xdr:nvSpPr>
      <xdr:spPr>
        <a:xfrm>
          <a:off x="21056111" y="1253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130231</xdr:rowOff>
    </xdr:from>
    <xdr:to>
      <xdr:col>107</xdr:col>
      <xdr:colOff>101600</xdr:colOff>
      <xdr:row>75</xdr:row>
      <xdr:rowOff>60381</xdr:rowOff>
    </xdr:to>
    <xdr:sp macro="" textlink="">
      <xdr:nvSpPr>
        <xdr:cNvPr id="874" name="楕円 873"/>
        <xdr:cNvSpPr/>
      </xdr:nvSpPr>
      <xdr:spPr>
        <a:xfrm>
          <a:off x="20383500" y="12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51508</xdr:rowOff>
    </xdr:from>
    <xdr:ext cx="534377" cy="259045"/>
    <xdr:sp macro="" textlink="">
      <xdr:nvSpPr>
        <xdr:cNvPr id="875" name="テキスト ボックス 874"/>
        <xdr:cNvSpPr txBox="1"/>
      </xdr:nvSpPr>
      <xdr:spPr>
        <a:xfrm>
          <a:off x="20167111" y="12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6696</xdr:rowOff>
    </xdr:from>
    <xdr:to>
      <xdr:col>102</xdr:col>
      <xdr:colOff>165100</xdr:colOff>
      <xdr:row>70</xdr:row>
      <xdr:rowOff>108296</xdr:rowOff>
    </xdr:to>
    <xdr:sp macro="" textlink="">
      <xdr:nvSpPr>
        <xdr:cNvPr id="876" name="楕円 875"/>
        <xdr:cNvSpPr/>
      </xdr:nvSpPr>
      <xdr:spPr>
        <a:xfrm>
          <a:off x="19494500" y="120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124823</xdr:rowOff>
    </xdr:from>
    <xdr:ext cx="534377" cy="259045"/>
    <xdr:sp macro="" textlink="">
      <xdr:nvSpPr>
        <xdr:cNvPr id="877" name="テキスト ボックス 876"/>
        <xdr:cNvSpPr txBox="1"/>
      </xdr:nvSpPr>
      <xdr:spPr>
        <a:xfrm>
          <a:off x="19278111" y="117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96261</xdr:rowOff>
    </xdr:from>
    <xdr:to>
      <xdr:col>98</xdr:col>
      <xdr:colOff>38100</xdr:colOff>
      <xdr:row>71</xdr:row>
      <xdr:rowOff>26411</xdr:rowOff>
    </xdr:to>
    <xdr:sp macro="" textlink="">
      <xdr:nvSpPr>
        <xdr:cNvPr id="878" name="楕円 877"/>
        <xdr:cNvSpPr/>
      </xdr:nvSpPr>
      <xdr:spPr>
        <a:xfrm>
          <a:off x="18605500" y="120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42938</xdr:rowOff>
    </xdr:from>
    <xdr:ext cx="534377" cy="259045"/>
    <xdr:sp macro="" textlink="">
      <xdr:nvSpPr>
        <xdr:cNvPr id="879" name="テキスト ボックス 878"/>
        <xdr:cNvSpPr txBox="1"/>
      </xdr:nvSpPr>
      <xdr:spPr>
        <a:xfrm>
          <a:off x="18389111" y="118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依然として類似団体平均・県内平均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いるが、その差が小さくなっている。会計年度任用職員による人件費の増加もあったが、職員定数の減やワークライフバランスを考慮した職員の時間外勤務手当の減少が要因と考えられる。今後も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効率的な組織改編を進め、定員適正化計画に基づく職員数の削減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進める。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補修費は、全国・県内・類似団体の何れの平均値と比較しても低い数値となっている。これは、老朽化の進む施設等に対する早期段階のメンテナンスは、施設の長寿命化に直結しトータルコストの削減に繋がるものの、厳しい財政状況の中、維持補修費に係る予算増額ができていない現状を示していると考えられる。長期的な視点での財政運営を見据えた場合、維持補修費の増額は必須であるため、人件費等の削減額を維持補修費へ割り当てる等の対応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補助費等は、特別定額給付金事業により、全国的に数値が伸びている。しかし、これは単年度の要因であり、次年度の補助費等は例年通りの水準に落ち着くと考えられる。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災害復旧事業費は、令和元年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東日本台風災害の復旧事業費として令和元年度、令和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年度と支出が多くなっている。令和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年度以降にも残存する災害復旧事業もあるが、今後は災害に強い街づくりを見据え対応をしていかなければならない。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158,397
154,047
331.50
94,317,008
89,440,884
4,691,501
36,868,168
60,657,348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49893</xdr:rowOff>
    </xdr:from>
    <xdr:to>
      <xdr:col>24</xdr:col>
      <xdr:colOff>63500</xdr:colOff>
      <xdr:row>35</xdr:row>
      <xdr:rowOff>20501</xdr:rowOff>
    </xdr:to>
    <xdr:cxnSp macro="">
      <xdr:nvCxnSpPr>
        <xdr:cNvPr id="63" name="直線コネクタ 62"/>
        <xdr:cNvCxnSpPr/>
      </xdr:nvCxnSpPr>
      <xdr:spPr>
        <a:xfrm>
          <a:off x="3797300" y="5879193"/>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149333</xdr:rowOff>
    </xdr:from>
    <xdr:ext cx="469744" cy="259045"/>
    <xdr:sp macro="" textlink="">
      <xdr:nvSpPr>
        <xdr:cNvPr id="64" name="議会費平均値テキスト"/>
        <xdr:cNvSpPr txBox="1"/>
      </xdr:nvSpPr>
      <xdr:spPr>
        <a:xfrm>
          <a:off x="4686300" y="580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xdr:rowOff>
    </xdr:from>
    <xdr:to>
      <xdr:col>19</xdr:col>
      <xdr:colOff>177800</xdr:colOff>
      <xdr:row>34</xdr:row>
      <xdr:rowOff>49893</xdr:rowOff>
    </xdr:to>
    <xdr:cxnSp macro="">
      <xdr:nvCxnSpPr>
        <xdr:cNvPr id="66" name="直線コネクタ 65"/>
        <xdr:cNvCxnSpPr/>
      </xdr:nvCxnSpPr>
      <xdr:spPr>
        <a:xfrm>
          <a:off x="2908300" y="5843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98878</xdr:rowOff>
    </xdr:from>
    <xdr:to>
      <xdr:col>15</xdr:col>
      <xdr:colOff>50800</xdr:colOff>
      <xdr:row>34</xdr:row>
      <xdr:rowOff>13970</xdr:rowOff>
    </xdr:to>
    <xdr:cxnSp macro="">
      <xdr:nvCxnSpPr>
        <xdr:cNvPr id="69" name="直線コネクタ 68"/>
        <xdr:cNvCxnSpPr/>
      </xdr:nvCxnSpPr>
      <xdr:spPr>
        <a:xfrm>
          <a:off x="2019300" y="5585278"/>
          <a:ext cx="8890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144599</xdr:rowOff>
    </xdr:from>
    <xdr:to>
      <xdr:col>10</xdr:col>
      <xdr:colOff>114300</xdr:colOff>
      <xdr:row>32</xdr:row>
      <xdr:rowOff>98878</xdr:rowOff>
    </xdr:to>
    <xdr:cxnSp macro="">
      <xdr:nvCxnSpPr>
        <xdr:cNvPr id="72" name="直線コネクタ 71"/>
        <xdr:cNvCxnSpPr/>
      </xdr:nvCxnSpPr>
      <xdr:spPr>
        <a:xfrm>
          <a:off x="1130300" y="5459549"/>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141151</xdr:rowOff>
    </xdr:from>
    <xdr:to>
      <xdr:col>24</xdr:col>
      <xdr:colOff>114300</xdr:colOff>
      <xdr:row>35</xdr:row>
      <xdr:rowOff>71301</xdr:rowOff>
    </xdr:to>
    <xdr:sp macro="" textlink="">
      <xdr:nvSpPr>
        <xdr:cNvPr id="82" name="楕円 81"/>
        <xdr:cNvSpPr/>
      </xdr:nvSpPr>
      <xdr:spPr>
        <a:xfrm>
          <a:off x="4584700" y="59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119578</xdr:rowOff>
    </xdr:from>
    <xdr:ext cx="469744" cy="259045"/>
    <xdr:sp macro="" textlink="">
      <xdr:nvSpPr>
        <xdr:cNvPr id="83" name="議会費該当値テキスト"/>
        <xdr:cNvSpPr txBox="1"/>
      </xdr:nvSpPr>
      <xdr:spPr>
        <a:xfrm>
          <a:off x="4686300" y="59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170543</xdr:rowOff>
    </xdr:from>
    <xdr:to>
      <xdr:col>20</xdr:col>
      <xdr:colOff>38100</xdr:colOff>
      <xdr:row>34</xdr:row>
      <xdr:rowOff>100693</xdr:rowOff>
    </xdr:to>
    <xdr:sp macro="" textlink="">
      <xdr:nvSpPr>
        <xdr:cNvPr id="84" name="楕円 83"/>
        <xdr:cNvSpPr/>
      </xdr:nvSpPr>
      <xdr:spPr>
        <a:xfrm>
          <a:off x="3746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117220</xdr:rowOff>
    </xdr:from>
    <xdr:ext cx="469744" cy="259045"/>
    <xdr:sp macro="" textlink="">
      <xdr:nvSpPr>
        <xdr:cNvPr id="85" name="テキスト ボックス 84"/>
        <xdr:cNvSpPr txBox="1"/>
      </xdr:nvSpPr>
      <xdr:spPr>
        <a:xfrm>
          <a:off x="3562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134620</xdr:rowOff>
    </xdr:from>
    <xdr:to>
      <xdr:col>15</xdr:col>
      <xdr:colOff>101600</xdr:colOff>
      <xdr:row>34</xdr:row>
      <xdr:rowOff>64770</xdr:rowOff>
    </xdr:to>
    <xdr:sp macro="" textlink="">
      <xdr:nvSpPr>
        <xdr:cNvPr id="86" name="楕円 85"/>
        <xdr:cNvSpPr/>
      </xdr:nvSpPr>
      <xdr:spPr>
        <a:xfrm>
          <a:off x="2857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81297</xdr:rowOff>
    </xdr:from>
    <xdr:ext cx="469744" cy="259045"/>
    <xdr:sp macro="" textlink="">
      <xdr:nvSpPr>
        <xdr:cNvPr id="87" name="テキスト ボックス 86"/>
        <xdr:cNvSpPr txBox="1"/>
      </xdr:nvSpPr>
      <xdr:spPr>
        <a:xfrm>
          <a:off x="2673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48078</xdr:rowOff>
    </xdr:from>
    <xdr:to>
      <xdr:col>10</xdr:col>
      <xdr:colOff>165100</xdr:colOff>
      <xdr:row>32</xdr:row>
      <xdr:rowOff>149678</xdr:rowOff>
    </xdr:to>
    <xdr:sp macro="" textlink="">
      <xdr:nvSpPr>
        <xdr:cNvPr id="88" name="楕円 87"/>
        <xdr:cNvSpPr/>
      </xdr:nvSpPr>
      <xdr:spPr>
        <a:xfrm>
          <a:off x="19685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166205</xdr:rowOff>
    </xdr:from>
    <xdr:ext cx="469744" cy="259045"/>
    <xdr:sp macro="" textlink="">
      <xdr:nvSpPr>
        <xdr:cNvPr id="89" name="テキスト ボックス 88"/>
        <xdr:cNvSpPr txBox="1"/>
      </xdr:nvSpPr>
      <xdr:spPr>
        <a:xfrm>
          <a:off x="1784428" y="530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93799</xdr:rowOff>
    </xdr:from>
    <xdr:to>
      <xdr:col>6</xdr:col>
      <xdr:colOff>38100</xdr:colOff>
      <xdr:row>32</xdr:row>
      <xdr:rowOff>23949</xdr:rowOff>
    </xdr:to>
    <xdr:sp macro="" textlink="">
      <xdr:nvSpPr>
        <xdr:cNvPr id="90" name="楕円 89"/>
        <xdr:cNvSpPr/>
      </xdr:nvSpPr>
      <xdr:spPr>
        <a:xfrm>
          <a:off x="1079500" y="54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40476</xdr:rowOff>
    </xdr:from>
    <xdr:ext cx="469744" cy="259045"/>
    <xdr:sp macro="" textlink="">
      <xdr:nvSpPr>
        <xdr:cNvPr id="91" name="テキスト ボックス 90"/>
        <xdr:cNvSpPr txBox="1"/>
      </xdr:nvSpPr>
      <xdr:spPr>
        <a:xfrm>
          <a:off x="895428" y="51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57952</xdr:rowOff>
    </xdr:from>
    <xdr:to>
      <xdr:col>24</xdr:col>
      <xdr:colOff>63500</xdr:colOff>
      <xdr:row>59</xdr:row>
      <xdr:rowOff>15689</xdr:rowOff>
    </xdr:to>
    <xdr:cxnSp macro="">
      <xdr:nvCxnSpPr>
        <xdr:cNvPr id="119" name="直線コネクタ 118"/>
        <xdr:cNvCxnSpPr/>
      </xdr:nvCxnSpPr>
      <xdr:spPr>
        <a:xfrm flipV="1">
          <a:off x="3797300" y="9144802"/>
          <a:ext cx="838200" cy="98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166018</xdr:rowOff>
    </xdr:from>
    <xdr:ext cx="599010" cy="259045"/>
    <xdr:sp macro="" textlink="">
      <xdr:nvSpPr>
        <xdr:cNvPr id="120" name="総務費平均値テキスト"/>
        <xdr:cNvSpPr txBox="1"/>
      </xdr:nvSpPr>
      <xdr:spPr>
        <a:xfrm>
          <a:off x="4686300" y="9081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15689</xdr:rowOff>
    </xdr:from>
    <xdr:to>
      <xdr:col>19</xdr:col>
      <xdr:colOff>177800</xdr:colOff>
      <xdr:row>59</xdr:row>
      <xdr:rowOff>19008</xdr:rowOff>
    </xdr:to>
    <xdr:cxnSp macro="">
      <xdr:nvCxnSpPr>
        <xdr:cNvPr id="122" name="直線コネクタ 121"/>
        <xdr:cNvCxnSpPr/>
      </xdr:nvCxnSpPr>
      <xdr:spPr>
        <a:xfrm flipV="1">
          <a:off x="2908300" y="10131239"/>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73554</xdr:rowOff>
    </xdr:from>
    <xdr:ext cx="534377" cy="259045"/>
    <xdr:sp macro="" textlink="">
      <xdr:nvSpPr>
        <xdr:cNvPr id="124" name="テキスト ボックス 123"/>
        <xdr:cNvSpPr txBox="1"/>
      </xdr:nvSpPr>
      <xdr:spPr>
        <a:xfrm>
          <a:off x="3530111" y="10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15260</xdr:rowOff>
    </xdr:from>
    <xdr:to>
      <xdr:col>15</xdr:col>
      <xdr:colOff>50800</xdr:colOff>
      <xdr:row>59</xdr:row>
      <xdr:rowOff>19008</xdr:rowOff>
    </xdr:to>
    <xdr:cxnSp macro="">
      <xdr:nvCxnSpPr>
        <xdr:cNvPr id="125" name="直線コネクタ 124"/>
        <xdr:cNvCxnSpPr/>
      </xdr:nvCxnSpPr>
      <xdr:spPr>
        <a:xfrm>
          <a:off x="2019300" y="10130810"/>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165568</xdr:rowOff>
    </xdr:from>
    <xdr:to>
      <xdr:col>10</xdr:col>
      <xdr:colOff>114300</xdr:colOff>
      <xdr:row>59</xdr:row>
      <xdr:rowOff>15260</xdr:rowOff>
    </xdr:to>
    <xdr:cxnSp macro="">
      <xdr:nvCxnSpPr>
        <xdr:cNvPr id="128" name="直線コネクタ 127"/>
        <xdr:cNvCxnSpPr/>
      </xdr:nvCxnSpPr>
      <xdr:spPr>
        <a:xfrm>
          <a:off x="1130300" y="10109668"/>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7152</xdr:rowOff>
    </xdr:from>
    <xdr:to>
      <xdr:col>24</xdr:col>
      <xdr:colOff>114300</xdr:colOff>
      <xdr:row>53</xdr:row>
      <xdr:rowOff>108752</xdr:rowOff>
    </xdr:to>
    <xdr:sp macro="" textlink="">
      <xdr:nvSpPr>
        <xdr:cNvPr id="138" name="楕円 137"/>
        <xdr:cNvSpPr/>
      </xdr:nvSpPr>
      <xdr:spPr>
        <a:xfrm>
          <a:off x="4584700" y="90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30029</xdr:rowOff>
    </xdr:from>
    <xdr:ext cx="599010" cy="259045"/>
    <xdr:sp macro="" textlink="">
      <xdr:nvSpPr>
        <xdr:cNvPr id="139" name="総務費該当値テキスト"/>
        <xdr:cNvSpPr txBox="1"/>
      </xdr:nvSpPr>
      <xdr:spPr>
        <a:xfrm>
          <a:off x="4686300" y="894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136339</xdr:rowOff>
    </xdr:from>
    <xdr:to>
      <xdr:col>20</xdr:col>
      <xdr:colOff>38100</xdr:colOff>
      <xdr:row>59</xdr:row>
      <xdr:rowOff>66489</xdr:rowOff>
    </xdr:to>
    <xdr:sp macro="" textlink="">
      <xdr:nvSpPr>
        <xdr:cNvPr id="140" name="楕円 139"/>
        <xdr:cNvSpPr/>
      </xdr:nvSpPr>
      <xdr:spPr>
        <a:xfrm>
          <a:off x="3746500" y="100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83016</xdr:rowOff>
    </xdr:from>
    <xdr:ext cx="534377" cy="259045"/>
    <xdr:sp macro="" textlink="">
      <xdr:nvSpPr>
        <xdr:cNvPr id="141" name="テキスト ボックス 140"/>
        <xdr:cNvSpPr txBox="1"/>
      </xdr:nvSpPr>
      <xdr:spPr>
        <a:xfrm>
          <a:off x="3530111" y="98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139658</xdr:rowOff>
    </xdr:from>
    <xdr:to>
      <xdr:col>15</xdr:col>
      <xdr:colOff>101600</xdr:colOff>
      <xdr:row>59</xdr:row>
      <xdr:rowOff>69808</xdr:rowOff>
    </xdr:to>
    <xdr:sp macro="" textlink="">
      <xdr:nvSpPr>
        <xdr:cNvPr id="142" name="楕円 141"/>
        <xdr:cNvSpPr/>
      </xdr:nvSpPr>
      <xdr:spPr>
        <a:xfrm>
          <a:off x="2857500" y="100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86335</xdr:rowOff>
    </xdr:from>
    <xdr:ext cx="534377" cy="259045"/>
    <xdr:sp macro="" textlink="">
      <xdr:nvSpPr>
        <xdr:cNvPr id="143" name="テキスト ボックス 142"/>
        <xdr:cNvSpPr txBox="1"/>
      </xdr:nvSpPr>
      <xdr:spPr>
        <a:xfrm>
          <a:off x="2641111" y="985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135910</xdr:rowOff>
    </xdr:from>
    <xdr:to>
      <xdr:col>10</xdr:col>
      <xdr:colOff>165100</xdr:colOff>
      <xdr:row>59</xdr:row>
      <xdr:rowOff>66060</xdr:rowOff>
    </xdr:to>
    <xdr:sp macro="" textlink="">
      <xdr:nvSpPr>
        <xdr:cNvPr id="144" name="楕円 143"/>
        <xdr:cNvSpPr/>
      </xdr:nvSpPr>
      <xdr:spPr>
        <a:xfrm>
          <a:off x="1968500" y="1008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82587</xdr:rowOff>
    </xdr:from>
    <xdr:ext cx="534377" cy="259045"/>
    <xdr:sp macro="" textlink="">
      <xdr:nvSpPr>
        <xdr:cNvPr id="145" name="テキスト ボックス 144"/>
        <xdr:cNvSpPr txBox="1"/>
      </xdr:nvSpPr>
      <xdr:spPr>
        <a:xfrm>
          <a:off x="1752111" y="98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114768</xdr:rowOff>
    </xdr:from>
    <xdr:to>
      <xdr:col>6</xdr:col>
      <xdr:colOff>38100</xdr:colOff>
      <xdr:row>59</xdr:row>
      <xdr:rowOff>44918</xdr:rowOff>
    </xdr:to>
    <xdr:sp macro="" textlink="">
      <xdr:nvSpPr>
        <xdr:cNvPr id="146" name="楕円 145"/>
        <xdr:cNvSpPr/>
      </xdr:nvSpPr>
      <xdr:spPr>
        <a:xfrm>
          <a:off x="1079500" y="100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61445</xdr:rowOff>
    </xdr:from>
    <xdr:ext cx="534377" cy="259045"/>
    <xdr:sp macro="" textlink="">
      <xdr:nvSpPr>
        <xdr:cNvPr id="147" name="テキスト ボックス 146"/>
        <xdr:cNvSpPr txBox="1"/>
      </xdr:nvSpPr>
      <xdr:spPr>
        <a:xfrm>
          <a:off x="863111" y="983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19097</xdr:rowOff>
    </xdr:from>
    <xdr:to>
      <xdr:col>24</xdr:col>
      <xdr:colOff>63500</xdr:colOff>
      <xdr:row>74</xdr:row>
      <xdr:rowOff>90812</xdr:rowOff>
    </xdr:to>
    <xdr:cxnSp macro="">
      <xdr:nvCxnSpPr>
        <xdr:cNvPr id="179" name="直線コネクタ 178"/>
        <xdr:cNvCxnSpPr/>
      </xdr:nvCxnSpPr>
      <xdr:spPr>
        <a:xfrm>
          <a:off x="3797300" y="12363497"/>
          <a:ext cx="838200" cy="4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19097</xdr:rowOff>
    </xdr:from>
    <xdr:to>
      <xdr:col>19</xdr:col>
      <xdr:colOff>177800</xdr:colOff>
      <xdr:row>76</xdr:row>
      <xdr:rowOff>160372</xdr:rowOff>
    </xdr:to>
    <xdr:cxnSp macro="">
      <xdr:nvCxnSpPr>
        <xdr:cNvPr id="182" name="直線コネクタ 181"/>
        <xdr:cNvCxnSpPr/>
      </xdr:nvCxnSpPr>
      <xdr:spPr>
        <a:xfrm flipV="1">
          <a:off x="2908300" y="12363497"/>
          <a:ext cx="889000" cy="82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26510</xdr:rowOff>
    </xdr:from>
    <xdr:to>
      <xdr:col>15</xdr:col>
      <xdr:colOff>50800</xdr:colOff>
      <xdr:row>76</xdr:row>
      <xdr:rowOff>160372</xdr:rowOff>
    </xdr:to>
    <xdr:cxnSp macro="">
      <xdr:nvCxnSpPr>
        <xdr:cNvPr id="185" name="直線コネクタ 184"/>
        <xdr:cNvCxnSpPr/>
      </xdr:nvCxnSpPr>
      <xdr:spPr>
        <a:xfrm>
          <a:off x="2019300" y="12885260"/>
          <a:ext cx="889000" cy="30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26510</xdr:rowOff>
    </xdr:from>
    <xdr:to>
      <xdr:col>10</xdr:col>
      <xdr:colOff>114300</xdr:colOff>
      <xdr:row>76</xdr:row>
      <xdr:rowOff>144827</xdr:rowOff>
    </xdr:to>
    <xdr:cxnSp macro="">
      <xdr:nvCxnSpPr>
        <xdr:cNvPr id="188" name="直線コネクタ 187"/>
        <xdr:cNvCxnSpPr/>
      </xdr:nvCxnSpPr>
      <xdr:spPr>
        <a:xfrm flipV="1">
          <a:off x="1130300" y="12885260"/>
          <a:ext cx="889000" cy="2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40012</xdr:rowOff>
    </xdr:from>
    <xdr:to>
      <xdr:col>24</xdr:col>
      <xdr:colOff>114300</xdr:colOff>
      <xdr:row>74</xdr:row>
      <xdr:rowOff>141612</xdr:rowOff>
    </xdr:to>
    <xdr:sp macro="" textlink="">
      <xdr:nvSpPr>
        <xdr:cNvPr id="198" name="楕円 197"/>
        <xdr:cNvSpPr/>
      </xdr:nvSpPr>
      <xdr:spPr>
        <a:xfrm>
          <a:off x="4584700" y="127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62889</xdr:rowOff>
    </xdr:from>
    <xdr:ext cx="599010" cy="259045"/>
    <xdr:sp macro="" textlink="">
      <xdr:nvSpPr>
        <xdr:cNvPr id="199" name="民生費該当値テキスト"/>
        <xdr:cNvSpPr txBox="1"/>
      </xdr:nvSpPr>
      <xdr:spPr>
        <a:xfrm>
          <a:off x="4686300" y="1257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139747</xdr:rowOff>
    </xdr:from>
    <xdr:to>
      <xdr:col>20</xdr:col>
      <xdr:colOff>38100</xdr:colOff>
      <xdr:row>72</xdr:row>
      <xdr:rowOff>69897</xdr:rowOff>
    </xdr:to>
    <xdr:sp macro="" textlink="">
      <xdr:nvSpPr>
        <xdr:cNvPr id="200" name="楕円 199"/>
        <xdr:cNvSpPr/>
      </xdr:nvSpPr>
      <xdr:spPr>
        <a:xfrm>
          <a:off x="3746500" y="123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86424</xdr:rowOff>
    </xdr:from>
    <xdr:ext cx="599010" cy="259045"/>
    <xdr:sp macro="" textlink="">
      <xdr:nvSpPr>
        <xdr:cNvPr id="201" name="テキスト ボックス 200"/>
        <xdr:cNvSpPr txBox="1"/>
      </xdr:nvSpPr>
      <xdr:spPr>
        <a:xfrm>
          <a:off x="3497795" y="120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109572</xdr:rowOff>
    </xdr:from>
    <xdr:to>
      <xdr:col>15</xdr:col>
      <xdr:colOff>101600</xdr:colOff>
      <xdr:row>77</xdr:row>
      <xdr:rowOff>39722</xdr:rowOff>
    </xdr:to>
    <xdr:sp macro="" textlink="">
      <xdr:nvSpPr>
        <xdr:cNvPr id="202" name="楕円 201"/>
        <xdr:cNvSpPr/>
      </xdr:nvSpPr>
      <xdr:spPr>
        <a:xfrm>
          <a:off x="2857500" y="131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56249</xdr:rowOff>
    </xdr:from>
    <xdr:ext cx="599010" cy="259045"/>
    <xdr:sp macro="" textlink="">
      <xdr:nvSpPr>
        <xdr:cNvPr id="203" name="テキスト ボックス 202"/>
        <xdr:cNvSpPr txBox="1"/>
      </xdr:nvSpPr>
      <xdr:spPr>
        <a:xfrm>
          <a:off x="2608795" y="1291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147160</xdr:rowOff>
    </xdr:from>
    <xdr:to>
      <xdr:col>10</xdr:col>
      <xdr:colOff>165100</xdr:colOff>
      <xdr:row>75</xdr:row>
      <xdr:rowOff>77310</xdr:rowOff>
    </xdr:to>
    <xdr:sp macro="" textlink="">
      <xdr:nvSpPr>
        <xdr:cNvPr id="204" name="楕円 203"/>
        <xdr:cNvSpPr/>
      </xdr:nvSpPr>
      <xdr:spPr>
        <a:xfrm>
          <a:off x="1968500" y="128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93837</xdr:rowOff>
    </xdr:from>
    <xdr:ext cx="599010" cy="259045"/>
    <xdr:sp macro="" textlink="">
      <xdr:nvSpPr>
        <xdr:cNvPr id="205" name="テキスト ボックス 204"/>
        <xdr:cNvSpPr txBox="1"/>
      </xdr:nvSpPr>
      <xdr:spPr>
        <a:xfrm>
          <a:off x="1719795" y="126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94027</xdr:rowOff>
    </xdr:from>
    <xdr:to>
      <xdr:col>6</xdr:col>
      <xdr:colOff>38100</xdr:colOff>
      <xdr:row>77</xdr:row>
      <xdr:rowOff>24177</xdr:rowOff>
    </xdr:to>
    <xdr:sp macro="" textlink="">
      <xdr:nvSpPr>
        <xdr:cNvPr id="206" name="楕円 205"/>
        <xdr:cNvSpPr/>
      </xdr:nvSpPr>
      <xdr:spPr>
        <a:xfrm>
          <a:off x="1079500" y="131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40704</xdr:rowOff>
    </xdr:from>
    <xdr:ext cx="599010" cy="259045"/>
    <xdr:sp macro="" textlink="">
      <xdr:nvSpPr>
        <xdr:cNvPr id="207" name="テキスト ボックス 206"/>
        <xdr:cNvSpPr txBox="1"/>
      </xdr:nvSpPr>
      <xdr:spPr>
        <a:xfrm>
          <a:off x="830795" y="12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116677</xdr:rowOff>
    </xdr:from>
    <xdr:to>
      <xdr:col>24</xdr:col>
      <xdr:colOff>63500</xdr:colOff>
      <xdr:row>98</xdr:row>
      <xdr:rowOff>35230</xdr:rowOff>
    </xdr:to>
    <xdr:cxnSp macro="">
      <xdr:nvCxnSpPr>
        <xdr:cNvPr id="239" name="直線コネクタ 238"/>
        <xdr:cNvCxnSpPr/>
      </xdr:nvCxnSpPr>
      <xdr:spPr>
        <a:xfrm flipV="1">
          <a:off x="3797300" y="16747327"/>
          <a:ext cx="8382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0"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35230</xdr:rowOff>
    </xdr:from>
    <xdr:to>
      <xdr:col>19</xdr:col>
      <xdr:colOff>177800</xdr:colOff>
      <xdr:row>98</xdr:row>
      <xdr:rowOff>106324</xdr:rowOff>
    </xdr:to>
    <xdr:cxnSp macro="">
      <xdr:nvCxnSpPr>
        <xdr:cNvPr id="242" name="直線コネクタ 241"/>
        <xdr:cNvCxnSpPr/>
      </xdr:nvCxnSpPr>
      <xdr:spPr>
        <a:xfrm flipV="1">
          <a:off x="2908300" y="16837330"/>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4" name="テキスト ボックス 243"/>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8548</xdr:rowOff>
    </xdr:from>
    <xdr:to>
      <xdr:col>15</xdr:col>
      <xdr:colOff>50800</xdr:colOff>
      <xdr:row>98</xdr:row>
      <xdr:rowOff>106324</xdr:rowOff>
    </xdr:to>
    <xdr:cxnSp macro="">
      <xdr:nvCxnSpPr>
        <xdr:cNvPr id="245" name="直線コネクタ 244"/>
        <xdr:cNvCxnSpPr/>
      </xdr:nvCxnSpPr>
      <xdr:spPr>
        <a:xfrm>
          <a:off x="2019300" y="16810648"/>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7" name="テキスト ボックス 246"/>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8548</xdr:rowOff>
    </xdr:from>
    <xdr:to>
      <xdr:col>10</xdr:col>
      <xdr:colOff>114300</xdr:colOff>
      <xdr:row>98</xdr:row>
      <xdr:rowOff>20731</xdr:rowOff>
    </xdr:to>
    <xdr:cxnSp macro="">
      <xdr:nvCxnSpPr>
        <xdr:cNvPr id="248" name="直線コネクタ 247"/>
        <xdr:cNvCxnSpPr/>
      </xdr:nvCxnSpPr>
      <xdr:spPr>
        <a:xfrm flipV="1">
          <a:off x="1130300" y="16810648"/>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0" name="テキスト ボックス 249"/>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2" name="テキスト ボックス 251"/>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65877</xdr:rowOff>
    </xdr:from>
    <xdr:to>
      <xdr:col>24</xdr:col>
      <xdr:colOff>114300</xdr:colOff>
      <xdr:row>97</xdr:row>
      <xdr:rowOff>167477</xdr:rowOff>
    </xdr:to>
    <xdr:sp macro="" textlink="">
      <xdr:nvSpPr>
        <xdr:cNvPr id="258" name="楕円 257"/>
        <xdr:cNvSpPr/>
      </xdr:nvSpPr>
      <xdr:spPr>
        <a:xfrm>
          <a:off x="4584700" y="166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44304</xdr:rowOff>
    </xdr:from>
    <xdr:ext cx="534377" cy="259045"/>
    <xdr:sp macro="" textlink="">
      <xdr:nvSpPr>
        <xdr:cNvPr id="259" name="衛生費該当値テキスト"/>
        <xdr:cNvSpPr txBox="1"/>
      </xdr:nvSpPr>
      <xdr:spPr>
        <a:xfrm>
          <a:off x="4686300" y="166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155880</xdr:rowOff>
    </xdr:from>
    <xdr:to>
      <xdr:col>20</xdr:col>
      <xdr:colOff>38100</xdr:colOff>
      <xdr:row>98</xdr:row>
      <xdr:rowOff>86030</xdr:rowOff>
    </xdr:to>
    <xdr:sp macro="" textlink="">
      <xdr:nvSpPr>
        <xdr:cNvPr id="260" name="楕円 259"/>
        <xdr:cNvSpPr/>
      </xdr:nvSpPr>
      <xdr:spPr>
        <a:xfrm>
          <a:off x="3746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77157</xdr:rowOff>
    </xdr:from>
    <xdr:ext cx="534377" cy="259045"/>
    <xdr:sp macro="" textlink="">
      <xdr:nvSpPr>
        <xdr:cNvPr id="261" name="テキスト ボックス 260"/>
        <xdr:cNvSpPr txBox="1"/>
      </xdr:nvSpPr>
      <xdr:spPr>
        <a:xfrm>
          <a:off x="3530111" y="168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55524</xdr:rowOff>
    </xdr:from>
    <xdr:to>
      <xdr:col>15</xdr:col>
      <xdr:colOff>101600</xdr:colOff>
      <xdr:row>98</xdr:row>
      <xdr:rowOff>157124</xdr:rowOff>
    </xdr:to>
    <xdr:sp macro="" textlink="">
      <xdr:nvSpPr>
        <xdr:cNvPr id="262" name="楕円 261"/>
        <xdr:cNvSpPr/>
      </xdr:nvSpPr>
      <xdr:spPr>
        <a:xfrm>
          <a:off x="2857500" y="1685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148251</xdr:rowOff>
    </xdr:from>
    <xdr:ext cx="534377" cy="259045"/>
    <xdr:sp macro="" textlink="">
      <xdr:nvSpPr>
        <xdr:cNvPr id="263" name="テキスト ボックス 262"/>
        <xdr:cNvSpPr txBox="1"/>
      </xdr:nvSpPr>
      <xdr:spPr>
        <a:xfrm>
          <a:off x="2641111" y="1695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129198</xdr:rowOff>
    </xdr:from>
    <xdr:to>
      <xdr:col>10</xdr:col>
      <xdr:colOff>165100</xdr:colOff>
      <xdr:row>98</xdr:row>
      <xdr:rowOff>59348</xdr:rowOff>
    </xdr:to>
    <xdr:sp macro="" textlink="">
      <xdr:nvSpPr>
        <xdr:cNvPr id="264" name="楕円 263"/>
        <xdr:cNvSpPr/>
      </xdr:nvSpPr>
      <xdr:spPr>
        <a:xfrm>
          <a:off x="1968500" y="167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50475</xdr:rowOff>
    </xdr:from>
    <xdr:ext cx="534377" cy="259045"/>
    <xdr:sp macro="" textlink="">
      <xdr:nvSpPr>
        <xdr:cNvPr id="265" name="テキスト ボックス 264"/>
        <xdr:cNvSpPr txBox="1"/>
      </xdr:nvSpPr>
      <xdr:spPr>
        <a:xfrm>
          <a:off x="1752111" y="16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141381</xdr:rowOff>
    </xdr:from>
    <xdr:to>
      <xdr:col>6</xdr:col>
      <xdr:colOff>38100</xdr:colOff>
      <xdr:row>98</xdr:row>
      <xdr:rowOff>71531</xdr:rowOff>
    </xdr:to>
    <xdr:sp macro="" textlink="">
      <xdr:nvSpPr>
        <xdr:cNvPr id="266" name="楕円 265"/>
        <xdr:cNvSpPr/>
      </xdr:nvSpPr>
      <xdr:spPr>
        <a:xfrm>
          <a:off x="1079500" y="167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62658</xdr:rowOff>
    </xdr:from>
    <xdr:ext cx="534377" cy="259045"/>
    <xdr:sp macro="" textlink="">
      <xdr:nvSpPr>
        <xdr:cNvPr id="267" name="テキスト ボックス 266"/>
        <xdr:cNvSpPr txBox="1"/>
      </xdr:nvSpPr>
      <xdr:spPr>
        <a:xfrm>
          <a:off x="863111" y="168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92266</xdr:rowOff>
    </xdr:from>
    <xdr:to>
      <xdr:col>55</xdr:col>
      <xdr:colOff>0</xdr:colOff>
      <xdr:row>38</xdr:row>
      <xdr:rowOff>92646</xdr:rowOff>
    </xdr:to>
    <xdr:cxnSp macro="">
      <xdr:nvCxnSpPr>
        <xdr:cNvPr id="296" name="直線コネクタ 295"/>
        <xdr:cNvCxnSpPr/>
      </xdr:nvCxnSpPr>
      <xdr:spPr>
        <a:xfrm>
          <a:off x="9639300" y="6607366"/>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7"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89408</xdr:rowOff>
    </xdr:from>
    <xdr:to>
      <xdr:col>50</xdr:col>
      <xdr:colOff>114300</xdr:colOff>
      <xdr:row>38</xdr:row>
      <xdr:rowOff>92266</xdr:rowOff>
    </xdr:to>
    <xdr:cxnSp macro="">
      <xdr:nvCxnSpPr>
        <xdr:cNvPr id="299" name="直線コネクタ 298"/>
        <xdr:cNvCxnSpPr/>
      </xdr:nvCxnSpPr>
      <xdr:spPr>
        <a:xfrm>
          <a:off x="8750300" y="66045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1" name="テキスト ボックス 300"/>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80645</xdr:rowOff>
    </xdr:from>
    <xdr:to>
      <xdr:col>45</xdr:col>
      <xdr:colOff>177800</xdr:colOff>
      <xdr:row>38</xdr:row>
      <xdr:rowOff>89408</xdr:rowOff>
    </xdr:to>
    <xdr:cxnSp macro="">
      <xdr:nvCxnSpPr>
        <xdr:cNvPr id="302" name="直線コネクタ 301"/>
        <xdr:cNvCxnSpPr/>
      </xdr:nvCxnSpPr>
      <xdr:spPr>
        <a:xfrm>
          <a:off x="7861300" y="65957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4" name="テキスト ボックス 303"/>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63119</xdr:rowOff>
    </xdr:from>
    <xdr:to>
      <xdr:col>41</xdr:col>
      <xdr:colOff>50800</xdr:colOff>
      <xdr:row>38</xdr:row>
      <xdr:rowOff>80645</xdr:rowOff>
    </xdr:to>
    <xdr:cxnSp macro="">
      <xdr:nvCxnSpPr>
        <xdr:cNvPr id="305" name="直線コネクタ 304"/>
        <xdr:cNvCxnSpPr/>
      </xdr:nvCxnSpPr>
      <xdr:spPr>
        <a:xfrm>
          <a:off x="6972300" y="657821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09" name="テキスト ボックス 308"/>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41846</xdr:rowOff>
    </xdr:from>
    <xdr:to>
      <xdr:col>55</xdr:col>
      <xdr:colOff>50800</xdr:colOff>
      <xdr:row>38</xdr:row>
      <xdr:rowOff>143446</xdr:rowOff>
    </xdr:to>
    <xdr:sp macro="" textlink="">
      <xdr:nvSpPr>
        <xdr:cNvPr id="315" name="楕円 314"/>
        <xdr:cNvSpPr/>
      </xdr:nvSpPr>
      <xdr:spPr>
        <a:xfrm>
          <a:off x="104267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128223</xdr:rowOff>
    </xdr:from>
    <xdr:ext cx="378565" cy="259045"/>
    <xdr:sp macro="" textlink="">
      <xdr:nvSpPr>
        <xdr:cNvPr id="316" name="労働費該当値テキスト"/>
        <xdr:cNvSpPr txBox="1"/>
      </xdr:nvSpPr>
      <xdr:spPr>
        <a:xfrm>
          <a:off x="10528300" y="647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41466</xdr:rowOff>
    </xdr:from>
    <xdr:to>
      <xdr:col>50</xdr:col>
      <xdr:colOff>165100</xdr:colOff>
      <xdr:row>38</xdr:row>
      <xdr:rowOff>143066</xdr:rowOff>
    </xdr:to>
    <xdr:sp macro="" textlink="">
      <xdr:nvSpPr>
        <xdr:cNvPr id="317" name="楕円 316"/>
        <xdr:cNvSpPr/>
      </xdr:nvSpPr>
      <xdr:spPr>
        <a:xfrm>
          <a:off x="9588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134193</xdr:rowOff>
    </xdr:from>
    <xdr:ext cx="378565" cy="259045"/>
    <xdr:sp macro="" textlink="">
      <xdr:nvSpPr>
        <xdr:cNvPr id="318" name="テキスト ボックス 317"/>
        <xdr:cNvSpPr txBox="1"/>
      </xdr:nvSpPr>
      <xdr:spPr>
        <a:xfrm>
          <a:off x="9450017" y="664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38608</xdr:rowOff>
    </xdr:from>
    <xdr:to>
      <xdr:col>46</xdr:col>
      <xdr:colOff>38100</xdr:colOff>
      <xdr:row>38</xdr:row>
      <xdr:rowOff>140208</xdr:rowOff>
    </xdr:to>
    <xdr:sp macro="" textlink="">
      <xdr:nvSpPr>
        <xdr:cNvPr id="319" name="楕円 318"/>
        <xdr:cNvSpPr/>
      </xdr:nvSpPr>
      <xdr:spPr>
        <a:xfrm>
          <a:off x="869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131335</xdr:rowOff>
    </xdr:from>
    <xdr:ext cx="378565" cy="259045"/>
    <xdr:sp macro="" textlink="">
      <xdr:nvSpPr>
        <xdr:cNvPr id="320" name="テキスト ボックス 319"/>
        <xdr:cNvSpPr txBox="1"/>
      </xdr:nvSpPr>
      <xdr:spPr>
        <a:xfrm>
          <a:off x="856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29845</xdr:rowOff>
    </xdr:from>
    <xdr:to>
      <xdr:col>41</xdr:col>
      <xdr:colOff>101600</xdr:colOff>
      <xdr:row>38</xdr:row>
      <xdr:rowOff>131445</xdr:rowOff>
    </xdr:to>
    <xdr:sp macro="" textlink="">
      <xdr:nvSpPr>
        <xdr:cNvPr id="321" name="楕円 320"/>
        <xdr:cNvSpPr/>
      </xdr:nvSpPr>
      <xdr:spPr>
        <a:xfrm>
          <a:off x="7810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122572</xdr:rowOff>
    </xdr:from>
    <xdr:ext cx="378565" cy="259045"/>
    <xdr:sp macro="" textlink="">
      <xdr:nvSpPr>
        <xdr:cNvPr id="322" name="テキスト ボックス 321"/>
        <xdr:cNvSpPr txBox="1"/>
      </xdr:nvSpPr>
      <xdr:spPr>
        <a:xfrm>
          <a:off x="7672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12319</xdr:rowOff>
    </xdr:from>
    <xdr:to>
      <xdr:col>36</xdr:col>
      <xdr:colOff>165100</xdr:colOff>
      <xdr:row>38</xdr:row>
      <xdr:rowOff>113919</xdr:rowOff>
    </xdr:to>
    <xdr:sp macro="" textlink="">
      <xdr:nvSpPr>
        <xdr:cNvPr id="323" name="楕円 322"/>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105046</xdr:rowOff>
    </xdr:from>
    <xdr:ext cx="378565" cy="259045"/>
    <xdr:sp macro="" textlink="">
      <xdr:nvSpPr>
        <xdr:cNvPr id="324" name="テキスト ボックス 323"/>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51095</xdr:rowOff>
    </xdr:from>
    <xdr:to>
      <xdr:col>55</xdr:col>
      <xdr:colOff>0</xdr:colOff>
      <xdr:row>56</xdr:row>
      <xdr:rowOff>73406</xdr:rowOff>
    </xdr:to>
    <xdr:cxnSp macro="">
      <xdr:nvCxnSpPr>
        <xdr:cNvPr id="351" name="直線コネクタ 350"/>
        <xdr:cNvCxnSpPr/>
      </xdr:nvCxnSpPr>
      <xdr:spPr>
        <a:xfrm>
          <a:off x="9639300" y="9652295"/>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2"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51095</xdr:rowOff>
    </xdr:from>
    <xdr:to>
      <xdr:col>50</xdr:col>
      <xdr:colOff>114300</xdr:colOff>
      <xdr:row>56</xdr:row>
      <xdr:rowOff>54615</xdr:rowOff>
    </xdr:to>
    <xdr:cxnSp macro="">
      <xdr:nvCxnSpPr>
        <xdr:cNvPr id="354" name="直線コネクタ 353"/>
        <xdr:cNvCxnSpPr/>
      </xdr:nvCxnSpPr>
      <xdr:spPr>
        <a:xfrm flipV="1">
          <a:off x="8750300" y="965229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6" name="テキスト ボックス 355"/>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161097</xdr:rowOff>
    </xdr:from>
    <xdr:to>
      <xdr:col>45</xdr:col>
      <xdr:colOff>177800</xdr:colOff>
      <xdr:row>56</xdr:row>
      <xdr:rowOff>54615</xdr:rowOff>
    </xdr:to>
    <xdr:cxnSp macro="">
      <xdr:nvCxnSpPr>
        <xdr:cNvPr id="357" name="直線コネクタ 356"/>
        <xdr:cNvCxnSpPr/>
      </xdr:nvCxnSpPr>
      <xdr:spPr>
        <a:xfrm>
          <a:off x="7861300" y="9590847"/>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9" name="テキスト ボックス 358"/>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161097</xdr:rowOff>
    </xdr:from>
    <xdr:to>
      <xdr:col>41</xdr:col>
      <xdr:colOff>50800</xdr:colOff>
      <xdr:row>56</xdr:row>
      <xdr:rowOff>28372</xdr:rowOff>
    </xdr:to>
    <xdr:cxnSp macro="">
      <xdr:nvCxnSpPr>
        <xdr:cNvPr id="360" name="直線コネクタ 359"/>
        <xdr:cNvCxnSpPr/>
      </xdr:nvCxnSpPr>
      <xdr:spPr>
        <a:xfrm flipV="1">
          <a:off x="6972300" y="959084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2" name="テキスト ボックス 361"/>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4" name="テキスト ボックス 363"/>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22606</xdr:rowOff>
    </xdr:from>
    <xdr:to>
      <xdr:col>55</xdr:col>
      <xdr:colOff>50800</xdr:colOff>
      <xdr:row>56</xdr:row>
      <xdr:rowOff>124206</xdr:rowOff>
    </xdr:to>
    <xdr:sp macro="" textlink="">
      <xdr:nvSpPr>
        <xdr:cNvPr id="370" name="楕円 369"/>
        <xdr:cNvSpPr/>
      </xdr:nvSpPr>
      <xdr:spPr>
        <a:xfrm>
          <a:off x="104267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45483</xdr:rowOff>
    </xdr:from>
    <xdr:ext cx="469744" cy="259045"/>
    <xdr:sp macro="" textlink="">
      <xdr:nvSpPr>
        <xdr:cNvPr id="371" name="農林水産業費該当値テキスト"/>
        <xdr:cNvSpPr txBox="1"/>
      </xdr:nvSpPr>
      <xdr:spPr>
        <a:xfrm>
          <a:off x="10528300" y="94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295</xdr:rowOff>
    </xdr:from>
    <xdr:to>
      <xdr:col>50</xdr:col>
      <xdr:colOff>165100</xdr:colOff>
      <xdr:row>56</xdr:row>
      <xdr:rowOff>101895</xdr:rowOff>
    </xdr:to>
    <xdr:sp macro="" textlink="">
      <xdr:nvSpPr>
        <xdr:cNvPr id="372" name="楕円 371"/>
        <xdr:cNvSpPr/>
      </xdr:nvSpPr>
      <xdr:spPr>
        <a:xfrm>
          <a:off x="95885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118422</xdr:rowOff>
    </xdr:from>
    <xdr:ext cx="469744" cy="259045"/>
    <xdr:sp macro="" textlink="">
      <xdr:nvSpPr>
        <xdr:cNvPr id="373" name="テキスト ボックス 372"/>
        <xdr:cNvSpPr txBox="1"/>
      </xdr:nvSpPr>
      <xdr:spPr>
        <a:xfrm>
          <a:off x="9404428" y="93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3815</xdr:rowOff>
    </xdr:from>
    <xdr:to>
      <xdr:col>46</xdr:col>
      <xdr:colOff>38100</xdr:colOff>
      <xdr:row>56</xdr:row>
      <xdr:rowOff>105415</xdr:rowOff>
    </xdr:to>
    <xdr:sp macro="" textlink="">
      <xdr:nvSpPr>
        <xdr:cNvPr id="374" name="楕円 373"/>
        <xdr:cNvSpPr/>
      </xdr:nvSpPr>
      <xdr:spPr>
        <a:xfrm>
          <a:off x="8699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121942</xdr:rowOff>
    </xdr:from>
    <xdr:ext cx="469744" cy="259045"/>
    <xdr:sp macro="" textlink="">
      <xdr:nvSpPr>
        <xdr:cNvPr id="375" name="テキスト ボックス 374"/>
        <xdr:cNvSpPr txBox="1"/>
      </xdr:nvSpPr>
      <xdr:spPr>
        <a:xfrm>
          <a:off x="8515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110297</xdr:rowOff>
    </xdr:from>
    <xdr:to>
      <xdr:col>41</xdr:col>
      <xdr:colOff>101600</xdr:colOff>
      <xdr:row>56</xdr:row>
      <xdr:rowOff>40447</xdr:rowOff>
    </xdr:to>
    <xdr:sp macro="" textlink="">
      <xdr:nvSpPr>
        <xdr:cNvPr id="376" name="楕円 375"/>
        <xdr:cNvSpPr/>
      </xdr:nvSpPr>
      <xdr:spPr>
        <a:xfrm>
          <a:off x="7810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56974</xdr:rowOff>
    </xdr:from>
    <xdr:ext cx="534377" cy="259045"/>
    <xdr:sp macro="" textlink="">
      <xdr:nvSpPr>
        <xdr:cNvPr id="377" name="テキスト ボックス 376"/>
        <xdr:cNvSpPr txBox="1"/>
      </xdr:nvSpPr>
      <xdr:spPr>
        <a:xfrm>
          <a:off x="7594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149022</xdr:rowOff>
    </xdr:from>
    <xdr:to>
      <xdr:col>36</xdr:col>
      <xdr:colOff>165100</xdr:colOff>
      <xdr:row>56</xdr:row>
      <xdr:rowOff>79172</xdr:rowOff>
    </xdr:to>
    <xdr:sp macro="" textlink="">
      <xdr:nvSpPr>
        <xdr:cNvPr id="378" name="楕円 377"/>
        <xdr:cNvSpPr/>
      </xdr:nvSpPr>
      <xdr:spPr>
        <a:xfrm>
          <a:off x="6921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95699</xdr:rowOff>
    </xdr:from>
    <xdr:ext cx="469744" cy="259045"/>
    <xdr:sp macro="" textlink="">
      <xdr:nvSpPr>
        <xdr:cNvPr id="379" name="テキスト ボックス 378"/>
        <xdr:cNvSpPr txBox="1"/>
      </xdr:nvSpPr>
      <xdr:spPr>
        <a:xfrm>
          <a:off x="6737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4" name="直線コネクタ 403"/>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5"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6" name="直線コネクタ 405"/>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7"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8" name="直線コネクタ 407"/>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82397</xdr:rowOff>
    </xdr:from>
    <xdr:to>
      <xdr:col>55</xdr:col>
      <xdr:colOff>0</xdr:colOff>
      <xdr:row>76</xdr:row>
      <xdr:rowOff>162979</xdr:rowOff>
    </xdr:to>
    <xdr:cxnSp macro="">
      <xdr:nvCxnSpPr>
        <xdr:cNvPr id="409" name="直線コネクタ 408"/>
        <xdr:cNvCxnSpPr/>
      </xdr:nvCxnSpPr>
      <xdr:spPr>
        <a:xfrm flipV="1">
          <a:off x="9639300" y="12941147"/>
          <a:ext cx="838200" cy="2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0" name="商工費平均値テキスト"/>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1" name="フローチャート: 判断 410"/>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107581</xdr:rowOff>
    </xdr:from>
    <xdr:to>
      <xdr:col>50</xdr:col>
      <xdr:colOff>114300</xdr:colOff>
      <xdr:row>76</xdr:row>
      <xdr:rowOff>162979</xdr:rowOff>
    </xdr:to>
    <xdr:cxnSp macro="">
      <xdr:nvCxnSpPr>
        <xdr:cNvPr id="412" name="直線コネクタ 411"/>
        <xdr:cNvCxnSpPr/>
      </xdr:nvCxnSpPr>
      <xdr:spPr>
        <a:xfrm>
          <a:off x="8750300" y="13137781"/>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3" name="フローチャート: 判断 412"/>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14" name="テキスト ボックス 413"/>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103315</xdr:rowOff>
    </xdr:from>
    <xdr:to>
      <xdr:col>45</xdr:col>
      <xdr:colOff>177800</xdr:colOff>
      <xdr:row>76</xdr:row>
      <xdr:rowOff>107581</xdr:rowOff>
    </xdr:to>
    <xdr:cxnSp macro="">
      <xdr:nvCxnSpPr>
        <xdr:cNvPr id="415" name="直線コネクタ 414"/>
        <xdr:cNvCxnSpPr/>
      </xdr:nvCxnSpPr>
      <xdr:spPr>
        <a:xfrm>
          <a:off x="7861300" y="13133515"/>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6" name="フローチャート: 判断 415"/>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7" name="テキスト ボックス 416"/>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103315</xdr:rowOff>
    </xdr:from>
    <xdr:to>
      <xdr:col>41</xdr:col>
      <xdr:colOff>50800</xdr:colOff>
      <xdr:row>76</xdr:row>
      <xdr:rowOff>143281</xdr:rowOff>
    </xdr:to>
    <xdr:cxnSp macro="">
      <xdr:nvCxnSpPr>
        <xdr:cNvPr id="418" name="直線コネクタ 417"/>
        <xdr:cNvCxnSpPr/>
      </xdr:nvCxnSpPr>
      <xdr:spPr>
        <a:xfrm flipV="1">
          <a:off x="6972300" y="13133515"/>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9" name="フローチャート: 判断 418"/>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20" name="テキスト ボックス 419"/>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1" name="フローチャート: 判断 420"/>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22" name="テキスト ボックス 421"/>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31597</xdr:rowOff>
    </xdr:from>
    <xdr:to>
      <xdr:col>55</xdr:col>
      <xdr:colOff>50800</xdr:colOff>
      <xdr:row>75</xdr:row>
      <xdr:rowOff>133197</xdr:rowOff>
    </xdr:to>
    <xdr:sp macro="" textlink="">
      <xdr:nvSpPr>
        <xdr:cNvPr id="428" name="楕円 427"/>
        <xdr:cNvSpPr/>
      </xdr:nvSpPr>
      <xdr:spPr>
        <a:xfrm>
          <a:off x="10426700" y="128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54474</xdr:rowOff>
    </xdr:from>
    <xdr:ext cx="534377" cy="259045"/>
    <xdr:sp macro="" textlink="">
      <xdr:nvSpPr>
        <xdr:cNvPr id="429" name="商工費該当値テキスト"/>
        <xdr:cNvSpPr txBox="1"/>
      </xdr:nvSpPr>
      <xdr:spPr>
        <a:xfrm>
          <a:off x="10528300"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112179</xdr:rowOff>
    </xdr:from>
    <xdr:to>
      <xdr:col>50</xdr:col>
      <xdr:colOff>165100</xdr:colOff>
      <xdr:row>77</xdr:row>
      <xdr:rowOff>42329</xdr:rowOff>
    </xdr:to>
    <xdr:sp macro="" textlink="">
      <xdr:nvSpPr>
        <xdr:cNvPr id="430" name="楕円 429"/>
        <xdr:cNvSpPr/>
      </xdr:nvSpPr>
      <xdr:spPr>
        <a:xfrm>
          <a:off x="9588500" y="131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58856</xdr:rowOff>
    </xdr:from>
    <xdr:ext cx="534377" cy="259045"/>
    <xdr:sp macro="" textlink="">
      <xdr:nvSpPr>
        <xdr:cNvPr id="431" name="テキスト ボックス 430"/>
        <xdr:cNvSpPr txBox="1"/>
      </xdr:nvSpPr>
      <xdr:spPr>
        <a:xfrm>
          <a:off x="9372111" y="129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56781</xdr:rowOff>
    </xdr:from>
    <xdr:to>
      <xdr:col>46</xdr:col>
      <xdr:colOff>38100</xdr:colOff>
      <xdr:row>76</xdr:row>
      <xdr:rowOff>158381</xdr:rowOff>
    </xdr:to>
    <xdr:sp macro="" textlink="">
      <xdr:nvSpPr>
        <xdr:cNvPr id="432" name="楕円 431"/>
        <xdr:cNvSpPr/>
      </xdr:nvSpPr>
      <xdr:spPr>
        <a:xfrm>
          <a:off x="8699500" y="13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3459</xdr:rowOff>
    </xdr:from>
    <xdr:ext cx="534377" cy="259045"/>
    <xdr:sp macro="" textlink="">
      <xdr:nvSpPr>
        <xdr:cNvPr id="433" name="テキスト ボックス 432"/>
        <xdr:cNvSpPr txBox="1"/>
      </xdr:nvSpPr>
      <xdr:spPr>
        <a:xfrm>
          <a:off x="8483111" y="128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52515</xdr:rowOff>
    </xdr:from>
    <xdr:to>
      <xdr:col>41</xdr:col>
      <xdr:colOff>101600</xdr:colOff>
      <xdr:row>76</xdr:row>
      <xdr:rowOff>154115</xdr:rowOff>
    </xdr:to>
    <xdr:sp macro="" textlink="">
      <xdr:nvSpPr>
        <xdr:cNvPr id="434" name="楕円 433"/>
        <xdr:cNvSpPr/>
      </xdr:nvSpPr>
      <xdr:spPr>
        <a:xfrm>
          <a:off x="78105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170642</xdr:rowOff>
    </xdr:from>
    <xdr:ext cx="534377" cy="259045"/>
    <xdr:sp macro="" textlink="">
      <xdr:nvSpPr>
        <xdr:cNvPr id="435" name="テキスト ボックス 434"/>
        <xdr:cNvSpPr txBox="1"/>
      </xdr:nvSpPr>
      <xdr:spPr>
        <a:xfrm>
          <a:off x="7594111" y="128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92481</xdr:rowOff>
    </xdr:from>
    <xdr:to>
      <xdr:col>36</xdr:col>
      <xdr:colOff>165100</xdr:colOff>
      <xdr:row>77</xdr:row>
      <xdr:rowOff>22631</xdr:rowOff>
    </xdr:to>
    <xdr:sp macro="" textlink="">
      <xdr:nvSpPr>
        <xdr:cNvPr id="436" name="楕円 435"/>
        <xdr:cNvSpPr/>
      </xdr:nvSpPr>
      <xdr:spPr>
        <a:xfrm>
          <a:off x="6921500" y="13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39158</xdr:rowOff>
    </xdr:from>
    <xdr:ext cx="534377" cy="259045"/>
    <xdr:sp macro="" textlink="">
      <xdr:nvSpPr>
        <xdr:cNvPr id="437" name="テキスト ボックス 436"/>
        <xdr:cNvSpPr txBox="1"/>
      </xdr:nvSpPr>
      <xdr:spPr>
        <a:xfrm>
          <a:off x="6705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150673</xdr:rowOff>
    </xdr:from>
    <xdr:to>
      <xdr:col>55</xdr:col>
      <xdr:colOff>0</xdr:colOff>
      <xdr:row>97</xdr:row>
      <xdr:rowOff>28487</xdr:rowOff>
    </xdr:to>
    <xdr:cxnSp macro="">
      <xdr:nvCxnSpPr>
        <xdr:cNvPr id="467" name="直線コネクタ 466"/>
        <xdr:cNvCxnSpPr/>
      </xdr:nvCxnSpPr>
      <xdr:spPr>
        <a:xfrm>
          <a:off x="9639300" y="16609873"/>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8"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78015</xdr:rowOff>
    </xdr:from>
    <xdr:to>
      <xdr:col>50</xdr:col>
      <xdr:colOff>114300</xdr:colOff>
      <xdr:row>96</xdr:row>
      <xdr:rowOff>150673</xdr:rowOff>
    </xdr:to>
    <xdr:cxnSp macro="">
      <xdr:nvCxnSpPr>
        <xdr:cNvPr id="470" name="直線コネクタ 469"/>
        <xdr:cNvCxnSpPr/>
      </xdr:nvCxnSpPr>
      <xdr:spPr>
        <a:xfrm>
          <a:off x="8750300" y="16537215"/>
          <a:ext cx="889000" cy="7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2" name="テキスト ボックス 471"/>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78015</xdr:rowOff>
    </xdr:from>
    <xdr:to>
      <xdr:col>45</xdr:col>
      <xdr:colOff>177800</xdr:colOff>
      <xdr:row>97</xdr:row>
      <xdr:rowOff>23800</xdr:rowOff>
    </xdr:to>
    <xdr:cxnSp macro="">
      <xdr:nvCxnSpPr>
        <xdr:cNvPr id="473" name="直線コネクタ 472"/>
        <xdr:cNvCxnSpPr/>
      </xdr:nvCxnSpPr>
      <xdr:spPr>
        <a:xfrm flipV="1">
          <a:off x="7861300" y="16537215"/>
          <a:ext cx="889000" cy="1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5" name="テキスト ボックス 474"/>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23800</xdr:rowOff>
    </xdr:from>
    <xdr:to>
      <xdr:col>41</xdr:col>
      <xdr:colOff>50800</xdr:colOff>
      <xdr:row>97</xdr:row>
      <xdr:rowOff>123050</xdr:rowOff>
    </xdr:to>
    <xdr:cxnSp macro="">
      <xdr:nvCxnSpPr>
        <xdr:cNvPr id="476" name="直線コネクタ 475"/>
        <xdr:cNvCxnSpPr/>
      </xdr:nvCxnSpPr>
      <xdr:spPr>
        <a:xfrm flipV="1">
          <a:off x="6972300" y="16654450"/>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8" name="テキスト ボックス 477"/>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0" name="テキスト ボックス 479"/>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149137</xdr:rowOff>
    </xdr:from>
    <xdr:to>
      <xdr:col>55</xdr:col>
      <xdr:colOff>50800</xdr:colOff>
      <xdr:row>97</xdr:row>
      <xdr:rowOff>79287</xdr:rowOff>
    </xdr:to>
    <xdr:sp macro="" textlink="">
      <xdr:nvSpPr>
        <xdr:cNvPr id="486" name="楕円 485"/>
        <xdr:cNvSpPr/>
      </xdr:nvSpPr>
      <xdr:spPr>
        <a:xfrm>
          <a:off x="10426700" y="166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127564</xdr:rowOff>
    </xdr:from>
    <xdr:ext cx="534377" cy="259045"/>
    <xdr:sp macro="" textlink="">
      <xdr:nvSpPr>
        <xdr:cNvPr id="487" name="土木費該当値テキスト"/>
        <xdr:cNvSpPr txBox="1"/>
      </xdr:nvSpPr>
      <xdr:spPr>
        <a:xfrm>
          <a:off x="10528300"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99873</xdr:rowOff>
    </xdr:from>
    <xdr:to>
      <xdr:col>50</xdr:col>
      <xdr:colOff>165100</xdr:colOff>
      <xdr:row>97</xdr:row>
      <xdr:rowOff>30023</xdr:rowOff>
    </xdr:to>
    <xdr:sp macro="" textlink="">
      <xdr:nvSpPr>
        <xdr:cNvPr id="488" name="楕円 487"/>
        <xdr:cNvSpPr/>
      </xdr:nvSpPr>
      <xdr:spPr>
        <a:xfrm>
          <a:off x="9588500" y="165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21150</xdr:rowOff>
    </xdr:from>
    <xdr:ext cx="534377" cy="259045"/>
    <xdr:sp macro="" textlink="">
      <xdr:nvSpPr>
        <xdr:cNvPr id="489" name="テキスト ボックス 488"/>
        <xdr:cNvSpPr txBox="1"/>
      </xdr:nvSpPr>
      <xdr:spPr>
        <a:xfrm>
          <a:off x="9372111" y="166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27215</xdr:rowOff>
    </xdr:from>
    <xdr:to>
      <xdr:col>46</xdr:col>
      <xdr:colOff>38100</xdr:colOff>
      <xdr:row>96</xdr:row>
      <xdr:rowOff>128815</xdr:rowOff>
    </xdr:to>
    <xdr:sp macro="" textlink="">
      <xdr:nvSpPr>
        <xdr:cNvPr id="490" name="楕円 489"/>
        <xdr:cNvSpPr/>
      </xdr:nvSpPr>
      <xdr:spPr>
        <a:xfrm>
          <a:off x="8699500" y="164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119942</xdr:rowOff>
    </xdr:from>
    <xdr:ext cx="534377" cy="259045"/>
    <xdr:sp macro="" textlink="">
      <xdr:nvSpPr>
        <xdr:cNvPr id="491" name="テキスト ボックス 490"/>
        <xdr:cNvSpPr txBox="1"/>
      </xdr:nvSpPr>
      <xdr:spPr>
        <a:xfrm>
          <a:off x="8483111" y="1657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144450</xdr:rowOff>
    </xdr:from>
    <xdr:to>
      <xdr:col>41</xdr:col>
      <xdr:colOff>101600</xdr:colOff>
      <xdr:row>97</xdr:row>
      <xdr:rowOff>74600</xdr:rowOff>
    </xdr:to>
    <xdr:sp macro="" textlink="">
      <xdr:nvSpPr>
        <xdr:cNvPr id="492" name="楕円 491"/>
        <xdr:cNvSpPr/>
      </xdr:nvSpPr>
      <xdr:spPr>
        <a:xfrm>
          <a:off x="7810500" y="166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65727</xdr:rowOff>
    </xdr:from>
    <xdr:ext cx="534377" cy="259045"/>
    <xdr:sp macro="" textlink="">
      <xdr:nvSpPr>
        <xdr:cNvPr id="493" name="テキスト ボックス 492"/>
        <xdr:cNvSpPr txBox="1"/>
      </xdr:nvSpPr>
      <xdr:spPr>
        <a:xfrm>
          <a:off x="7594111" y="166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72250</xdr:rowOff>
    </xdr:from>
    <xdr:to>
      <xdr:col>36</xdr:col>
      <xdr:colOff>165100</xdr:colOff>
      <xdr:row>98</xdr:row>
      <xdr:rowOff>2400</xdr:rowOff>
    </xdr:to>
    <xdr:sp macro="" textlink="">
      <xdr:nvSpPr>
        <xdr:cNvPr id="494" name="楕円 493"/>
        <xdr:cNvSpPr/>
      </xdr:nvSpPr>
      <xdr:spPr>
        <a:xfrm>
          <a:off x="6921500" y="167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164977</xdr:rowOff>
    </xdr:from>
    <xdr:ext cx="534377" cy="259045"/>
    <xdr:sp macro="" textlink="">
      <xdr:nvSpPr>
        <xdr:cNvPr id="495" name="テキスト ボックス 494"/>
        <xdr:cNvSpPr txBox="1"/>
      </xdr:nvSpPr>
      <xdr:spPr>
        <a:xfrm>
          <a:off x="6705111" y="167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22337</xdr:rowOff>
    </xdr:from>
    <xdr:to>
      <xdr:col>85</xdr:col>
      <xdr:colOff>127000</xdr:colOff>
      <xdr:row>37</xdr:row>
      <xdr:rowOff>132750</xdr:rowOff>
    </xdr:to>
    <xdr:cxnSp macro="">
      <xdr:nvCxnSpPr>
        <xdr:cNvPr id="523" name="直線コネクタ 522"/>
        <xdr:cNvCxnSpPr/>
      </xdr:nvCxnSpPr>
      <xdr:spPr>
        <a:xfrm flipV="1">
          <a:off x="15481300" y="6023087"/>
          <a:ext cx="838200" cy="45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4"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132750</xdr:rowOff>
    </xdr:from>
    <xdr:to>
      <xdr:col>81</xdr:col>
      <xdr:colOff>50800</xdr:colOff>
      <xdr:row>37</xdr:row>
      <xdr:rowOff>137780</xdr:rowOff>
    </xdr:to>
    <xdr:cxnSp macro="">
      <xdr:nvCxnSpPr>
        <xdr:cNvPr id="526" name="直線コネクタ 525"/>
        <xdr:cNvCxnSpPr/>
      </xdr:nvCxnSpPr>
      <xdr:spPr>
        <a:xfrm flipV="1">
          <a:off x="14592300" y="6476400"/>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73452</xdr:rowOff>
    </xdr:from>
    <xdr:to>
      <xdr:col>76</xdr:col>
      <xdr:colOff>114300</xdr:colOff>
      <xdr:row>37</xdr:row>
      <xdr:rowOff>137780</xdr:rowOff>
    </xdr:to>
    <xdr:cxnSp macro="">
      <xdr:nvCxnSpPr>
        <xdr:cNvPr id="529" name="直線コネクタ 528"/>
        <xdr:cNvCxnSpPr/>
      </xdr:nvCxnSpPr>
      <xdr:spPr>
        <a:xfrm>
          <a:off x="13703300" y="6417102"/>
          <a:ext cx="8890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73452</xdr:rowOff>
    </xdr:from>
    <xdr:to>
      <xdr:col>71</xdr:col>
      <xdr:colOff>177800</xdr:colOff>
      <xdr:row>37</xdr:row>
      <xdr:rowOff>75143</xdr:rowOff>
    </xdr:to>
    <xdr:cxnSp macro="">
      <xdr:nvCxnSpPr>
        <xdr:cNvPr id="532" name="直線コネクタ 531"/>
        <xdr:cNvCxnSpPr/>
      </xdr:nvCxnSpPr>
      <xdr:spPr>
        <a:xfrm flipV="1">
          <a:off x="12814300" y="6417102"/>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4" name="テキスト ボックス 533"/>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6" name="テキスト ボックス 535"/>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142987</xdr:rowOff>
    </xdr:from>
    <xdr:to>
      <xdr:col>85</xdr:col>
      <xdr:colOff>177800</xdr:colOff>
      <xdr:row>35</xdr:row>
      <xdr:rowOff>73137</xdr:rowOff>
    </xdr:to>
    <xdr:sp macro="" textlink="">
      <xdr:nvSpPr>
        <xdr:cNvPr id="542" name="楕円 541"/>
        <xdr:cNvSpPr/>
      </xdr:nvSpPr>
      <xdr:spPr>
        <a:xfrm>
          <a:off x="16268700" y="59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165864</xdr:rowOff>
    </xdr:from>
    <xdr:ext cx="534377" cy="259045"/>
    <xdr:sp macro="" textlink="">
      <xdr:nvSpPr>
        <xdr:cNvPr id="543" name="消防費該当値テキスト"/>
        <xdr:cNvSpPr txBox="1"/>
      </xdr:nvSpPr>
      <xdr:spPr>
        <a:xfrm>
          <a:off x="16370300" y="58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81950</xdr:rowOff>
    </xdr:from>
    <xdr:to>
      <xdr:col>81</xdr:col>
      <xdr:colOff>101600</xdr:colOff>
      <xdr:row>38</xdr:row>
      <xdr:rowOff>12100</xdr:rowOff>
    </xdr:to>
    <xdr:sp macro="" textlink="">
      <xdr:nvSpPr>
        <xdr:cNvPr id="544" name="楕円 543"/>
        <xdr:cNvSpPr/>
      </xdr:nvSpPr>
      <xdr:spPr>
        <a:xfrm>
          <a:off x="15430500" y="64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3228</xdr:rowOff>
    </xdr:from>
    <xdr:ext cx="534377" cy="259045"/>
    <xdr:sp macro="" textlink="">
      <xdr:nvSpPr>
        <xdr:cNvPr id="545" name="テキスト ボックス 544"/>
        <xdr:cNvSpPr txBox="1"/>
      </xdr:nvSpPr>
      <xdr:spPr>
        <a:xfrm>
          <a:off x="15214111" y="65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86980</xdr:rowOff>
    </xdr:from>
    <xdr:to>
      <xdr:col>76</xdr:col>
      <xdr:colOff>165100</xdr:colOff>
      <xdr:row>38</xdr:row>
      <xdr:rowOff>17129</xdr:rowOff>
    </xdr:to>
    <xdr:sp macro="" textlink="">
      <xdr:nvSpPr>
        <xdr:cNvPr id="546" name="楕円 545"/>
        <xdr:cNvSpPr/>
      </xdr:nvSpPr>
      <xdr:spPr>
        <a:xfrm>
          <a:off x="14541500" y="6430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8257</xdr:rowOff>
    </xdr:from>
    <xdr:ext cx="534377" cy="259045"/>
    <xdr:sp macro="" textlink="">
      <xdr:nvSpPr>
        <xdr:cNvPr id="547" name="テキスト ボックス 546"/>
        <xdr:cNvSpPr txBox="1"/>
      </xdr:nvSpPr>
      <xdr:spPr>
        <a:xfrm>
          <a:off x="14325111" y="65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22652</xdr:rowOff>
    </xdr:from>
    <xdr:to>
      <xdr:col>72</xdr:col>
      <xdr:colOff>38100</xdr:colOff>
      <xdr:row>37</xdr:row>
      <xdr:rowOff>124252</xdr:rowOff>
    </xdr:to>
    <xdr:sp macro="" textlink="">
      <xdr:nvSpPr>
        <xdr:cNvPr id="548" name="楕円 547"/>
        <xdr:cNvSpPr/>
      </xdr:nvSpPr>
      <xdr:spPr>
        <a:xfrm>
          <a:off x="13652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140779</xdr:rowOff>
    </xdr:from>
    <xdr:ext cx="534377" cy="259045"/>
    <xdr:sp macro="" textlink="">
      <xdr:nvSpPr>
        <xdr:cNvPr id="549" name="テキスト ボックス 548"/>
        <xdr:cNvSpPr txBox="1"/>
      </xdr:nvSpPr>
      <xdr:spPr>
        <a:xfrm>
          <a:off x="13436111" y="61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24343</xdr:rowOff>
    </xdr:from>
    <xdr:to>
      <xdr:col>67</xdr:col>
      <xdr:colOff>101600</xdr:colOff>
      <xdr:row>37</xdr:row>
      <xdr:rowOff>125943</xdr:rowOff>
    </xdr:to>
    <xdr:sp macro="" textlink="">
      <xdr:nvSpPr>
        <xdr:cNvPr id="550" name="楕円 549"/>
        <xdr:cNvSpPr/>
      </xdr:nvSpPr>
      <xdr:spPr>
        <a:xfrm>
          <a:off x="12763500" y="63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142470</xdr:rowOff>
    </xdr:from>
    <xdr:ext cx="534377" cy="259045"/>
    <xdr:sp macro="" textlink="">
      <xdr:nvSpPr>
        <xdr:cNvPr id="551" name="テキスト ボックス 550"/>
        <xdr:cNvSpPr txBox="1"/>
      </xdr:nvSpPr>
      <xdr:spPr>
        <a:xfrm>
          <a:off x="12547111" y="614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24747</xdr:rowOff>
    </xdr:from>
    <xdr:to>
      <xdr:col>85</xdr:col>
      <xdr:colOff>127000</xdr:colOff>
      <xdr:row>56</xdr:row>
      <xdr:rowOff>107957</xdr:rowOff>
    </xdr:to>
    <xdr:cxnSp macro="">
      <xdr:nvCxnSpPr>
        <xdr:cNvPr id="583" name="直線コネクタ 582"/>
        <xdr:cNvCxnSpPr/>
      </xdr:nvCxnSpPr>
      <xdr:spPr>
        <a:xfrm flipV="1">
          <a:off x="15481300" y="8768697"/>
          <a:ext cx="838200" cy="9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87966</xdr:rowOff>
    </xdr:from>
    <xdr:ext cx="534377" cy="259045"/>
    <xdr:sp macro="" textlink="">
      <xdr:nvSpPr>
        <xdr:cNvPr id="584" name="教育費平均値テキスト"/>
        <xdr:cNvSpPr txBox="1"/>
      </xdr:nvSpPr>
      <xdr:spPr>
        <a:xfrm>
          <a:off x="16370300" y="9346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107957</xdr:rowOff>
    </xdr:from>
    <xdr:to>
      <xdr:col>81</xdr:col>
      <xdr:colOff>50800</xdr:colOff>
      <xdr:row>57</xdr:row>
      <xdr:rowOff>60049</xdr:rowOff>
    </xdr:to>
    <xdr:cxnSp macro="">
      <xdr:nvCxnSpPr>
        <xdr:cNvPr id="586" name="直線コネクタ 585"/>
        <xdr:cNvCxnSpPr/>
      </xdr:nvCxnSpPr>
      <xdr:spPr>
        <a:xfrm flipV="1">
          <a:off x="14592300" y="9709157"/>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8" name="テキスト ボックス 587"/>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35883</xdr:rowOff>
    </xdr:from>
    <xdr:to>
      <xdr:col>76</xdr:col>
      <xdr:colOff>114300</xdr:colOff>
      <xdr:row>57</xdr:row>
      <xdr:rowOff>60049</xdr:rowOff>
    </xdr:to>
    <xdr:cxnSp macro="">
      <xdr:nvCxnSpPr>
        <xdr:cNvPr id="589" name="直線コネクタ 588"/>
        <xdr:cNvCxnSpPr/>
      </xdr:nvCxnSpPr>
      <xdr:spPr>
        <a:xfrm>
          <a:off x="13703300" y="98085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128433</xdr:rowOff>
    </xdr:from>
    <xdr:to>
      <xdr:col>71</xdr:col>
      <xdr:colOff>177800</xdr:colOff>
      <xdr:row>57</xdr:row>
      <xdr:rowOff>35883</xdr:rowOff>
    </xdr:to>
    <xdr:cxnSp macro="">
      <xdr:nvCxnSpPr>
        <xdr:cNvPr id="592" name="直線コネクタ 591"/>
        <xdr:cNvCxnSpPr/>
      </xdr:nvCxnSpPr>
      <xdr:spPr>
        <a:xfrm>
          <a:off x="12814300" y="9558183"/>
          <a:ext cx="889000" cy="2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84864</xdr:rowOff>
    </xdr:from>
    <xdr:ext cx="534377" cy="259045"/>
    <xdr:sp macro="" textlink="">
      <xdr:nvSpPr>
        <xdr:cNvPr id="594" name="テキスト ボックス 593"/>
        <xdr:cNvSpPr txBox="1"/>
      </xdr:nvSpPr>
      <xdr:spPr>
        <a:xfrm>
          <a:off x="13436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145397</xdr:rowOff>
    </xdr:from>
    <xdr:to>
      <xdr:col>85</xdr:col>
      <xdr:colOff>177800</xdr:colOff>
      <xdr:row>51</xdr:row>
      <xdr:rowOff>75547</xdr:rowOff>
    </xdr:to>
    <xdr:sp macro="" textlink="">
      <xdr:nvSpPr>
        <xdr:cNvPr id="602" name="楕円 601"/>
        <xdr:cNvSpPr/>
      </xdr:nvSpPr>
      <xdr:spPr>
        <a:xfrm>
          <a:off x="16268700" y="8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81344</xdr:rowOff>
    </xdr:from>
    <xdr:ext cx="534377" cy="259045"/>
    <xdr:sp macro="" textlink="">
      <xdr:nvSpPr>
        <xdr:cNvPr id="603" name="教育費該当値テキスト"/>
        <xdr:cNvSpPr txBox="1"/>
      </xdr:nvSpPr>
      <xdr:spPr>
        <a:xfrm>
          <a:off x="16370300" y="865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57157</xdr:rowOff>
    </xdr:from>
    <xdr:to>
      <xdr:col>81</xdr:col>
      <xdr:colOff>101600</xdr:colOff>
      <xdr:row>56</xdr:row>
      <xdr:rowOff>158757</xdr:rowOff>
    </xdr:to>
    <xdr:sp macro="" textlink="">
      <xdr:nvSpPr>
        <xdr:cNvPr id="604" name="楕円 603"/>
        <xdr:cNvSpPr/>
      </xdr:nvSpPr>
      <xdr:spPr>
        <a:xfrm>
          <a:off x="15430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149884</xdr:rowOff>
    </xdr:from>
    <xdr:ext cx="534377" cy="259045"/>
    <xdr:sp macro="" textlink="">
      <xdr:nvSpPr>
        <xdr:cNvPr id="605" name="テキスト ボックス 604"/>
        <xdr:cNvSpPr txBox="1"/>
      </xdr:nvSpPr>
      <xdr:spPr>
        <a:xfrm>
          <a:off x="15214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9249</xdr:rowOff>
    </xdr:from>
    <xdr:to>
      <xdr:col>76</xdr:col>
      <xdr:colOff>165100</xdr:colOff>
      <xdr:row>57</xdr:row>
      <xdr:rowOff>110849</xdr:rowOff>
    </xdr:to>
    <xdr:sp macro="" textlink="">
      <xdr:nvSpPr>
        <xdr:cNvPr id="606" name="楕円 605"/>
        <xdr:cNvSpPr/>
      </xdr:nvSpPr>
      <xdr:spPr>
        <a:xfrm>
          <a:off x="14541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101976</xdr:rowOff>
    </xdr:from>
    <xdr:ext cx="534377" cy="259045"/>
    <xdr:sp macro="" textlink="">
      <xdr:nvSpPr>
        <xdr:cNvPr id="607" name="テキスト ボックス 606"/>
        <xdr:cNvSpPr txBox="1"/>
      </xdr:nvSpPr>
      <xdr:spPr>
        <a:xfrm>
          <a:off x="14325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156533</xdr:rowOff>
    </xdr:from>
    <xdr:to>
      <xdr:col>72</xdr:col>
      <xdr:colOff>38100</xdr:colOff>
      <xdr:row>57</xdr:row>
      <xdr:rowOff>86683</xdr:rowOff>
    </xdr:to>
    <xdr:sp macro="" textlink="">
      <xdr:nvSpPr>
        <xdr:cNvPr id="608" name="楕円 607"/>
        <xdr:cNvSpPr/>
      </xdr:nvSpPr>
      <xdr:spPr>
        <a:xfrm>
          <a:off x="13652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103210</xdr:rowOff>
    </xdr:from>
    <xdr:ext cx="534377" cy="259045"/>
    <xdr:sp macro="" textlink="">
      <xdr:nvSpPr>
        <xdr:cNvPr id="609" name="テキスト ボックス 608"/>
        <xdr:cNvSpPr txBox="1"/>
      </xdr:nvSpPr>
      <xdr:spPr>
        <a:xfrm>
          <a:off x="13436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77633</xdr:rowOff>
    </xdr:from>
    <xdr:to>
      <xdr:col>67</xdr:col>
      <xdr:colOff>101600</xdr:colOff>
      <xdr:row>56</xdr:row>
      <xdr:rowOff>7783</xdr:rowOff>
    </xdr:to>
    <xdr:sp macro="" textlink="">
      <xdr:nvSpPr>
        <xdr:cNvPr id="610" name="楕円 609"/>
        <xdr:cNvSpPr/>
      </xdr:nvSpPr>
      <xdr:spPr>
        <a:xfrm>
          <a:off x="12763500" y="95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24310</xdr:rowOff>
    </xdr:from>
    <xdr:ext cx="534377" cy="259045"/>
    <xdr:sp macro="" textlink="">
      <xdr:nvSpPr>
        <xdr:cNvPr id="611" name="テキスト ボックス 610"/>
        <xdr:cNvSpPr txBox="1"/>
      </xdr:nvSpPr>
      <xdr:spPr>
        <a:xfrm>
          <a:off x="12547111" y="92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163520</xdr:rowOff>
    </xdr:from>
    <xdr:to>
      <xdr:col>85</xdr:col>
      <xdr:colOff>127000</xdr:colOff>
      <xdr:row>74</xdr:row>
      <xdr:rowOff>91603</xdr:rowOff>
    </xdr:to>
    <xdr:cxnSp macro="">
      <xdr:nvCxnSpPr>
        <xdr:cNvPr id="638" name="直線コネクタ 637"/>
        <xdr:cNvCxnSpPr/>
      </xdr:nvCxnSpPr>
      <xdr:spPr>
        <a:xfrm flipV="1">
          <a:off x="15481300" y="12679370"/>
          <a:ext cx="8382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26362</xdr:rowOff>
    </xdr:from>
    <xdr:ext cx="469744" cy="259045"/>
    <xdr:sp macro="" textlink="">
      <xdr:nvSpPr>
        <xdr:cNvPr id="639" name="災害復旧費平均値テキスト"/>
        <xdr:cNvSpPr txBox="1"/>
      </xdr:nvSpPr>
      <xdr:spPr>
        <a:xfrm>
          <a:off x="16370300" y="13228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91603</xdr:rowOff>
    </xdr:from>
    <xdr:to>
      <xdr:col>81</xdr:col>
      <xdr:colOff>50800</xdr:colOff>
      <xdr:row>78</xdr:row>
      <xdr:rowOff>139700</xdr:rowOff>
    </xdr:to>
    <xdr:cxnSp macro="">
      <xdr:nvCxnSpPr>
        <xdr:cNvPr id="641" name="直線コネクタ 640"/>
        <xdr:cNvCxnSpPr/>
      </xdr:nvCxnSpPr>
      <xdr:spPr>
        <a:xfrm flipV="1">
          <a:off x="14592300" y="12778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43" name="テキスト ボックス 642"/>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134214</xdr:rowOff>
    </xdr:from>
    <xdr:to>
      <xdr:col>76</xdr:col>
      <xdr:colOff>114300</xdr:colOff>
      <xdr:row>78</xdr:row>
      <xdr:rowOff>139700</xdr:rowOff>
    </xdr:to>
    <xdr:cxnSp macro="">
      <xdr:nvCxnSpPr>
        <xdr:cNvPr id="644" name="直線コネクタ 643"/>
        <xdr:cNvCxnSpPr/>
      </xdr:nvCxnSpPr>
      <xdr:spPr>
        <a:xfrm>
          <a:off x="13703300" y="13507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93934</xdr:rowOff>
    </xdr:from>
    <xdr:to>
      <xdr:col>71</xdr:col>
      <xdr:colOff>177800</xdr:colOff>
      <xdr:row>78</xdr:row>
      <xdr:rowOff>134214</xdr:rowOff>
    </xdr:to>
    <xdr:cxnSp macro="">
      <xdr:nvCxnSpPr>
        <xdr:cNvPr id="647" name="直線コネクタ 646"/>
        <xdr:cNvCxnSpPr/>
      </xdr:nvCxnSpPr>
      <xdr:spPr>
        <a:xfrm>
          <a:off x="12814300" y="13295584"/>
          <a:ext cx="889000" cy="21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9" name="テキスト ボックス 648"/>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1" name="テキスト ボックス 650"/>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112720</xdr:rowOff>
    </xdr:from>
    <xdr:to>
      <xdr:col>85</xdr:col>
      <xdr:colOff>177800</xdr:colOff>
      <xdr:row>74</xdr:row>
      <xdr:rowOff>42870</xdr:rowOff>
    </xdr:to>
    <xdr:sp macro="" textlink="">
      <xdr:nvSpPr>
        <xdr:cNvPr id="657" name="楕円 656"/>
        <xdr:cNvSpPr/>
      </xdr:nvSpPr>
      <xdr:spPr>
        <a:xfrm>
          <a:off x="16268700" y="1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135597</xdr:rowOff>
    </xdr:from>
    <xdr:ext cx="534377" cy="259045"/>
    <xdr:sp macro="" textlink="">
      <xdr:nvSpPr>
        <xdr:cNvPr id="658" name="災害復旧費該当値テキスト"/>
        <xdr:cNvSpPr txBox="1"/>
      </xdr:nvSpPr>
      <xdr:spPr>
        <a:xfrm>
          <a:off x="16370300" y="124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40803</xdr:rowOff>
    </xdr:from>
    <xdr:to>
      <xdr:col>81</xdr:col>
      <xdr:colOff>101600</xdr:colOff>
      <xdr:row>74</xdr:row>
      <xdr:rowOff>142403</xdr:rowOff>
    </xdr:to>
    <xdr:sp macro="" textlink="">
      <xdr:nvSpPr>
        <xdr:cNvPr id="659" name="楕円 658"/>
        <xdr:cNvSpPr/>
      </xdr:nvSpPr>
      <xdr:spPr>
        <a:xfrm>
          <a:off x="15430500" y="127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158930</xdr:rowOff>
    </xdr:from>
    <xdr:ext cx="534377" cy="259045"/>
    <xdr:sp macro="" textlink="">
      <xdr:nvSpPr>
        <xdr:cNvPr id="660" name="テキスト ボックス 659"/>
        <xdr:cNvSpPr txBox="1"/>
      </xdr:nvSpPr>
      <xdr:spPr>
        <a:xfrm>
          <a:off x="15214111" y="125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1" name="楕円 66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2" name="テキスト ボックス 66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83414</xdr:rowOff>
    </xdr:from>
    <xdr:to>
      <xdr:col>72</xdr:col>
      <xdr:colOff>38100</xdr:colOff>
      <xdr:row>79</xdr:row>
      <xdr:rowOff>13564</xdr:rowOff>
    </xdr:to>
    <xdr:sp macro="" textlink="">
      <xdr:nvSpPr>
        <xdr:cNvPr id="663" name="楕円 662"/>
        <xdr:cNvSpPr/>
      </xdr:nvSpPr>
      <xdr:spPr>
        <a:xfrm>
          <a:off x="13652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4691</xdr:rowOff>
    </xdr:from>
    <xdr:ext cx="378565" cy="259045"/>
    <xdr:sp macro="" textlink="">
      <xdr:nvSpPr>
        <xdr:cNvPr id="664" name="テキスト ボックス 663"/>
        <xdr:cNvSpPr txBox="1"/>
      </xdr:nvSpPr>
      <xdr:spPr>
        <a:xfrm>
          <a:off x="13514017" y="1354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43134</xdr:rowOff>
    </xdr:from>
    <xdr:to>
      <xdr:col>67</xdr:col>
      <xdr:colOff>101600</xdr:colOff>
      <xdr:row>77</xdr:row>
      <xdr:rowOff>144734</xdr:rowOff>
    </xdr:to>
    <xdr:sp macro="" textlink="">
      <xdr:nvSpPr>
        <xdr:cNvPr id="665" name="楕円 664"/>
        <xdr:cNvSpPr/>
      </xdr:nvSpPr>
      <xdr:spPr>
        <a:xfrm>
          <a:off x="12763500" y="132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161261</xdr:rowOff>
    </xdr:from>
    <xdr:ext cx="469744" cy="259045"/>
    <xdr:sp macro="" textlink="">
      <xdr:nvSpPr>
        <xdr:cNvPr id="666" name="テキスト ボックス 665"/>
        <xdr:cNvSpPr txBox="1"/>
      </xdr:nvSpPr>
      <xdr:spPr>
        <a:xfrm>
          <a:off x="12579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122231</xdr:rowOff>
    </xdr:from>
    <xdr:to>
      <xdr:col>85</xdr:col>
      <xdr:colOff>127000</xdr:colOff>
      <xdr:row>94</xdr:row>
      <xdr:rowOff>129318</xdr:rowOff>
    </xdr:to>
    <xdr:cxnSp macro="">
      <xdr:nvCxnSpPr>
        <xdr:cNvPr id="695" name="直線コネクタ 694"/>
        <xdr:cNvCxnSpPr/>
      </xdr:nvCxnSpPr>
      <xdr:spPr>
        <a:xfrm flipV="1">
          <a:off x="15481300" y="16238531"/>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6"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129318</xdr:rowOff>
    </xdr:from>
    <xdr:to>
      <xdr:col>81</xdr:col>
      <xdr:colOff>50800</xdr:colOff>
      <xdr:row>94</xdr:row>
      <xdr:rowOff>153169</xdr:rowOff>
    </xdr:to>
    <xdr:cxnSp macro="">
      <xdr:nvCxnSpPr>
        <xdr:cNvPr id="698" name="直線コネクタ 697"/>
        <xdr:cNvCxnSpPr/>
      </xdr:nvCxnSpPr>
      <xdr:spPr>
        <a:xfrm flipV="1">
          <a:off x="14592300" y="16245618"/>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0" name="テキスト ボックス 699"/>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79121</xdr:rowOff>
    </xdr:from>
    <xdr:to>
      <xdr:col>76</xdr:col>
      <xdr:colOff>114300</xdr:colOff>
      <xdr:row>94</xdr:row>
      <xdr:rowOff>153169</xdr:rowOff>
    </xdr:to>
    <xdr:cxnSp macro="">
      <xdr:nvCxnSpPr>
        <xdr:cNvPr id="701" name="直線コネクタ 700"/>
        <xdr:cNvCxnSpPr/>
      </xdr:nvCxnSpPr>
      <xdr:spPr>
        <a:xfrm>
          <a:off x="13703300" y="16195421"/>
          <a:ext cx="8890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3" name="テキスト ボックス 702"/>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79121</xdr:rowOff>
    </xdr:from>
    <xdr:to>
      <xdr:col>71</xdr:col>
      <xdr:colOff>177800</xdr:colOff>
      <xdr:row>94</xdr:row>
      <xdr:rowOff>100057</xdr:rowOff>
    </xdr:to>
    <xdr:cxnSp macro="">
      <xdr:nvCxnSpPr>
        <xdr:cNvPr id="704" name="直線コネクタ 703"/>
        <xdr:cNvCxnSpPr/>
      </xdr:nvCxnSpPr>
      <xdr:spPr>
        <a:xfrm flipV="1">
          <a:off x="12814300" y="16195421"/>
          <a:ext cx="889000" cy="2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6" name="テキスト ボックス 705"/>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8" name="テキスト ボックス 707"/>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71431</xdr:rowOff>
    </xdr:from>
    <xdr:to>
      <xdr:col>85</xdr:col>
      <xdr:colOff>177800</xdr:colOff>
      <xdr:row>95</xdr:row>
      <xdr:rowOff>1581</xdr:rowOff>
    </xdr:to>
    <xdr:sp macro="" textlink="">
      <xdr:nvSpPr>
        <xdr:cNvPr id="714" name="楕円 713"/>
        <xdr:cNvSpPr/>
      </xdr:nvSpPr>
      <xdr:spPr>
        <a:xfrm>
          <a:off x="16268700" y="16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94308</xdr:rowOff>
    </xdr:from>
    <xdr:ext cx="534377" cy="259045"/>
    <xdr:sp macro="" textlink="">
      <xdr:nvSpPr>
        <xdr:cNvPr id="715" name="公債費該当値テキスト"/>
        <xdr:cNvSpPr txBox="1"/>
      </xdr:nvSpPr>
      <xdr:spPr>
        <a:xfrm>
          <a:off x="16370300" y="160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78518</xdr:rowOff>
    </xdr:from>
    <xdr:to>
      <xdr:col>81</xdr:col>
      <xdr:colOff>101600</xdr:colOff>
      <xdr:row>95</xdr:row>
      <xdr:rowOff>8668</xdr:rowOff>
    </xdr:to>
    <xdr:sp macro="" textlink="">
      <xdr:nvSpPr>
        <xdr:cNvPr id="716" name="楕円 715"/>
        <xdr:cNvSpPr/>
      </xdr:nvSpPr>
      <xdr:spPr>
        <a:xfrm>
          <a:off x="15430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25195</xdr:rowOff>
    </xdr:from>
    <xdr:ext cx="534377" cy="259045"/>
    <xdr:sp macro="" textlink="">
      <xdr:nvSpPr>
        <xdr:cNvPr id="717" name="テキスト ボックス 716"/>
        <xdr:cNvSpPr txBox="1"/>
      </xdr:nvSpPr>
      <xdr:spPr>
        <a:xfrm>
          <a:off x="15214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102369</xdr:rowOff>
    </xdr:from>
    <xdr:to>
      <xdr:col>76</xdr:col>
      <xdr:colOff>165100</xdr:colOff>
      <xdr:row>95</xdr:row>
      <xdr:rowOff>32519</xdr:rowOff>
    </xdr:to>
    <xdr:sp macro="" textlink="">
      <xdr:nvSpPr>
        <xdr:cNvPr id="718" name="楕円 717"/>
        <xdr:cNvSpPr/>
      </xdr:nvSpPr>
      <xdr:spPr>
        <a:xfrm>
          <a:off x="14541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49046</xdr:rowOff>
    </xdr:from>
    <xdr:ext cx="534377" cy="259045"/>
    <xdr:sp macro="" textlink="">
      <xdr:nvSpPr>
        <xdr:cNvPr id="719" name="テキスト ボックス 718"/>
        <xdr:cNvSpPr txBox="1"/>
      </xdr:nvSpPr>
      <xdr:spPr>
        <a:xfrm>
          <a:off x="14325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28321</xdr:rowOff>
    </xdr:from>
    <xdr:to>
      <xdr:col>72</xdr:col>
      <xdr:colOff>38100</xdr:colOff>
      <xdr:row>94</xdr:row>
      <xdr:rowOff>129921</xdr:rowOff>
    </xdr:to>
    <xdr:sp macro="" textlink="">
      <xdr:nvSpPr>
        <xdr:cNvPr id="720" name="楕円 719"/>
        <xdr:cNvSpPr/>
      </xdr:nvSpPr>
      <xdr:spPr>
        <a:xfrm>
          <a:off x="13652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146448</xdr:rowOff>
    </xdr:from>
    <xdr:ext cx="534377" cy="259045"/>
    <xdr:sp macro="" textlink="">
      <xdr:nvSpPr>
        <xdr:cNvPr id="721" name="テキスト ボックス 720"/>
        <xdr:cNvSpPr txBox="1"/>
      </xdr:nvSpPr>
      <xdr:spPr>
        <a:xfrm>
          <a:off x="13436111" y="159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49257</xdr:rowOff>
    </xdr:from>
    <xdr:to>
      <xdr:col>67</xdr:col>
      <xdr:colOff>101600</xdr:colOff>
      <xdr:row>94</xdr:row>
      <xdr:rowOff>150857</xdr:rowOff>
    </xdr:to>
    <xdr:sp macro="" textlink="">
      <xdr:nvSpPr>
        <xdr:cNvPr id="722" name="楕円 721"/>
        <xdr:cNvSpPr/>
      </xdr:nvSpPr>
      <xdr:spPr>
        <a:xfrm>
          <a:off x="12763500" y="161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167384</xdr:rowOff>
    </xdr:from>
    <xdr:ext cx="534377" cy="259045"/>
    <xdr:sp macro="" textlink="">
      <xdr:nvSpPr>
        <xdr:cNvPr id="723" name="テキスト ボックス 722"/>
        <xdr:cNvSpPr txBox="1"/>
      </xdr:nvSpPr>
      <xdr:spPr>
        <a:xfrm>
          <a:off x="12547111" y="159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ゴシック" panose="020B0609070205080204" pitchFamily="49" charset="-128"/>
              <a:ea typeface="ＭＳ ゴシック" panose="020B0609070205080204" pitchFamily="49" charset="-128"/>
            </a:rPr>
            <a:t>議会費は、新型コロナウイルス感染症対策に充てるため、市議会議員の議員報酬を削減したこと、政務活動費も削減したことが要因となり、前年度より減額となった。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総務費は、特別定額給付金給付事業が要因となり、前年度より大幅増額となっているが、次年度以降は例年ベースに戻ると考えられる。</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民生費は、令和元年東日本台風災害の災害救助費や北部健康福祉センター建設事業の完了により、前年度より減額となった。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商工費は、新型コロナウイルス感染症対策としての中小企業緊急景気対策特別資金融資預託金や中小企業緊急利子補助事業基金積立金により、前年度より増額となった。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消防費は、令和元年東日本台風災害の被災者住宅復旧支援事業費補助金や消防庁舎整備に向けた実施設計業務委託料により、前年度より増額となった。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教育費は、</a:t>
          </a:r>
          <a:r>
            <a:rPr kumimoji="1" lang="en-US" altLang="ja-JP" sz="1250">
              <a:latin typeface="ＭＳ ゴシック" panose="020B0609070205080204" pitchFamily="49" charset="-128"/>
              <a:ea typeface="ＭＳ ゴシック" panose="020B0609070205080204" pitchFamily="49" charset="-128"/>
            </a:rPr>
            <a:t>GIGA</a:t>
          </a:r>
          <a:r>
            <a:rPr kumimoji="1" lang="ja-JP" altLang="en-US" sz="1250">
              <a:latin typeface="ＭＳ ゴシック" panose="020B0609070205080204" pitchFamily="49" charset="-128"/>
              <a:ea typeface="ＭＳ ゴシック" panose="020B0609070205080204" pitchFamily="49" charset="-128"/>
            </a:rPr>
            <a:t>スクール構想に向けた小中学校の</a:t>
          </a:r>
          <a:r>
            <a:rPr kumimoji="1" lang="en-US" altLang="ja-JP" sz="1250">
              <a:latin typeface="ＭＳ ゴシック" panose="020B0609070205080204" pitchFamily="49" charset="-128"/>
              <a:ea typeface="ＭＳ ゴシック" panose="020B0609070205080204" pitchFamily="49" charset="-128"/>
            </a:rPr>
            <a:t>ICT</a:t>
          </a:r>
          <a:r>
            <a:rPr kumimoji="1" lang="ja-JP" altLang="en-US" sz="1250">
              <a:latin typeface="ＭＳ ゴシック" panose="020B0609070205080204" pitchFamily="49" charset="-128"/>
              <a:ea typeface="ＭＳ ゴシック" panose="020B0609070205080204" pitchFamily="49" charset="-128"/>
            </a:rPr>
            <a:t>環境整備事業や栃木市立美術館・文学館の竣工により、前年度より大幅に増額となった。</a:t>
          </a:r>
          <a:endParaRPr kumimoji="1" lang="en-US" altLang="ja-JP" sz="1250">
            <a:latin typeface="ＭＳ ゴシック" panose="020B0609070205080204" pitchFamily="49" charset="-128"/>
            <a:ea typeface="ＭＳ ゴシック" panose="020B0609070205080204" pitchFamily="49" charset="-128"/>
          </a:endParaRPr>
        </a:p>
        <a:p>
          <a:r>
            <a:rPr kumimoji="1" lang="ja-JP" altLang="en-US" sz="1250">
              <a:latin typeface="ＭＳ ゴシック" panose="020B0609070205080204" pitchFamily="49" charset="-128"/>
              <a:ea typeface="ＭＳ ゴシック" panose="020B0609070205080204" pitchFamily="49" charset="-128"/>
            </a:rPr>
            <a:t>災害復旧事業費は、令和元年東日本台風災害からの災害復旧において、令和元年度からの繰越事業及び令和</a:t>
          </a:r>
          <a:r>
            <a:rPr kumimoji="1" lang="en-US" altLang="ja-JP" sz="1250">
              <a:latin typeface="ＭＳ ゴシック" panose="020B0609070205080204" pitchFamily="49" charset="-128"/>
              <a:ea typeface="ＭＳ ゴシック" panose="020B0609070205080204" pitchFamily="49" charset="-128"/>
            </a:rPr>
            <a:t>2</a:t>
          </a:r>
          <a:r>
            <a:rPr kumimoji="1" lang="ja-JP" altLang="en-US" sz="1250">
              <a:latin typeface="ＭＳ ゴシック" panose="020B0609070205080204" pitchFamily="49" charset="-128"/>
              <a:ea typeface="ＭＳ ゴシック" panose="020B0609070205080204" pitchFamily="49" charset="-128"/>
            </a:rPr>
            <a:t>年度事業を実施したことより、前年度より増額となった。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令和元年度については、東日本台風災害に係る災害復旧の臨時財政需要があったため、実質単年度収支は▲</a:t>
          </a:r>
          <a:r>
            <a:rPr kumimoji="1" lang="en-US" altLang="ja-JP" sz="1300">
              <a:latin typeface="ＭＳ ゴシック" pitchFamily="49" charset="-128"/>
              <a:ea typeface="ＭＳ ゴシック" pitchFamily="49" charset="-128"/>
            </a:rPr>
            <a:t>4.99</a:t>
          </a:r>
          <a:r>
            <a:rPr kumimoji="1" lang="ja-JP" altLang="en-US" sz="1300">
              <a:latin typeface="ＭＳ ゴシック" pitchFamily="49" charset="-128"/>
              <a:ea typeface="ＭＳ ゴシック" pitchFamily="49" charset="-128"/>
            </a:rPr>
            <a:t>％の赤字となっているが、財政調整基金の取崩しにより、実質収支は</a:t>
          </a:r>
          <a:r>
            <a:rPr kumimoji="1" lang="en-US" altLang="ja-JP" sz="1300">
              <a:latin typeface="ＭＳ ゴシック" pitchFamily="49" charset="-128"/>
              <a:ea typeface="ＭＳ ゴシック" pitchFamily="49" charset="-128"/>
            </a:rPr>
            <a:t>14.14</a:t>
          </a:r>
          <a:r>
            <a:rPr kumimoji="1" lang="ja-JP" altLang="en-US" sz="1300">
              <a:latin typeface="ＭＳ ゴシック" pitchFamily="49" charset="-128"/>
              <a:ea typeface="ＭＳ ゴシック" pitchFamily="49" charset="-128"/>
            </a:rPr>
            <a:t>％の黒字となっている。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ついては、令和元年度に災害復旧に不足のない機動的な財源支出のための予算化をしたが、実際の執行時には無駄なく執行をしたため、決算剰余金を財政調整基金へ積立てることができ、財政調整基金残高は標準財政規模の</a:t>
          </a:r>
          <a:r>
            <a:rPr kumimoji="1" lang="en-US" altLang="ja-JP" sz="1300">
              <a:latin typeface="ＭＳ ゴシック" pitchFamily="49" charset="-128"/>
              <a:ea typeface="ＭＳ ゴシック" pitchFamily="49" charset="-128"/>
            </a:rPr>
            <a:t>4.58pt</a:t>
          </a:r>
          <a:r>
            <a:rPr kumimoji="1" lang="ja-JP" altLang="en-US" sz="1300">
              <a:latin typeface="ＭＳ ゴシック" pitchFamily="49" charset="-128"/>
              <a:ea typeface="ＭＳ ゴシック" pitchFamily="49" charset="-128"/>
            </a:rPr>
            <a:t>増の</a:t>
          </a:r>
          <a:r>
            <a:rPr kumimoji="1" lang="en-US" altLang="ja-JP" sz="1300">
              <a:latin typeface="ＭＳ ゴシック" pitchFamily="49" charset="-128"/>
              <a:ea typeface="ＭＳ ゴシック" pitchFamily="49" charset="-128"/>
            </a:rPr>
            <a:t>15.46</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各会計ともに決算黒字を維持しており、今後も現水準の堅持に努める。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94317008</v>
      </c>
      <c r="BO4" s="433"/>
      <c r="BP4" s="433"/>
      <c r="BQ4" s="433"/>
      <c r="BR4" s="433"/>
      <c r="BS4" s="433"/>
      <c r="BT4" s="433"/>
      <c r="BU4" s="434"/>
      <c r="BV4" s="432">
        <v>75141772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12.7</v>
      </c>
      <c r="CU4" s="439"/>
      <c r="CV4" s="439"/>
      <c r="CW4" s="439"/>
      <c r="CX4" s="439"/>
      <c r="CY4" s="439"/>
      <c r="CZ4" s="439"/>
      <c r="DA4" s="440"/>
      <c r="DB4" s="438">
        <v>14.1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89440884</v>
      </c>
      <c r="BO5" s="470"/>
      <c r="BP5" s="470"/>
      <c r="BQ5" s="470"/>
      <c r="BR5" s="470"/>
      <c r="BS5" s="470"/>
      <c r="BT5" s="470"/>
      <c r="BU5" s="471"/>
      <c r="BV5" s="469">
        <v>67294036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93.3</v>
      </c>
      <c r="CU5" s="467"/>
      <c r="CV5" s="467"/>
      <c r="CW5" s="467"/>
      <c r="CX5" s="467"/>
      <c r="CY5" s="467"/>
      <c r="CZ5" s="467"/>
      <c r="DA5" s="468"/>
      <c r="DB5" s="466">
        <v>96.6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4876124</v>
      </c>
      <c r="BO6" s="470"/>
      <c r="BP6" s="470"/>
      <c r="BQ6" s="470"/>
      <c r="BR6" s="470"/>
      <c r="BS6" s="470"/>
      <c r="BT6" s="470"/>
      <c r="BU6" s="471"/>
      <c r="BV6" s="469">
        <v>7847736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98.7</v>
      </c>
      <c r="CU6" s="507"/>
      <c r="CV6" s="507"/>
      <c r="CW6" s="507"/>
      <c r="CX6" s="507"/>
      <c r="CY6" s="507"/>
      <c r="CZ6" s="507"/>
      <c r="DA6" s="508"/>
      <c r="DB6" s="506">
        <v>101.5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184623</v>
      </c>
      <c r="BO7" s="470"/>
      <c r="BP7" s="470"/>
      <c r="BQ7" s="470"/>
      <c r="BR7" s="470"/>
      <c r="BS7" s="470"/>
      <c r="BT7" s="470"/>
      <c r="BU7" s="471"/>
      <c r="BV7" s="469">
        <v>2844492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36868168</v>
      </c>
      <c r="CU7" s="470"/>
      <c r="CV7" s="470"/>
      <c r="CW7" s="470"/>
      <c r="CX7" s="470"/>
      <c r="CY7" s="470"/>
      <c r="CZ7" s="470"/>
      <c r="DA7" s="471"/>
      <c r="DB7" s="469">
        <v>35389904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4691501</v>
      </c>
      <c r="BO8" s="470"/>
      <c r="BP8" s="470"/>
      <c r="BQ8" s="470"/>
      <c r="BR8" s="470"/>
      <c r="BS8" s="470"/>
      <c r="BT8" s="470"/>
      <c r="BU8" s="471"/>
      <c r="BV8" s="469">
        <v>5003244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155549</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-311743</v>
      </c>
      <c r="BO9" s="470"/>
      <c r="BP9" s="470"/>
      <c r="BQ9" s="470"/>
      <c r="BR9" s="470"/>
      <c r="BS9" s="470"/>
      <c r="BT9" s="470"/>
      <c r="BU9" s="471"/>
      <c r="BV9" s="469">
        <v>2333520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159211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2502156</v>
      </c>
      <c r="BO10" s="470"/>
      <c r="BP10" s="470"/>
      <c r="BQ10" s="470"/>
      <c r="BR10" s="470"/>
      <c r="BS10" s="470"/>
      <c r="BT10" s="470"/>
      <c r="BU10" s="471"/>
      <c r="BV10" s="469">
        <v>1335977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800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158397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651952</v>
      </c>
      <c r="BO12" s="470"/>
      <c r="BP12" s="470"/>
      <c r="BQ12" s="470"/>
      <c r="BR12" s="470"/>
      <c r="BS12" s="470"/>
      <c r="BT12" s="470"/>
      <c r="BU12" s="471"/>
      <c r="BV12" s="469">
        <v>5435019</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154047</v>
      </c>
      <c r="S13" s="554"/>
      <c r="T13" s="554"/>
      <c r="U13" s="554"/>
      <c r="V13" s="555"/>
      <c r="W13" s="485" t="s">
        <v>140</v>
      </c>
      <c r="X13" s="486"/>
      <c r="Y13" s="486"/>
      <c r="Z13" s="486"/>
      <c r="AA13" s="486"/>
      <c r="AB13" s="476"/>
      <c r="AC13" s="520">
        <v>4587</v>
      </c>
      <c r="AD13" s="521"/>
      <c r="AE13" s="521"/>
      <c r="AF13" s="521"/>
      <c r="AG13" s="563"/>
      <c r="AH13" s="520">
        <v>5000</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1538461</v>
      </c>
      <c r="BO13" s="470"/>
      <c r="BP13" s="470"/>
      <c r="BQ13" s="470"/>
      <c r="BR13" s="470"/>
      <c r="BS13" s="470"/>
      <c r="BT13" s="470"/>
      <c r="BU13" s="471"/>
      <c r="BV13" s="469">
        <v>-1764722</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8.9</v>
      </c>
      <c r="CU13" s="467"/>
      <c r="CV13" s="467"/>
      <c r="CW13" s="467"/>
      <c r="CX13" s="467"/>
      <c r="CY13" s="467"/>
      <c r="CZ13" s="467"/>
      <c r="DA13" s="468"/>
      <c r="DB13" s="466">
        <v>9.4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159951</v>
      </c>
      <c r="S14" s="554"/>
      <c r="T14" s="554"/>
      <c r="U14" s="554"/>
      <c r="V14" s="555"/>
      <c r="W14" s="459"/>
      <c r="X14" s="460"/>
      <c r="Y14" s="460"/>
      <c r="Z14" s="460"/>
      <c r="AA14" s="460"/>
      <c r="AB14" s="449"/>
      <c r="AC14" s="556">
        <v>6.1</v>
      </c>
      <c r="AD14" s="557"/>
      <c r="AE14" s="557"/>
      <c r="AF14" s="557"/>
      <c r="AG14" s="558"/>
      <c r="AH14" s="556">
        <v>6.4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45</v>
      </c>
      <c r="CU14" s="568"/>
      <c r="CV14" s="568"/>
      <c r="CW14" s="568"/>
      <c r="CX14" s="568"/>
      <c r="CY14" s="568"/>
      <c r="CZ14" s="568"/>
      <c r="DA14" s="569"/>
      <c r="DB14" s="567">
        <v>45.2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155590</v>
      </c>
      <c r="S15" s="554"/>
      <c r="T15" s="554"/>
      <c r="U15" s="554"/>
      <c r="V15" s="555"/>
      <c r="W15" s="485" t="s">
        <v>147</v>
      </c>
      <c r="X15" s="486"/>
      <c r="Y15" s="486"/>
      <c r="Z15" s="486"/>
      <c r="AA15" s="486"/>
      <c r="AB15" s="476"/>
      <c r="AC15" s="520">
        <v>26224</v>
      </c>
      <c r="AD15" s="521"/>
      <c r="AE15" s="521"/>
      <c r="AF15" s="521"/>
      <c r="AG15" s="563"/>
      <c r="AH15" s="520">
        <v>26584</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20987251</v>
      </c>
      <c r="BO15" s="433"/>
      <c r="BP15" s="433"/>
      <c r="BQ15" s="433"/>
      <c r="BR15" s="433"/>
      <c r="BS15" s="433"/>
      <c r="BT15" s="433"/>
      <c r="BU15" s="434"/>
      <c r="BV15" s="432">
        <v>20206822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34.700000000000003</v>
      </c>
      <c r="AD16" s="557"/>
      <c r="AE16" s="557"/>
      <c r="AF16" s="557"/>
      <c r="AG16" s="558"/>
      <c r="AH16" s="556">
        <v>34.1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28266477</v>
      </c>
      <c r="BO16" s="470"/>
      <c r="BP16" s="470"/>
      <c r="BQ16" s="470"/>
      <c r="BR16" s="470"/>
      <c r="BS16" s="470"/>
      <c r="BT16" s="470"/>
      <c r="BU16" s="471"/>
      <c r="BV16" s="469">
        <v>27130598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44821</v>
      </c>
      <c r="AD17" s="521"/>
      <c r="AE17" s="521"/>
      <c r="AF17" s="521"/>
      <c r="AG17" s="563"/>
      <c r="AH17" s="520">
        <v>46284</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26618792</v>
      </c>
      <c r="BO17" s="470"/>
      <c r="BP17" s="470"/>
      <c r="BQ17" s="470"/>
      <c r="BR17" s="470"/>
      <c r="BS17" s="470"/>
      <c r="BT17" s="470"/>
      <c r="BU17" s="471"/>
      <c r="BV17" s="469">
        <v>25803021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331.5</v>
      </c>
      <c r="M18" s="585"/>
      <c r="N18" s="585"/>
      <c r="O18" s="585"/>
      <c r="P18" s="585"/>
      <c r="Q18" s="585"/>
      <c r="R18" s="586"/>
      <c r="S18" s="586"/>
      <c r="T18" s="586"/>
      <c r="U18" s="586"/>
      <c r="V18" s="587"/>
      <c r="W18" s="487"/>
      <c r="X18" s="488"/>
      <c r="Y18" s="488"/>
      <c r="Z18" s="488"/>
      <c r="AA18" s="488"/>
      <c r="AB18" s="479"/>
      <c r="AC18" s="588">
        <v>59.3</v>
      </c>
      <c r="AD18" s="589"/>
      <c r="AE18" s="589"/>
      <c r="AF18" s="589"/>
      <c r="AG18" s="590"/>
      <c r="AH18" s="588">
        <v>59.4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34428204</v>
      </c>
      <c r="BO18" s="470"/>
      <c r="BP18" s="470"/>
      <c r="BQ18" s="470"/>
      <c r="BR18" s="470"/>
      <c r="BS18" s="470"/>
      <c r="BT18" s="470"/>
      <c r="BU18" s="471"/>
      <c r="BV18" s="469">
        <v>34775601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49166325</v>
      </c>
      <c r="BO19" s="470"/>
      <c r="BP19" s="470"/>
      <c r="BQ19" s="470"/>
      <c r="BR19" s="470"/>
      <c r="BS19" s="470"/>
      <c r="BT19" s="470"/>
      <c r="BU19" s="471"/>
      <c r="BV19" s="469">
        <v>49951782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60918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60657348</v>
      </c>
      <c r="BO23" s="470"/>
      <c r="BP23" s="470"/>
      <c r="BQ23" s="470"/>
      <c r="BR23" s="470"/>
      <c r="BS23" s="470"/>
      <c r="BT23" s="470"/>
      <c r="BU23" s="471"/>
      <c r="BV23" s="469">
        <v>58534807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7140</v>
      </c>
      <c r="R24" s="521"/>
      <c r="S24" s="521"/>
      <c r="T24" s="521"/>
      <c r="U24" s="521"/>
      <c r="V24" s="563"/>
      <c r="W24" s="622"/>
      <c r="X24" s="610"/>
      <c r="Y24" s="611"/>
      <c r="Z24" s="519" t="s">
        <v>171</v>
      </c>
      <c r="AA24" s="499"/>
      <c r="AB24" s="499"/>
      <c r="AC24" s="499"/>
      <c r="AD24" s="499"/>
      <c r="AE24" s="499"/>
      <c r="AF24" s="499"/>
      <c r="AG24" s="500"/>
      <c r="AH24" s="520">
        <v>1159</v>
      </c>
      <c r="AI24" s="521"/>
      <c r="AJ24" s="521"/>
      <c r="AK24" s="521"/>
      <c r="AL24" s="563"/>
      <c r="AM24" s="520">
        <v>3646214</v>
      </c>
      <c r="AN24" s="521"/>
      <c r="AO24" s="521"/>
      <c r="AP24" s="521"/>
      <c r="AQ24" s="521"/>
      <c r="AR24" s="563"/>
      <c r="AS24" s="520">
        <v>3146</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39617407</v>
      </c>
      <c r="BO24" s="470"/>
      <c r="BP24" s="470"/>
      <c r="BQ24" s="470"/>
      <c r="BR24" s="470"/>
      <c r="BS24" s="470"/>
      <c r="BT24" s="470"/>
      <c r="BU24" s="471"/>
      <c r="BV24" s="469">
        <v>37072681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7140</v>
      </c>
      <c r="R25" s="521"/>
      <c r="S25" s="521"/>
      <c r="T25" s="521"/>
      <c r="U25" s="521"/>
      <c r="V25" s="563"/>
      <c r="W25" s="622"/>
      <c r="X25" s="610"/>
      <c r="Y25" s="611"/>
      <c r="Z25" s="519" t="s">
        <v>174</v>
      </c>
      <c r="AA25" s="499"/>
      <c r="AB25" s="499"/>
      <c r="AC25" s="499"/>
      <c r="AD25" s="499"/>
      <c r="AE25" s="499"/>
      <c r="AF25" s="499"/>
      <c r="AG25" s="500"/>
      <c r="AH25" s="520">
        <v>188</v>
      </c>
      <c r="AI25" s="521"/>
      <c r="AJ25" s="521"/>
      <c r="AK25" s="521"/>
      <c r="AL25" s="563"/>
      <c r="AM25" s="520">
        <v>556668</v>
      </c>
      <c r="AN25" s="521"/>
      <c r="AO25" s="521"/>
      <c r="AP25" s="521"/>
      <c r="AQ25" s="521"/>
      <c r="AR25" s="563"/>
      <c r="AS25" s="520">
        <v>2961</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15548711</v>
      </c>
      <c r="BO25" s="433"/>
      <c r="BP25" s="433"/>
      <c r="BQ25" s="433"/>
      <c r="BR25" s="433"/>
      <c r="BS25" s="433"/>
      <c r="BT25" s="433"/>
      <c r="BU25" s="434"/>
      <c r="BV25" s="432">
        <v>9979181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6120</v>
      </c>
      <c r="R26" s="521"/>
      <c r="S26" s="521"/>
      <c r="T26" s="521"/>
      <c r="U26" s="521"/>
      <c r="V26" s="563"/>
      <c r="W26" s="622"/>
      <c r="X26" s="610"/>
      <c r="Y26" s="611"/>
      <c r="Z26" s="519" t="s">
        <v>177</v>
      </c>
      <c r="AA26" s="632"/>
      <c r="AB26" s="632"/>
      <c r="AC26" s="632"/>
      <c r="AD26" s="632"/>
      <c r="AE26" s="632"/>
      <c r="AF26" s="632"/>
      <c r="AG26" s="633"/>
      <c r="AH26" s="520">
        <v>56</v>
      </c>
      <c r="AI26" s="521"/>
      <c r="AJ26" s="521"/>
      <c r="AK26" s="521"/>
      <c r="AL26" s="563"/>
      <c r="AM26" s="520">
        <v>166488</v>
      </c>
      <c r="AN26" s="521"/>
      <c r="AO26" s="521"/>
      <c r="AP26" s="521"/>
      <c r="AQ26" s="521"/>
      <c r="AR26" s="563"/>
      <c r="AS26" s="520">
        <v>2973</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5350</v>
      </c>
      <c r="R27" s="521"/>
      <c r="S27" s="521"/>
      <c r="T27" s="521"/>
      <c r="U27" s="521"/>
      <c r="V27" s="563"/>
      <c r="W27" s="622"/>
      <c r="X27" s="610"/>
      <c r="Y27" s="611"/>
      <c r="Z27" s="519" t="s">
        <v>181</v>
      </c>
      <c r="AA27" s="499"/>
      <c r="AB27" s="499"/>
      <c r="AC27" s="499"/>
      <c r="AD27" s="499"/>
      <c r="AE27" s="499"/>
      <c r="AF27" s="499"/>
      <c r="AG27" s="500"/>
      <c r="AH27" s="520">
        <v>23</v>
      </c>
      <c r="AI27" s="521"/>
      <c r="AJ27" s="521"/>
      <c r="AK27" s="521"/>
      <c r="AL27" s="563"/>
      <c r="AM27" s="520">
        <v>84991</v>
      </c>
      <c r="AN27" s="521"/>
      <c r="AO27" s="521"/>
      <c r="AP27" s="521"/>
      <c r="AQ27" s="521"/>
      <c r="AR27" s="563"/>
      <c r="AS27" s="520">
        <v>3695</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110629</v>
      </c>
      <c r="BO27" s="646"/>
      <c r="BP27" s="646"/>
      <c r="BQ27" s="646"/>
      <c r="BR27" s="646"/>
      <c r="BS27" s="646"/>
      <c r="BT27" s="646"/>
      <c r="BU27" s="647"/>
      <c r="BV27" s="645">
        <v>110607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4650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5699937</v>
      </c>
      <c r="BO28" s="433"/>
      <c r="BP28" s="433"/>
      <c r="BQ28" s="433"/>
      <c r="BR28" s="433"/>
      <c r="BS28" s="433"/>
      <c r="BT28" s="433"/>
      <c r="BU28" s="434"/>
      <c r="BV28" s="432">
        <v>3849733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28</v>
      </c>
      <c r="M29" s="521"/>
      <c r="N29" s="521"/>
      <c r="O29" s="521"/>
      <c r="P29" s="563"/>
      <c r="Q29" s="520">
        <v>4200</v>
      </c>
      <c r="R29" s="521"/>
      <c r="S29" s="521"/>
      <c r="T29" s="521"/>
      <c r="U29" s="521"/>
      <c r="V29" s="563"/>
      <c r="W29" s="623"/>
      <c r="X29" s="624"/>
      <c r="Y29" s="625"/>
      <c r="Z29" s="519" t="s">
        <v>187</v>
      </c>
      <c r="AA29" s="499"/>
      <c r="AB29" s="499"/>
      <c r="AC29" s="499"/>
      <c r="AD29" s="499"/>
      <c r="AE29" s="499"/>
      <c r="AF29" s="499"/>
      <c r="AG29" s="500"/>
      <c r="AH29" s="520">
        <v>1182</v>
      </c>
      <c r="AI29" s="521"/>
      <c r="AJ29" s="521"/>
      <c r="AK29" s="521"/>
      <c r="AL29" s="563"/>
      <c r="AM29" s="520">
        <v>3731205</v>
      </c>
      <c r="AN29" s="521"/>
      <c r="AO29" s="521"/>
      <c r="AP29" s="521"/>
      <c r="AQ29" s="521"/>
      <c r="AR29" s="563"/>
      <c r="AS29" s="520">
        <v>3157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824744</v>
      </c>
      <c r="BO29" s="470"/>
      <c r="BP29" s="470"/>
      <c r="BQ29" s="470"/>
      <c r="BR29" s="470"/>
      <c r="BS29" s="470"/>
      <c r="BT29" s="470"/>
      <c r="BU29" s="471"/>
      <c r="BV29" s="469">
        <v>992662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3635761</v>
      </c>
      <c r="BO30" s="646"/>
      <c r="BP30" s="646"/>
      <c r="BQ30" s="646"/>
      <c r="BR30" s="646"/>
      <c r="BS30" s="646"/>
      <c r="BT30" s="646"/>
      <c r="BU30" s="647"/>
      <c r="BV30" s="645">
        <v>3182363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佐野地区衛生施設組合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栃木市土地開発公社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栃木県市町村総合事務組合（一般会計）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栃木市農業公社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栃木県市町村総合事務組合（特別会計）</v>
      </c>
      <c r="BZ36" s="659"/>
      <c r="CA36" s="659"/>
      <c r="CB36" s="659"/>
      <c r="CC36" s="659"/>
      <c r="CD36" s="659"/>
      <c r="CE36" s="659"/>
      <c r="CF36" s="659"/>
      <c r="CG36" s="659"/>
      <c r="CH36" s="659"/>
      <c r="CI36" s="659"/>
      <c r="CJ36" s="659"/>
      <c r="CK36" s="659"/>
      <c r="CL36" s="659"/>
      <c r="CM36" s="659"/>
      <c r="CN36" s="214"/>
      <c r="CO36" s="658">
        <f t="shared" si="3"/>
        <v>16</v>
      </c>
      <c r="CP36" s="658"/>
      <c r="CQ36" s="659" t="str">
        <f>IF('各会計、関係団体の財政状況及び健全化判断比率'!BS9="","",'各会計、関係団体の財政状況及び健全化判断比率'!BS9)</f>
        <v>観光農園いわふね</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栃木県後期高齢者医療広域連合（一般会計）</v>
      </c>
      <c r="BZ37" s="659"/>
      <c r="CA37" s="659"/>
      <c r="CB37" s="659"/>
      <c r="CC37" s="659"/>
      <c r="CD37" s="659"/>
      <c r="CE37" s="659"/>
      <c r="CF37" s="659"/>
      <c r="CG37" s="659"/>
      <c r="CH37" s="659"/>
      <c r="CI37" s="659"/>
      <c r="CJ37" s="659"/>
      <c r="CK37" s="659"/>
      <c r="CL37" s="659"/>
      <c r="CM37" s="659"/>
      <c r="CN37" s="214"/>
      <c r="CO37" s="658">
        <f t="shared" si="3"/>
        <v>17</v>
      </c>
      <c r="CP37" s="658"/>
      <c r="CQ37" s="659" t="str">
        <f>IF('各会計、関係団体の財政状況及び健全化判断比率'!BS10="","",'各会計、関係団体の財政状況及び健全化判断比率'!BS10)</f>
        <v>渡良瀬遊水地アクリメーション振興財団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栃木県後期高齢者医療広域連合（後期高齢者医療特別会計）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宇都宮西中核工業団地事務組合（一般会計）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宇都宮西中核工業団地事務組合（工業用水道事業会計）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DoUUChDH/RH6zwu3J0Gft1cIWWZuJR9BneG9fWEhE8s2WG5BLuVdzL/NEY7SHBxDvz64lRMWt8HNQhsfrMpiA==" saltValue="XFvoTp/ticfSvhdqW4tW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1" t="s">
        <v>565</v>
      </c>
      <c r="D34" s="1251"/>
      <c r="E34" s="1252"/>
      <c r="F34" s="32">
        <v>5.88</v>
      </c>
      <c r="G34" s="33">
        <v>7.41</v>
      </c>
      <c r="H34" s="33">
        <v>7.42</v>
      </c>
      <c r="I34" s="33">
        <v>14.13</v>
      </c>
      <c r="J34" s="34">
        <v>12.72</v>
      </c>
      <c r="K34" s="22"/>
      <c r="L34" s="22"/>
      <c r="M34" s="22"/>
      <c r="N34" s="22"/>
      <c r="O34" s="22"/>
      <c r="P34" s="22"/>
    </row>
    <row r="35" spans="1:16" ht="39" customHeight="1" x14ac:dyDescent="0.15">
      <c r="A35" s="22"/>
      <c r="B35" s="35"/>
      <c r="C35" s="1245" t="s">
        <v>566</v>
      </c>
      <c r="D35" s="1246"/>
      <c r="E35" s="1247"/>
      <c r="F35" s="36">
        <v>10.029999999999999</v>
      </c>
      <c r="G35" s="37">
        <v>9.99</v>
      </c>
      <c r="H35" s="37">
        <v>9.36</v>
      </c>
      <c r="I35" s="37">
        <v>8.27</v>
      </c>
      <c r="J35" s="38">
        <v>6.74</v>
      </c>
      <c r="K35" s="22"/>
      <c r="L35" s="22"/>
      <c r="M35" s="22"/>
      <c r="N35" s="22"/>
      <c r="O35" s="22"/>
      <c r="P35" s="22"/>
    </row>
    <row r="36" spans="1:16" ht="39" customHeight="1" x14ac:dyDescent="0.15">
      <c r="A36" s="22"/>
      <c r="B36" s="35"/>
      <c r="C36" s="1245" t="s">
        <v>567</v>
      </c>
      <c r="D36" s="1246"/>
      <c r="E36" s="1247"/>
      <c r="F36" s="36" t="s">
        <v>517</v>
      </c>
      <c r="G36" s="37" t="s">
        <v>517</v>
      </c>
      <c r="H36" s="37">
        <v>1.65</v>
      </c>
      <c r="I36" s="37">
        <v>2.1800000000000002</v>
      </c>
      <c r="J36" s="38">
        <v>3.07</v>
      </c>
      <c r="K36" s="22"/>
      <c r="L36" s="22"/>
      <c r="M36" s="22"/>
      <c r="N36" s="22"/>
      <c r="O36" s="22"/>
      <c r="P36" s="22"/>
    </row>
    <row r="37" spans="1:16" ht="39" customHeight="1" x14ac:dyDescent="0.15">
      <c r="A37" s="22"/>
      <c r="B37" s="35"/>
      <c r="C37" s="1245" t="s">
        <v>568</v>
      </c>
      <c r="D37" s="1246"/>
      <c r="E37" s="1247"/>
      <c r="F37" s="36">
        <v>1.68</v>
      </c>
      <c r="G37" s="37">
        <v>2.7</v>
      </c>
      <c r="H37" s="37">
        <v>1.93</v>
      </c>
      <c r="I37" s="37">
        <v>1.22</v>
      </c>
      <c r="J37" s="38">
        <v>1.44</v>
      </c>
      <c r="K37" s="22"/>
      <c r="L37" s="22"/>
      <c r="M37" s="22"/>
      <c r="N37" s="22"/>
      <c r="O37" s="22"/>
      <c r="P37" s="22"/>
    </row>
    <row r="38" spans="1:16" ht="39" customHeight="1" x14ac:dyDescent="0.15">
      <c r="A38" s="22"/>
      <c r="B38" s="35"/>
      <c r="C38" s="1245" t="s">
        <v>569</v>
      </c>
      <c r="D38" s="1246"/>
      <c r="E38" s="1247"/>
      <c r="F38" s="36">
        <v>0.92</v>
      </c>
      <c r="G38" s="37">
        <v>1.65</v>
      </c>
      <c r="H38" s="37">
        <v>0.73</v>
      </c>
      <c r="I38" s="37">
        <v>0.38</v>
      </c>
      <c r="J38" s="38">
        <v>0.69</v>
      </c>
      <c r="K38" s="22"/>
      <c r="L38" s="22"/>
      <c r="M38" s="22"/>
      <c r="N38" s="22"/>
      <c r="O38" s="22"/>
      <c r="P38" s="22"/>
    </row>
    <row r="39" spans="1:16" ht="39" customHeight="1" x14ac:dyDescent="0.15">
      <c r="A39" s="22"/>
      <c r="B39" s="35"/>
      <c r="C39" s="1245" t="s">
        <v>570</v>
      </c>
      <c r="D39" s="1246"/>
      <c r="E39" s="1247"/>
      <c r="F39" s="36">
        <v>0.02</v>
      </c>
      <c r="G39" s="37">
        <v>0.02</v>
      </c>
      <c r="H39" s="37">
        <v>0.02</v>
      </c>
      <c r="I39" s="37">
        <v>0.04</v>
      </c>
      <c r="J39" s="38">
        <v>0.03</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571</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572</v>
      </c>
      <c r="D43" s="1249"/>
      <c r="E43" s="1250"/>
      <c r="F43" s="41">
        <v>0.62</v>
      </c>
      <c r="G43" s="42">
        <v>4.7</v>
      </c>
      <c r="H43" s="42">
        <v>3.64</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ndMtjLP4VEJefklSxyxF6tiv22J2B+IhUpGOEdavDIkDPk/QTNUj+/p2PoC5Ietad39YpAa3nVmNBuSPGNVwQ==" saltValue="OwsRCh7+hFw2DN6zcssk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6848</v>
      </c>
      <c r="L45" s="60">
        <v>6652</v>
      </c>
      <c r="M45" s="60">
        <v>6306</v>
      </c>
      <c r="N45" s="60">
        <v>6484</v>
      </c>
      <c r="O45" s="61">
        <v>6481</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517</v>
      </c>
      <c r="L46" s="64" t="s">
        <v>517</v>
      </c>
      <c r="M46" s="64" t="s">
        <v>517</v>
      </c>
      <c r="N46" s="64" t="s">
        <v>517</v>
      </c>
      <c r="O46" s="65" t="s">
        <v>517</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517</v>
      </c>
      <c r="L47" s="64" t="s">
        <v>517</v>
      </c>
      <c r="M47" s="64" t="s">
        <v>517</v>
      </c>
      <c r="N47" s="64" t="s">
        <v>517</v>
      </c>
      <c r="O47" s="65" t="s">
        <v>517</v>
      </c>
      <c r="P47" s="48"/>
      <c r="Q47" s="48"/>
      <c r="R47" s="48"/>
      <c r="S47" s="48"/>
      <c r="T47" s="48"/>
      <c r="U47" s="48"/>
    </row>
    <row r="48" spans="1:21" ht="30.75" customHeight="1" x14ac:dyDescent="0.15">
      <c r="A48" s="48"/>
      <c r="B48" s="1255"/>
      <c r="C48" s="1256"/>
      <c r="D48" s="62"/>
      <c r="E48" s="1261" t="s">
        <v>15</v>
      </c>
      <c r="F48" s="1261"/>
      <c r="G48" s="1261"/>
      <c r="H48" s="1261"/>
      <c r="I48" s="1261"/>
      <c r="J48" s="1262"/>
      <c r="K48" s="63">
        <v>2367</v>
      </c>
      <c r="L48" s="64">
        <v>2204</v>
      </c>
      <c r="M48" s="64">
        <v>1890</v>
      </c>
      <c r="N48" s="64">
        <v>1750</v>
      </c>
      <c r="O48" s="65">
        <v>1751</v>
      </c>
      <c r="P48" s="48"/>
      <c r="Q48" s="48"/>
      <c r="R48" s="48"/>
      <c r="S48" s="48"/>
      <c r="T48" s="48"/>
      <c r="U48" s="48"/>
    </row>
    <row r="49" spans="1:21" ht="30.75" customHeight="1" x14ac:dyDescent="0.15">
      <c r="A49" s="48"/>
      <c r="B49" s="1255"/>
      <c r="C49" s="1256"/>
      <c r="D49" s="62"/>
      <c r="E49" s="1261" t="s">
        <v>16</v>
      </c>
      <c r="F49" s="1261"/>
      <c r="G49" s="1261"/>
      <c r="H49" s="1261"/>
      <c r="I49" s="1261"/>
      <c r="J49" s="1262"/>
      <c r="K49" s="63">
        <v>103</v>
      </c>
      <c r="L49" s="64">
        <v>19</v>
      </c>
      <c r="M49" s="64">
        <v>20</v>
      </c>
      <c r="N49" s="64">
        <v>20</v>
      </c>
      <c r="O49" s="65">
        <v>20</v>
      </c>
      <c r="P49" s="48"/>
      <c r="Q49" s="48"/>
      <c r="R49" s="48"/>
      <c r="S49" s="48"/>
      <c r="T49" s="48"/>
      <c r="U49" s="48"/>
    </row>
    <row r="50" spans="1:21" ht="30.75" customHeight="1" x14ac:dyDescent="0.15">
      <c r="A50" s="48"/>
      <c r="B50" s="1255"/>
      <c r="C50" s="1256"/>
      <c r="D50" s="62"/>
      <c r="E50" s="1261" t="s">
        <v>17</v>
      </c>
      <c r="F50" s="1261"/>
      <c r="G50" s="1261"/>
      <c r="H50" s="1261"/>
      <c r="I50" s="1261"/>
      <c r="J50" s="1262"/>
      <c r="K50" s="63">
        <v>27</v>
      </c>
      <c r="L50" s="64">
        <v>26</v>
      </c>
      <c r="M50" s="64">
        <v>25</v>
      </c>
      <c r="N50" s="64">
        <v>12</v>
      </c>
      <c r="O50" s="65">
        <v>0</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0</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5881</v>
      </c>
      <c r="L52" s="64">
        <v>5803</v>
      </c>
      <c r="M52" s="64">
        <v>5625</v>
      </c>
      <c r="N52" s="64">
        <v>5186</v>
      </c>
      <c r="O52" s="65">
        <v>5517</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3464</v>
      </c>
      <c r="L53" s="69">
        <v>3098</v>
      </c>
      <c r="M53" s="69">
        <v>2616</v>
      </c>
      <c r="N53" s="69">
        <v>3080</v>
      </c>
      <c r="O53" s="70">
        <v>2735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KMUf6liFu+u128kGOKI2Zs0+9A8JiewTJ90oOAx1vg/0izAslp7dq59CRM4jECLfCofu8wccPZJrX0X/+NAhA==" saltValue="5Tp3QBnC3ykicWTVrNyJ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9" t="s">
        <v>30</v>
      </c>
      <c r="C41" s="1280"/>
      <c r="D41" s="102"/>
      <c r="E41" s="1285" t="s">
        <v>31</v>
      </c>
      <c r="F41" s="1285"/>
      <c r="G41" s="1285"/>
      <c r="H41" s="1286"/>
      <c r="I41" s="103">
        <v>60854</v>
      </c>
      <c r="J41" s="104">
        <v>59579</v>
      </c>
      <c r="K41" s="104">
        <v>57978</v>
      </c>
      <c r="L41" s="104">
        <v>58535</v>
      </c>
      <c r="M41" s="105">
        <v>60657</v>
      </c>
    </row>
    <row r="42" spans="2:13" ht="27.75" customHeight="1" x14ac:dyDescent="0.15">
      <c r="B42" s="1281"/>
      <c r="C42" s="1282"/>
      <c r="D42" s="106"/>
      <c r="E42" s="1287" t="s">
        <v>32</v>
      </c>
      <c r="F42" s="1287"/>
      <c r="G42" s="1287"/>
      <c r="H42" s="1288"/>
      <c r="I42" s="107">
        <v>62</v>
      </c>
      <c r="J42" s="108">
        <v>37</v>
      </c>
      <c r="K42" s="108">
        <v>12</v>
      </c>
      <c r="L42" s="108" t="s">
        <v>517</v>
      </c>
      <c r="M42" s="109">
        <v>3213</v>
      </c>
    </row>
    <row r="43" spans="2:13" ht="27.75" customHeight="1" x14ac:dyDescent="0.15">
      <c r="B43" s="1281"/>
      <c r="C43" s="1282"/>
      <c r="D43" s="106"/>
      <c r="E43" s="1287" t="s">
        <v>33</v>
      </c>
      <c r="F43" s="1287"/>
      <c r="G43" s="1287"/>
      <c r="H43" s="1288"/>
      <c r="I43" s="107">
        <v>25839</v>
      </c>
      <c r="J43" s="108">
        <v>24601</v>
      </c>
      <c r="K43" s="108">
        <v>22510</v>
      </c>
      <c r="L43" s="108">
        <v>20201</v>
      </c>
      <c r="M43" s="109">
        <v>18363</v>
      </c>
    </row>
    <row r="44" spans="2:13" ht="27.75" customHeight="1" x14ac:dyDescent="0.15">
      <c r="B44" s="1281"/>
      <c r="C44" s="1282"/>
      <c r="D44" s="106"/>
      <c r="E44" s="1287" t="s">
        <v>34</v>
      </c>
      <c r="F44" s="1287"/>
      <c r="G44" s="1287"/>
      <c r="H44" s="1288"/>
      <c r="I44" s="107">
        <v>241</v>
      </c>
      <c r="J44" s="108">
        <v>136</v>
      </c>
      <c r="K44" s="108">
        <v>109</v>
      </c>
      <c r="L44" s="108">
        <v>82</v>
      </c>
      <c r="M44" s="109">
        <v>55</v>
      </c>
    </row>
    <row r="45" spans="2:13" ht="27.75" customHeight="1" x14ac:dyDescent="0.15">
      <c r="B45" s="1281"/>
      <c r="C45" s="1282"/>
      <c r="D45" s="106"/>
      <c r="E45" s="1287" t="s">
        <v>35</v>
      </c>
      <c r="F45" s="1287"/>
      <c r="G45" s="1287"/>
      <c r="H45" s="1288"/>
      <c r="I45" s="107">
        <v>11030</v>
      </c>
      <c r="J45" s="108">
        <v>10737</v>
      </c>
      <c r="K45" s="108">
        <v>10005</v>
      </c>
      <c r="L45" s="108">
        <v>9624</v>
      </c>
      <c r="M45" s="109">
        <v>9441</v>
      </c>
    </row>
    <row r="46" spans="2:13" ht="27.75" customHeight="1" x14ac:dyDescent="0.15">
      <c r="B46" s="1281"/>
      <c r="C46" s="1282"/>
      <c r="D46" s="110"/>
      <c r="E46" s="1287" t="s">
        <v>36</v>
      </c>
      <c r="F46" s="1287"/>
      <c r="G46" s="1287"/>
      <c r="H46" s="1288"/>
      <c r="I46" s="107">
        <v>494</v>
      </c>
      <c r="J46" s="108">
        <v>193</v>
      </c>
      <c r="K46" s="108">
        <v>92</v>
      </c>
      <c r="L46" s="108">
        <v>90</v>
      </c>
      <c r="M46" s="109">
        <v>200</v>
      </c>
    </row>
    <row r="47" spans="2:13" ht="27.75" customHeight="1" x14ac:dyDescent="0.15">
      <c r="B47" s="1281"/>
      <c r="C47" s="1282"/>
      <c r="D47" s="111"/>
      <c r="E47" s="1289" t="s">
        <v>37</v>
      </c>
      <c r="F47" s="1290"/>
      <c r="G47" s="1290"/>
      <c r="H47" s="1291"/>
      <c r="I47" s="107" t="s">
        <v>517</v>
      </c>
      <c r="J47" s="108" t="s">
        <v>517</v>
      </c>
      <c r="K47" s="108" t="s">
        <v>517</v>
      </c>
      <c r="L47" s="108" t="s">
        <v>517</v>
      </c>
      <c r="M47" s="109" t="s">
        <v>517</v>
      </c>
    </row>
    <row r="48" spans="2:13" ht="27.75" customHeight="1" x14ac:dyDescent="0.15">
      <c r="B48" s="1281"/>
      <c r="C48" s="1282"/>
      <c r="D48" s="106"/>
      <c r="E48" s="1287" t="s">
        <v>38</v>
      </c>
      <c r="F48" s="1287"/>
      <c r="G48" s="1287"/>
      <c r="H48" s="1288"/>
      <c r="I48" s="107" t="s">
        <v>517</v>
      </c>
      <c r="J48" s="108" t="s">
        <v>517</v>
      </c>
      <c r="K48" s="108" t="s">
        <v>517</v>
      </c>
      <c r="L48" s="108" t="s">
        <v>517</v>
      </c>
      <c r="M48" s="109" t="s">
        <v>517</v>
      </c>
    </row>
    <row r="49" spans="2:13" ht="27.75" customHeight="1" x14ac:dyDescent="0.15">
      <c r="B49" s="1283"/>
      <c r="C49" s="1284"/>
      <c r="D49" s="106"/>
      <c r="E49" s="1287" t="s">
        <v>39</v>
      </c>
      <c r="F49" s="1287"/>
      <c r="G49" s="1287"/>
      <c r="H49" s="1288"/>
      <c r="I49" s="107" t="s">
        <v>517</v>
      </c>
      <c r="J49" s="108" t="s">
        <v>517</v>
      </c>
      <c r="K49" s="108" t="s">
        <v>517</v>
      </c>
      <c r="L49" s="108" t="s">
        <v>517</v>
      </c>
      <c r="M49" s="109" t="s">
        <v>517</v>
      </c>
    </row>
    <row r="50" spans="2:13" ht="27.75" customHeight="1" x14ac:dyDescent="0.15">
      <c r="B50" s="1292" t="s">
        <v>40</v>
      </c>
      <c r="C50" s="1293"/>
      <c r="D50" s="112"/>
      <c r="E50" s="1287" t="s">
        <v>41</v>
      </c>
      <c r="F50" s="1287"/>
      <c r="G50" s="1287"/>
      <c r="H50" s="1288"/>
      <c r="I50" s="107">
        <v>13672</v>
      </c>
      <c r="J50" s="108">
        <v>12233</v>
      </c>
      <c r="K50" s="108">
        <v>14162</v>
      </c>
      <c r="L50" s="108">
        <v>10478</v>
      </c>
      <c r="M50" s="109">
        <v>12627</v>
      </c>
    </row>
    <row r="51" spans="2:13" ht="27.75" customHeight="1" x14ac:dyDescent="0.15">
      <c r="B51" s="1281"/>
      <c r="C51" s="1282"/>
      <c r="D51" s="106"/>
      <c r="E51" s="1287" t="s">
        <v>42</v>
      </c>
      <c r="F51" s="1287"/>
      <c r="G51" s="1287"/>
      <c r="H51" s="1288"/>
      <c r="I51" s="107">
        <v>5754</v>
      </c>
      <c r="J51" s="108">
        <v>5194</v>
      </c>
      <c r="K51" s="108">
        <v>5771</v>
      </c>
      <c r="L51" s="108">
        <v>5849</v>
      </c>
      <c r="M51" s="109">
        <v>5655</v>
      </c>
    </row>
    <row r="52" spans="2:13" ht="27.75" customHeight="1" x14ac:dyDescent="0.15">
      <c r="B52" s="1283"/>
      <c r="C52" s="1284"/>
      <c r="D52" s="106"/>
      <c r="E52" s="1287" t="s">
        <v>43</v>
      </c>
      <c r="F52" s="1287"/>
      <c r="G52" s="1287"/>
      <c r="H52" s="1288"/>
      <c r="I52" s="107">
        <v>59114</v>
      </c>
      <c r="J52" s="108">
        <v>58182</v>
      </c>
      <c r="K52" s="108">
        <v>57361</v>
      </c>
      <c r="L52" s="108">
        <v>58229</v>
      </c>
      <c r="M52" s="109">
        <v>59222</v>
      </c>
    </row>
    <row r="53" spans="2:13" ht="27.75" customHeight="1" thickBot="1" x14ac:dyDescent="0.2">
      <c r="B53" s="1294" t="s">
        <v>44</v>
      </c>
      <c r="C53" s="1295"/>
      <c r="D53" s="113"/>
      <c r="E53" s="1296" t="s">
        <v>45</v>
      </c>
      <c r="F53" s="1296"/>
      <c r="G53" s="1296"/>
      <c r="H53" s="1297"/>
      <c r="I53" s="114">
        <v>19981</v>
      </c>
      <c r="J53" s="115">
        <v>19674</v>
      </c>
      <c r="K53" s="115">
        <v>13411</v>
      </c>
      <c r="L53" s="115">
        <v>13978</v>
      </c>
      <c r="M53" s="116">
        <v>14426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o6qEBbS1gJdUZkzBkzpQp7vs8rjcYPApYU1wZTIa8lfYS+HINlaRu292EJZwCgKLiQTM62Tu/51lQ9i7S7DDg==" saltValue="kd+v+465BYi3EArTG07Y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6" t="s">
        <v>48</v>
      </c>
      <c r="D55" s="1306"/>
      <c r="E55" s="1307"/>
      <c r="F55" s="128">
        <v>7949</v>
      </c>
      <c r="G55" s="128">
        <v>3850</v>
      </c>
      <c r="H55" s="129">
        <v>5700</v>
      </c>
    </row>
    <row r="56" spans="2:8" ht="52.5" customHeight="1" x14ac:dyDescent="0.15">
      <c r="B56" s="130"/>
      <c r="C56" s="1308" t="s">
        <v>49</v>
      </c>
      <c r="D56" s="1308"/>
      <c r="E56" s="1309"/>
      <c r="F56" s="131">
        <v>1177</v>
      </c>
      <c r="G56" s="131">
        <v>993</v>
      </c>
      <c r="H56" s="132">
        <v>825</v>
      </c>
    </row>
    <row r="57" spans="2:8" ht="53.25" customHeight="1" x14ac:dyDescent="0.15">
      <c r="B57" s="130"/>
      <c r="C57" s="1310" t="s">
        <v>50</v>
      </c>
      <c r="D57" s="1310"/>
      <c r="E57" s="1311"/>
      <c r="F57" s="133">
        <v>3137</v>
      </c>
      <c r="G57" s="133">
        <v>3182</v>
      </c>
      <c r="H57" s="134">
        <v>3636</v>
      </c>
    </row>
    <row r="58" spans="2:8" ht="45.75" customHeight="1" x14ac:dyDescent="0.15">
      <c r="B58" s="135"/>
      <c r="C58" s="1298" t="s">
        <v>592</v>
      </c>
      <c r="D58" s="1299"/>
      <c r="E58" s="1300"/>
      <c r="F58" s="136">
        <v>989</v>
      </c>
      <c r="G58" s="136">
        <v>949</v>
      </c>
      <c r="H58" s="137">
        <v>927</v>
      </c>
    </row>
    <row r="59" spans="2:8" ht="45.75" customHeight="1" x14ac:dyDescent="0.15">
      <c r="B59" s="135"/>
      <c r="C59" s="1298" t="s">
        <v>593</v>
      </c>
      <c r="D59" s="1299"/>
      <c r="E59" s="1300"/>
      <c r="F59" s="136">
        <v>698</v>
      </c>
      <c r="G59" s="136">
        <v>681</v>
      </c>
      <c r="H59" s="137">
        <v>681</v>
      </c>
    </row>
    <row r="60" spans="2:8" ht="45.75" customHeight="1" x14ac:dyDescent="0.15">
      <c r="B60" s="135"/>
      <c r="C60" s="1298" t="s">
        <v>594</v>
      </c>
      <c r="D60" s="1299"/>
      <c r="E60" s="1300"/>
      <c r="F60" s="136">
        <v>451</v>
      </c>
      <c r="G60" s="136">
        <v>490</v>
      </c>
      <c r="H60" s="137">
        <v>515</v>
      </c>
    </row>
    <row r="61" spans="2:8" ht="45.75" customHeight="1" x14ac:dyDescent="0.15">
      <c r="B61" s="135"/>
      <c r="C61" s="1298" t="s">
        <v>595</v>
      </c>
      <c r="D61" s="1299"/>
      <c r="E61" s="1300"/>
      <c r="F61" s="136">
        <v>436</v>
      </c>
      <c r="G61" s="136">
        <v>381</v>
      </c>
      <c r="H61" s="137">
        <v>347</v>
      </c>
    </row>
    <row r="62" spans="2:8" ht="45.75" customHeight="1" thickBot="1" x14ac:dyDescent="0.2">
      <c r="B62" s="138"/>
      <c r="C62" s="1301" t="s">
        <v>597</v>
      </c>
      <c r="D62" s="1302"/>
      <c r="E62" s="1303"/>
      <c r="F62" s="139" t="s">
        <v>596</v>
      </c>
      <c r="G62" s="139" t="s">
        <v>596</v>
      </c>
      <c r="H62" s="140">
        <v>310</v>
      </c>
    </row>
    <row r="63" spans="2:8" ht="52.5" customHeight="1" thickBot="1" x14ac:dyDescent="0.2">
      <c r="B63" s="141"/>
      <c r="C63" s="1304" t="s">
        <v>51</v>
      </c>
      <c r="D63" s="1304"/>
      <c r="E63" s="1305"/>
      <c r="F63" s="142">
        <v>12264</v>
      </c>
      <c r="G63" s="142">
        <v>8025</v>
      </c>
      <c r="H63" s="143">
        <v>10160</v>
      </c>
    </row>
    <row r="64" spans="2:8" ht="15" customHeight="1" x14ac:dyDescent="0.15"/>
  </sheetData>
  <sheetProtection algorithmName="SHA-512" hashValue="rU0SyV0twiOYF46TyscsI2HhWY/csN6THh4xlV8y/BK+fMYqtiIuUm3N1KNmPhRhJbuqQogqmu0Rr0Pfiu5F5Q==" saltValue="prmy4Ej9YnM+bbPMNnQ6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5" t="s">
        <v>611</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5" x14ac:dyDescent="0.15">
      <c r="B44" s="38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5" x14ac:dyDescent="0.15">
      <c r="B45" s="38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5" x14ac:dyDescent="0.15">
      <c r="B46" s="38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5" x14ac:dyDescent="0.15">
      <c r="B47" s="38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604</v>
      </c>
    </row>
    <row r="50" spans="1:109" ht="13.5" x14ac:dyDescent="0.15">
      <c r="B50" s="389"/>
      <c r="G50" s="1315"/>
      <c r="H50" s="1315"/>
      <c r="I50" s="1315"/>
      <c r="J50" s="1315"/>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15">
      <c r="B51" s="389"/>
      <c r="G51" s="1323"/>
      <c r="H51" s="1323"/>
      <c r="I51" s="1324"/>
      <c r="J51" s="1324"/>
      <c r="K51" s="1314"/>
      <c r="L51" s="1314"/>
      <c r="M51" s="1314"/>
      <c r="N51" s="1314"/>
      <c r="AM51" s="396"/>
      <c r="AN51" s="1312" t="s">
        <v>603</v>
      </c>
      <c r="AO51" s="1312"/>
      <c r="AP51" s="1312"/>
      <c r="AQ51" s="1312"/>
      <c r="AR51" s="1312"/>
      <c r="AS51" s="1312"/>
      <c r="AT51" s="1312"/>
      <c r="AU51" s="1312"/>
      <c r="AV51" s="1312"/>
      <c r="AW51" s="1312"/>
      <c r="AX51" s="1312"/>
      <c r="AY51" s="1312"/>
      <c r="AZ51" s="1312"/>
      <c r="BA51" s="1312"/>
      <c r="BB51" s="1312" t="s">
        <v>601</v>
      </c>
      <c r="BC51" s="1312"/>
      <c r="BD51" s="1312"/>
      <c r="BE51" s="1312"/>
      <c r="BF51" s="1312"/>
      <c r="BG51" s="1312"/>
      <c r="BH51" s="1312"/>
      <c r="BI51" s="1312"/>
      <c r="BJ51" s="1312"/>
      <c r="BK51" s="1312"/>
      <c r="BL51" s="1312"/>
      <c r="BM51" s="1312"/>
      <c r="BN51" s="1312"/>
      <c r="BO51" s="1312"/>
      <c r="BP51" s="1313">
        <v>63.9</v>
      </c>
      <c r="BQ51" s="1313"/>
      <c r="BR51" s="1313"/>
      <c r="BS51" s="1313"/>
      <c r="BT51" s="1313"/>
      <c r="BU51" s="1313"/>
      <c r="BV51" s="1313"/>
      <c r="BW51" s="1313"/>
      <c r="BX51" s="1313">
        <v>63.4</v>
      </c>
      <c r="BY51" s="1313"/>
      <c r="BZ51" s="1313"/>
      <c r="CA51" s="1313"/>
      <c r="CB51" s="1313"/>
      <c r="CC51" s="1313"/>
      <c r="CD51" s="1313"/>
      <c r="CE51" s="1313"/>
      <c r="CF51" s="1313">
        <v>43.3</v>
      </c>
      <c r="CG51" s="1313"/>
      <c r="CH51" s="1313"/>
      <c r="CI51" s="1313"/>
      <c r="CJ51" s="1313"/>
      <c r="CK51" s="1313"/>
      <c r="CL51" s="1313"/>
      <c r="CM51" s="1313"/>
      <c r="CN51" s="1313">
        <v>45.2</v>
      </c>
      <c r="CO51" s="1313"/>
      <c r="CP51" s="1313"/>
      <c r="CQ51" s="1313"/>
      <c r="CR51" s="1313"/>
      <c r="CS51" s="1313"/>
      <c r="CT51" s="1313"/>
      <c r="CU51" s="1313"/>
      <c r="CV51" s="1313">
        <v>45</v>
      </c>
      <c r="CW51" s="1313"/>
      <c r="CX51" s="1313"/>
      <c r="CY51" s="1313"/>
      <c r="CZ51" s="1313"/>
      <c r="DA51" s="1313"/>
      <c r="DB51" s="1313"/>
      <c r="DC51" s="1313"/>
    </row>
    <row r="52" spans="1:109" ht="13.5" x14ac:dyDescent="0.15">
      <c r="B52" s="389"/>
      <c r="G52" s="1323"/>
      <c r="H52" s="1323"/>
      <c r="I52" s="1324"/>
      <c r="J52" s="1324"/>
      <c r="K52" s="1314"/>
      <c r="L52" s="1314"/>
      <c r="M52" s="1314"/>
      <c r="N52" s="1314"/>
      <c r="AM52" s="396"/>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3"/>
      <c r="H53" s="1323"/>
      <c r="I53" s="1315"/>
      <c r="J53" s="1315"/>
      <c r="K53" s="1314"/>
      <c r="L53" s="1314"/>
      <c r="M53" s="1314"/>
      <c r="N53" s="1314"/>
      <c r="AM53" s="396"/>
      <c r="AN53" s="1312"/>
      <c r="AO53" s="1312"/>
      <c r="AP53" s="1312"/>
      <c r="AQ53" s="1312"/>
      <c r="AR53" s="1312"/>
      <c r="AS53" s="1312"/>
      <c r="AT53" s="1312"/>
      <c r="AU53" s="1312"/>
      <c r="AV53" s="1312"/>
      <c r="AW53" s="1312"/>
      <c r="AX53" s="1312"/>
      <c r="AY53" s="1312"/>
      <c r="AZ53" s="1312"/>
      <c r="BA53" s="1312"/>
      <c r="BB53" s="1312" t="s">
        <v>607</v>
      </c>
      <c r="BC53" s="1312"/>
      <c r="BD53" s="1312"/>
      <c r="BE53" s="1312"/>
      <c r="BF53" s="1312"/>
      <c r="BG53" s="1312"/>
      <c r="BH53" s="1312"/>
      <c r="BI53" s="1312"/>
      <c r="BJ53" s="1312"/>
      <c r="BK53" s="1312"/>
      <c r="BL53" s="1312"/>
      <c r="BM53" s="1312"/>
      <c r="BN53" s="1312"/>
      <c r="BO53" s="1312"/>
      <c r="BP53" s="1313">
        <v>55.4</v>
      </c>
      <c r="BQ53" s="1313"/>
      <c r="BR53" s="1313"/>
      <c r="BS53" s="1313"/>
      <c r="BT53" s="1313"/>
      <c r="BU53" s="1313"/>
      <c r="BV53" s="1313"/>
      <c r="BW53" s="1313"/>
      <c r="BX53" s="1313">
        <v>58.1</v>
      </c>
      <c r="BY53" s="1313"/>
      <c r="BZ53" s="1313"/>
      <c r="CA53" s="1313"/>
      <c r="CB53" s="1313"/>
      <c r="CC53" s="1313"/>
      <c r="CD53" s="1313"/>
      <c r="CE53" s="1313"/>
      <c r="CF53" s="1313">
        <v>59.5</v>
      </c>
      <c r="CG53" s="1313"/>
      <c r="CH53" s="1313"/>
      <c r="CI53" s="1313"/>
      <c r="CJ53" s="1313"/>
      <c r="CK53" s="1313"/>
      <c r="CL53" s="1313"/>
      <c r="CM53" s="1313"/>
      <c r="CN53" s="1313">
        <v>60.8</v>
      </c>
      <c r="CO53" s="1313"/>
      <c r="CP53" s="1313"/>
      <c r="CQ53" s="1313"/>
      <c r="CR53" s="1313"/>
      <c r="CS53" s="1313"/>
      <c r="CT53" s="1313"/>
      <c r="CU53" s="1313"/>
      <c r="CV53" s="1313">
        <v>61.6</v>
      </c>
      <c r="CW53" s="1313"/>
      <c r="CX53" s="1313"/>
      <c r="CY53" s="1313"/>
      <c r="CZ53" s="1313"/>
      <c r="DA53" s="1313"/>
      <c r="DB53" s="1313"/>
      <c r="DC53" s="1313"/>
    </row>
    <row r="54" spans="1:109" ht="13.5" x14ac:dyDescent="0.15">
      <c r="A54" s="404"/>
      <c r="B54" s="389"/>
      <c r="G54" s="1323"/>
      <c r="H54" s="1323"/>
      <c r="I54" s="1315"/>
      <c r="J54" s="1315"/>
      <c r="K54" s="1314"/>
      <c r="L54" s="1314"/>
      <c r="M54" s="1314"/>
      <c r="N54" s="1314"/>
      <c r="AM54" s="396"/>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5"/>
      <c r="H55" s="1315"/>
      <c r="I55" s="1315"/>
      <c r="J55" s="1315"/>
      <c r="K55" s="1314"/>
      <c r="L55" s="1314"/>
      <c r="M55" s="1314"/>
      <c r="N55" s="1314"/>
      <c r="AN55" s="1319" t="s">
        <v>602</v>
      </c>
      <c r="AO55" s="1319"/>
      <c r="AP55" s="1319"/>
      <c r="AQ55" s="1319"/>
      <c r="AR55" s="1319"/>
      <c r="AS55" s="1319"/>
      <c r="AT55" s="1319"/>
      <c r="AU55" s="1319"/>
      <c r="AV55" s="1319"/>
      <c r="AW55" s="1319"/>
      <c r="AX55" s="1319"/>
      <c r="AY55" s="1319"/>
      <c r="AZ55" s="1319"/>
      <c r="BA55" s="1319"/>
      <c r="BB55" s="1312" t="s">
        <v>601</v>
      </c>
      <c r="BC55" s="1312"/>
      <c r="BD55" s="1312"/>
      <c r="BE55" s="1312"/>
      <c r="BF55" s="1312"/>
      <c r="BG55" s="1312"/>
      <c r="BH55" s="1312"/>
      <c r="BI55" s="1312"/>
      <c r="BJ55" s="1312"/>
      <c r="BK55" s="1312"/>
      <c r="BL55" s="1312"/>
      <c r="BM55" s="1312"/>
      <c r="BN55" s="1312"/>
      <c r="BO55" s="1312"/>
      <c r="BP55" s="1313">
        <v>24.1</v>
      </c>
      <c r="BQ55" s="1313"/>
      <c r="BR55" s="1313"/>
      <c r="BS55" s="1313"/>
      <c r="BT55" s="1313"/>
      <c r="BU55" s="1313"/>
      <c r="BV55" s="1313"/>
      <c r="BW55" s="1313"/>
      <c r="BX55" s="1313">
        <v>20.100000000000001</v>
      </c>
      <c r="BY55" s="1313"/>
      <c r="BZ55" s="1313"/>
      <c r="CA55" s="1313"/>
      <c r="CB55" s="1313"/>
      <c r="CC55" s="1313"/>
      <c r="CD55" s="1313"/>
      <c r="CE55" s="1313"/>
      <c r="CF55" s="1313">
        <v>16</v>
      </c>
      <c r="CG55" s="1313"/>
      <c r="CH55" s="1313"/>
      <c r="CI55" s="1313"/>
      <c r="CJ55" s="1313"/>
      <c r="CK55" s="1313"/>
      <c r="CL55" s="1313"/>
      <c r="CM55" s="1313"/>
      <c r="CN55" s="1313">
        <v>18.399999999999999</v>
      </c>
      <c r="CO55" s="1313"/>
      <c r="CP55" s="1313"/>
      <c r="CQ55" s="1313"/>
      <c r="CR55" s="1313"/>
      <c r="CS55" s="1313"/>
      <c r="CT55" s="1313"/>
      <c r="CU55" s="1313"/>
      <c r="CV55" s="1313">
        <v>13.5</v>
      </c>
      <c r="CW55" s="1313"/>
      <c r="CX55" s="1313"/>
      <c r="CY55" s="1313"/>
      <c r="CZ55" s="1313"/>
      <c r="DA55" s="1313"/>
      <c r="DB55" s="1313"/>
      <c r="DC55" s="1313"/>
    </row>
    <row r="56" spans="1:109" ht="13.5" x14ac:dyDescent="0.15">
      <c r="A56" s="404"/>
      <c r="B56" s="389"/>
      <c r="G56" s="1315"/>
      <c r="H56" s="1315"/>
      <c r="I56" s="1315"/>
      <c r="J56" s="1315"/>
      <c r="K56" s="1314"/>
      <c r="L56" s="1314"/>
      <c r="M56" s="1314"/>
      <c r="N56" s="1314"/>
      <c r="AN56" s="1319"/>
      <c r="AO56" s="1319"/>
      <c r="AP56" s="1319"/>
      <c r="AQ56" s="1319"/>
      <c r="AR56" s="1319"/>
      <c r="AS56" s="1319"/>
      <c r="AT56" s="1319"/>
      <c r="AU56" s="1319"/>
      <c r="AV56" s="1319"/>
      <c r="AW56" s="1319"/>
      <c r="AX56" s="1319"/>
      <c r="AY56" s="1319"/>
      <c r="AZ56" s="1319"/>
      <c r="BA56" s="1319"/>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5"/>
      <c r="H57" s="1315"/>
      <c r="I57" s="1317"/>
      <c r="J57" s="1317"/>
      <c r="K57" s="1314"/>
      <c r="L57" s="1314"/>
      <c r="M57" s="1314"/>
      <c r="N57" s="1314"/>
      <c r="AM57" s="388"/>
      <c r="AN57" s="1319"/>
      <c r="AO57" s="1319"/>
      <c r="AP57" s="1319"/>
      <c r="AQ57" s="1319"/>
      <c r="AR57" s="1319"/>
      <c r="AS57" s="1319"/>
      <c r="AT57" s="1319"/>
      <c r="AU57" s="1319"/>
      <c r="AV57" s="1319"/>
      <c r="AW57" s="1319"/>
      <c r="AX57" s="1319"/>
      <c r="AY57" s="1319"/>
      <c r="AZ57" s="1319"/>
      <c r="BA57" s="1319"/>
      <c r="BB57" s="1312" t="s">
        <v>607</v>
      </c>
      <c r="BC57" s="1312"/>
      <c r="BD57" s="1312"/>
      <c r="BE57" s="1312"/>
      <c r="BF57" s="1312"/>
      <c r="BG57" s="1312"/>
      <c r="BH57" s="1312"/>
      <c r="BI57" s="1312"/>
      <c r="BJ57" s="1312"/>
      <c r="BK57" s="1312"/>
      <c r="BL57" s="1312"/>
      <c r="BM57" s="1312"/>
      <c r="BN57" s="1312"/>
      <c r="BO57" s="1312"/>
      <c r="BP57" s="1313">
        <v>57.1</v>
      </c>
      <c r="BQ57" s="1313"/>
      <c r="BR57" s="1313"/>
      <c r="BS57" s="1313"/>
      <c r="BT57" s="1313"/>
      <c r="BU57" s="1313"/>
      <c r="BV57" s="1313"/>
      <c r="BW57" s="1313"/>
      <c r="BX57" s="1313">
        <v>57.7</v>
      </c>
      <c r="BY57" s="1313"/>
      <c r="BZ57" s="1313"/>
      <c r="CA57" s="1313"/>
      <c r="CB57" s="1313"/>
      <c r="CC57" s="1313"/>
      <c r="CD57" s="1313"/>
      <c r="CE57" s="1313"/>
      <c r="CF57" s="1313">
        <v>58.8</v>
      </c>
      <c r="CG57" s="1313"/>
      <c r="CH57" s="1313"/>
      <c r="CI57" s="1313"/>
      <c r="CJ57" s="1313"/>
      <c r="CK57" s="1313"/>
      <c r="CL57" s="1313"/>
      <c r="CM57" s="1313"/>
      <c r="CN57" s="1313">
        <v>59.8</v>
      </c>
      <c r="CO57" s="1313"/>
      <c r="CP57" s="1313"/>
      <c r="CQ57" s="1313"/>
      <c r="CR57" s="1313"/>
      <c r="CS57" s="1313"/>
      <c r="CT57" s="1313"/>
      <c r="CU57" s="1313"/>
      <c r="CV57" s="1313">
        <v>58.7</v>
      </c>
      <c r="CW57" s="1313"/>
      <c r="CX57" s="1313"/>
      <c r="CY57" s="1313"/>
      <c r="CZ57" s="1313"/>
      <c r="DA57" s="1313"/>
      <c r="DB57" s="1313"/>
      <c r="DC57" s="1313"/>
      <c r="DD57" s="415"/>
      <c r="DE57" s="410"/>
    </row>
    <row r="58" spans="1:109" s="404" customFormat="1" ht="13.5" x14ac:dyDescent="0.15">
      <c r="A58" s="388"/>
      <c r="B58" s="410"/>
      <c r="G58" s="1315"/>
      <c r="H58" s="1315"/>
      <c r="I58" s="1317"/>
      <c r="J58" s="1317"/>
      <c r="K58" s="1314"/>
      <c r="L58" s="1314"/>
      <c r="M58" s="1314"/>
      <c r="N58" s="1314"/>
      <c r="AM58" s="388"/>
      <c r="AN58" s="1319"/>
      <c r="AO58" s="1319"/>
      <c r="AP58" s="1319"/>
      <c r="AQ58" s="1319"/>
      <c r="AR58" s="1319"/>
      <c r="AS58" s="1319"/>
      <c r="AT58" s="1319"/>
      <c r="AU58" s="1319"/>
      <c r="AV58" s="1319"/>
      <c r="AW58" s="1319"/>
      <c r="AX58" s="1319"/>
      <c r="AY58" s="1319"/>
      <c r="AZ58" s="1319"/>
      <c r="BA58" s="1319"/>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606</v>
      </c>
    </row>
    <row r="64" spans="1:109" ht="13.5" x14ac:dyDescent="0.15">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5" t="s">
        <v>610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5" x14ac:dyDescent="0.15">
      <c r="B66" s="38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5" x14ac:dyDescent="0.15">
      <c r="B67" s="38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5" x14ac:dyDescent="0.15">
      <c r="B68" s="38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5" x14ac:dyDescent="0.15">
      <c r="B69" s="38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604</v>
      </c>
    </row>
    <row r="72" spans="2:107" ht="13.5" x14ac:dyDescent="0.15">
      <c r="B72" s="389"/>
      <c r="G72" s="1315"/>
      <c r="H72" s="1315"/>
      <c r="I72" s="1315"/>
      <c r="J72" s="1315"/>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5" x14ac:dyDescent="0.15">
      <c r="B73" s="389"/>
      <c r="G73" s="1323"/>
      <c r="H73" s="1323"/>
      <c r="I73" s="1323"/>
      <c r="J73" s="1323"/>
      <c r="K73" s="1316"/>
      <c r="L73" s="1316"/>
      <c r="M73" s="1316"/>
      <c r="N73" s="1316"/>
      <c r="AM73" s="396"/>
      <c r="AN73" s="1312" t="s">
        <v>603</v>
      </c>
      <c r="AO73" s="1312"/>
      <c r="AP73" s="1312"/>
      <c r="AQ73" s="1312"/>
      <c r="AR73" s="1312"/>
      <c r="AS73" s="1312"/>
      <c r="AT73" s="1312"/>
      <c r="AU73" s="1312"/>
      <c r="AV73" s="1312"/>
      <c r="AW73" s="1312"/>
      <c r="AX73" s="1312"/>
      <c r="AY73" s="1312"/>
      <c r="AZ73" s="1312"/>
      <c r="BA73" s="1312"/>
      <c r="BB73" s="1312" t="s">
        <v>601</v>
      </c>
      <c r="BC73" s="1312"/>
      <c r="BD73" s="1312"/>
      <c r="BE73" s="1312"/>
      <c r="BF73" s="1312"/>
      <c r="BG73" s="1312"/>
      <c r="BH73" s="1312"/>
      <c r="BI73" s="1312"/>
      <c r="BJ73" s="1312"/>
      <c r="BK73" s="1312"/>
      <c r="BL73" s="1312"/>
      <c r="BM73" s="1312"/>
      <c r="BN73" s="1312"/>
      <c r="BO73" s="1312"/>
      <c r="BP73" s="1313">
        <v>63.9</v>
      </c>
      <c r="BQ73" s="1313"/>
      <c r="BR73" s="1313"/>
      <c r="BS73" s="1313"/>
      <c r="BT73" s="1313"/>
      <c r="BU73" s="1313"/>
      <c r="BV73" s="1313"/>
      <c r="BW73" s="1313"/>
      <c r="BX73" s="1313">
        <v>63.4</v>
      </c>
      <c r="BY73" s="1313"/>
      <c r="BZ73" s="1313"/>
      <c r="CA73" s="1313"/>
      <c r="CB73" s="1313"/>
      <c r="CC73" s="1313"/>
      <c r="CD73" s="1313"/>
      <c r="CE73" s="1313"/>
      <c r="CF73" s="1313">
        <v>43.3</v>
      </c>
      <c r="CG73" s="1313"/>
      <c r="CH73" s="1313"/>
      <c r="CI73" s="1313"/>
      <c r="CJ73" s="1313"/>
      <c r="CK73" s="1313"/>
      <c r="CL73" s="1313"/>
      <c r="CM73" s="1313"/>
      <c r="CN73" s="1313">
        <v>45.2</v>
      </c>
      <c r="CO73" s="1313"/>
      <c r="CP73" s="1313"/>
      <c r="CQ73" s="1313"/>
      <c r="CR73" s="1313"/>
      <c r="CS73" s="1313"/>
      <c r="CT73" s="1313"/>
      <c r="CU73" s="1313"/>
      <c r="CV73" s="1313">
        <v>45</v>
      </c>
      <c r="CW73" s="1313"/>
      <c r="CX73" s="1313"/>
      <c r="CY73" s="1313"/>
      <c r="CZ73" s="1313"/>
      <c r="DA73" s="1313"/>
      <c r="DB73" s="1313"/>
      <c r="DC73" s="1313"/>
    </row>
    <row r="74" spans="2:107" ht="13.5" x14ac:dyDescent="0.15">
      <c r="B74" s="389"/>
      <c r="G74" s="1323"/>
      <c r="H74" s="1323"/>
      <c r="I74" s="1323"/>
      <c r="J74" s="1323"/>
      <c r="K74" s="1316"/>
      <c r="L74" s="1316"/>
      <c r="M74" s="1316"/>
      <c r="N74" s="1316"/>
      <c r="AM74" s="396"/>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3"/>
      <c r="H75" s="1323"/>
      <c r="I75" s="1315"/>
      <c r="J75" s="1315"/>
      <c r="K75" s="1314"/>
      <c r="L75" s="1314"/>
      <c r="M75" s="1314"/>
      <c r="N75" s="1314"/>
      <c r="AM75" s="396"/>
      <c r="AN75" s="1312"/>
      <c r="AO75" s="1312"/>
      <c r="AP75" s="1312"/>
      <c r="AQ75" s="1312"/>
      <c r="AR75" s="1312"/>
      <c r="AS75" s="1312"/>
      <c r="AT75" s="1312"/>
      <c r="AU75" s="1312"/>
      <c r="AV75" s="1312"/>
      <c r="AW75" s="1312"/>
      <c r="AX75" s="1312"/>
      <c r="AY75" s="1312"/>
      <c r="AZ75" s="1312"/>
      <c r="BA75" s="1312"/>
      <c r="BB75" s="1312" t="s">
        <v>600</v>
      </c>
      <c r="BC75" s="1312"/>
      <c r="BD75" s="1312"/>
      <c r="BE75" s="1312"/>
      <c r="BF75" s="1312"/>
      <c r="BG75" s="1312"/>
      <c r="BH75" s="1312"/>
      <c r="BI75" s="1312"/>
      <c r="BJ75" s="1312"/>
      <c r="BK75" s="1312"/>
      <c r="BL75" s="1312"/>
      <c r="BM75" s="1312"/>
      <c r="BN75" s="1312"/>
      <c r="BO75" s="1312"/>
      <c r="BP75" s="1313">
        <v>10.5</v>
      </c>
      <c r="BQ75" s="1313"/>
      <c r="BR75" s="1313"/>
      <c r="BS75" s="1313"/>
      <c r="BT75" s="1313"/>
      <c r="BU75" s="1313"/>
      <c r="BV75" s="1313"/>
      <c r="BW75" s="1313"/>
      <c r="BX75" s="1313">
        <v>10.8</v>
      </c>
      <c r="BY75" s="1313"/>
      <c r="BZ75" s="1313"/>
      <c r="CA75" s="1313"/>
      <c r="CB75" s="1313"/>
      <c r="CC75" s="1313"/>
      <c r="CD75" s="1313"/>
      <c r="CE75" s="1313"/>
      <c r="CF75" s="1313">
        <v>9.8000000000000007</v>
      </c>
      <c r="CG75" s="1313"/>
      <c r="CH75" s="1313"/>
      <c r="CI75" s="1313"/>
      <c r="CJ75" s="1313"/>
      <c r="CK75" s="1313"/>
      <c r="CL75" s="1313"/>
      <c r="CM75" s="1313"/>
      <c r="CN75" s="1313">
        <v>9.4</v>
      </c>
      <c r="CO75" s="1313"/>
      <c r="CP75" s="1313"/>
      <c r="CQ75" s="1313"/>
      <c r="CR75" s="1313"/>
      <c r="CS75" s="1313"/>
      <c r="CT75" s="1313"/>
      <c r="CU75" s="1313"/>
      <c r="CV75" s="1313">
        <v>8.9</v>
      </c>
      <c r="CW75" s="1313"/>
      <c r="CX75" s="1313"/>
      <c r="CY75" s="1313"/>
      <c r="CZ75" s="1313"/>
      <c r="DA75" s="1313"/>
      <c r="DB75" s="1313"/>
      <c r="DC75" s="1313"/>
    </row>
    <row r="76" spans="2:107" ht="13.5" x14ac:dyDescent="0.15">
      <c r="B76" s="389"/>
      <c r="G76" s="1323"/>
      <c r="H76" s="1323"/>
      <c r="I76" s="1315"/>
      <c r="J76" s="1315"/>
      <c r="K76" s="1314"/>
      <c r="L76" s="1314"/>
      <c r="M76" s="1314"/>
      <c r="N76" s="1314"/>
      <c r="AM76" s="396"/>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5"/>
      <c r="H77" s="1315"/>
      <c r="I77" s="1315"/>
      <c r="J77" s="1315"/>
      <c r="K77" s="1316"/>
      <c r="L77" s="1316"/>
      <c r="M77" s="1316"/>
      <c r="N77" s="1316"/>
      <c r="AN77" s="1319" t="s">
        <v>602</v>
      </c>
      <c r="AO77" s="1319"/>
      <c r="AP77" s="1319"/>
      <c r="AQ77" s="1319"/>
      <c r="AR77" s="1319"/>
      <c r="AS77" s="1319"/>
      <c r="AT77" s="1319"/>
      <c r="AU77" s="1319"/>
      <c r="AV77" s="1319"/>
      <c r="AW77" s="1319"/>
      <c r="AX77" s="1319"/>
      <c r="AY77" s="1319"/>
      <c r="AZ77" s="1319"/>
      <c r="BA77" s="1319"/>
      <c r="BB77" s="1312" t="s">
        <v>601</v>
      </c>
      <c r="BC77" s="1312"/>
      <c r="BD77" s="1312"/>
      <c r="BE77" s="1312"/>
      <c r="BF77" s="1312"/>
      <c r="BG77" s="1312"/>
      <c r="BH77" s="1312"/>
      <c r="BI77" s="1312"/>
      <c r="BJ77" s="1312"/>
      <c r="BK77" s="1312"/>
      <c r="BL77" s="1312"/>
      <c r="BM77" s="1312"/>
      <c r="BN77" s="1312"/>
      <c r="BO77" s="1312"/>
      <c r="BP77" s="1313">
        <v>24.1</v>
      </c>
      <c r="BQ77" s="1313"/>
      <c r="BR77" s="1313"/>
      <c r="BS77" s="1313"/>
      <c r="BT77" s="1313"/>
      <c r="BU77" s="1313"/>
      <c r="BV77" s="1313"/>
      <c r="BW77" s="1313"/>
      <c r="BX77" s="1313">
        <v>20.100000000000001</v>
      </c>
      <c r="BY77" s="1313"/>
      <c r="BZ77" s="1313"/>
      <c r="CA77" s="1313"/>
      <c r="CB77" s="1313"/>
      <c r="CC77" s="1313"/>
      <c r="CD77" s="1313"/>
      <c r="CE77" s="1313"/>
      <c r="CF77" s="1313">
        <v>16</v>
      </c>
      <c r="CG77" s="1313"/>
      <c r="CH77" s="1313"/>
      <c r="CI77" s="1313"/>
      <c r="CJ77" s="1313"/>
      <c r="CK77" s="1313"/>
      <c r="CL77" s="1313"/>
      <c r="CM77" s="1313"/>
      <c r="CN77" s="1313">
        <v>18.399999999999999</v>
      </c>
      <c r="CO77" s="1313"/>
      <c r="CP77" s="1313"/>
      <c r="CQ77" s="1313"/>
      <c r="CR77" s="1313"/>
      <c r="CS77" s="1313"/>
      <c r="CT77" s="1313"/>
      <c r="CU77" s="1313"/>
      <c r="CV77" s="1313">
        <v>13.5</v>
      </c>
      <c r="CW77" s="1313"/>
      <c r="CX77" s="1313"/>
      <c r="CY77" s="1313"/>
      <c r="CZ77" s="1313"/>
      <c r="DA77" s="1313"/>
      <c r="DB77" s="1313"/>
      <c r="DC77" s="1313"/>
    </row>
    <row r="78" spans="2:107" ht="13.5" x14ac:dyDescent="0.15">
      <c r="B78" s="389"/>
      <c r="G78" s="1315"/>
      <c r="H78" s="1315"/>
      <c r="I78" s="1315"/>
      <c r="J78" s="1315"/>
      <c r="K78" s="1316"/>
      <c r="L78" s="1316"/>
      <c r="M78" s="1316"/>
      <c r="N78" s="1316"/>
      <c r="AN78" s="1319"/>
      <c r="AO78" s="1319"/>
      <c r="AP78" s="1319"/>
      <c r="AQ78" s="1319"/>
      <c r="AR78" s="1319"/>
      <c r="AS78" s="1319"/>
      <c r="AT78" s="1319"/>
      <c r="AU78" s="1319"/>
      <c r="AV78" s="1319"/>
      <c r="AW78" s="1319"/>
      <c r="AX78" s="1319"/>
      <c r="AY78" s="1319"/>
      <c r="AZ78" s="1319"/>
      <c r="BA78" s="1319"/>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5"/>
      <c r="H79" s="1315"/>
      <c r="I79" s="1317"/>
      <c r="J79" s="1317"/>
      <c r="K79" s="1318"/>
      <c r="L79" s="1318"/>
      <c r="M79" s="1318"/>
      <c r="N79" s="1318"/>
      <c r="AN79" s="1319"/>
      <c r="AO79" s="1319"/>
      <c r="AP79" s="1319"/>
      <c r="AQ79" s="1319"/>
      <c r="AR79" s="1319"/>
      <c r="AS79" s="1319"/>
      <c r="AT79" s="1319"/>
      <c r="AU79" s="1319"/>
      <c r="AV79" s="1319"/>
      <c r="AW79" s="1319"/>
      <c r="AX79" s="1319"/>
      <c r="AY79" s="1319"/>
      <c r="AZ79" s="1319"/>
      <c r="BA79" s="1319"/>
      <c r="BB79" s="1312" t="s">
        <v>600</v>
      </c>
      <c r="BC79" s="1312"/>
      <c r="BD79" s="1312"/>
      <c r="BE79" s="1312"/>
      <c r="BF79" s="1312"/>
      <c r="BG79" s="1312"/>
      <c r="BH79" s="1312"/>
      <c r="BI79" s="1312"/>
      <c r="BJ79" s="1312"/>
      <c r="BK79" s="1312"/>
      <c r="BL79" s="1312"/>
      <c r="BM79" s="1312"/>
      <c r="BN79" s="1312"/>
      <c r="BO79" s="1312"/>
      <c r="BP79" s="1313">
        <v>6</v>
      </c>
      <c r="BQ79" s="1313"/>
      <c r="BR79" s="1313"/>
      <c r="BS79" s="1313"/>
      <c r="BT79" s="1313"/>
      <c r="BU79" s="1313"/>
      <c r="BV79" s="1313"/>
      <c r="BW79" s="1313"/>
      <c r="BX79" s="1313">
        <v>5.8</v>
      </c>
      <c r="BY79" s="1313"/>
      <c r="BZ79" s="1313"/>
      <c r="CA79" s="1313"/>
      <c r="CB79" s="1313"/>
      <c r="CC79" s="1313"/>
      <c r="CD79" s="1313"/>
      <c r="CE79" s="1313"/>
      <c r="CF79" s="1313">
        <v>5.3</v>
      </c>
      <c r="CG79" s="1313"/>
      <c r="CH79" s="1313"/>
      <c r="CI79" s="1313"/>
      <c r="CJ79" s="1313"/>
      <c r="CK79" s="1313"/>
      <c r="CL79" s="1313"/>
      <c r="CM79" s="1313"/>
      <c r="CN79" s="1313">
        <v>5</v>
      </c>
      <c r="CO79" s="1313"/>
      <c r="CP79" s="1313"/>
      <c r="CQ79" s="1313"/>
      <c r="CR79" s="1313"/>
      <c r="CS79" s="1313"/>
      <c r="CT79" s="1313"/>
      <c r="CU79" s="1313"/>
      <c r="CV79" s="1313">
        <v>4.3</v>
      </c>
      <c r="CW79" s="1313"/>
      <c r="CX79" s="1313"/>
      <c r="CY79" s="1313"/>
      <c r="CZ79" s="1313"/>
      <c r="DA79" s="1313"/>
      <c r="DB79" s="1313"/>
      <c r="DC79" s="1313"/>
    </row>
    <row r="80" spans="2:107" ht="13.5" x14ac:dyDescent="0.15">
      <c r="B80" s="389"/>
      <c r="G80" s="1315"/>
      <c r="H80" s="1315"/>
      <c r="I80" s="1317"/>
      <c r="J80" s="1317"/>
      <c r="K80" s="1318"/>
      <c r="L80" s="1318"/>
      <c r="M80" s="1318"/>
      <c r="N80" s="1318"/>
      <c r="AN80" s="1319"/>
      <c r="AO80" s="1319"/>
      <c r="AP80" s="1319"/>
      <c r="AQ80" s="1319"/>
      <c r="AR80" s="1319"/>
      <c r="AS80" s="1319"/>
      <c r="AT80" s="1319"/>
      <c r="AU80" s="1319"/>
      <c r="AV80" s="1319"/>
      <c r="AW80" s="1319"/>
      <c r="AX80" s="1319"/>
      <c r="AY80" s="1319"/>
      <c r="AZ80" s="1319"/>
      <c r="BA80" s="1319"/>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90DtASRiVaaM5k5nWISPJ3KN7p6qzzuR66qM3VZp3wsq2t3rXFYGiEp4O/QXj2UaJsPW3d62v0IG31pjmmehg==" saltValue="nlEehWKPNtSsOMCdwQJPx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gGYS4fSgBm2Ef64NLmOT8u4eFWAQN65PdzWovl1lFuAaC6fhNfv6Hmtt6Z4sAGKdTIefpsKBHrEeVOB/1OvD5g==" saltValue="2Im8a3CZh33DlnF/ruIe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7CXMPNGL32q/fnvS3mn/5X1+m87mWhpy6Yv3sOnidDIQ1n8169YMWqIsxC1tFT4Oi7KT1AZv9St5YStQyVtjIA==" saltValue="HSOIWAXUR7/LeI7ceauh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47966</v>
      </c>
      <c r="E3" s="162"/>
      <c r="F3" s="163">
        <v>52619</v>
      </c>
      <c r="G3" s="164"/>
      <c r="H3" s="165"/>
    </row>
    <row r="4" spans="1:8" x14ac:dyDescent="0.15">
      <c r="A4" s="166"/>
      <c r="B4" s="167"/>
      <c r="C4" s="168"/>
      <c r="D4" s="169">
        <v>31400</v>
      </c>
      <c r="E4" s="170"/>
      <c r="F4" s="171">
        <v>31149</v>
      </c>
      <c r="G4" s="172"/>
      <c r="H4" s="173"/>
    </row>
    <row r="5" spans="1:8" x14ac:dyDescent="0.15">
      <c r="A5" s="154" t="s">
        <v>550</v>
      </c>
      <c r="B5" s="159"/>
      <c r="C5" s="160"/>
      <c r="D5" s="161">
        <v>48523</v>
      </c>
      <c r="E5" s="162"/>
      <c r="F5" s="163">
        <v>51875</v>
      </c>
      <c r="G5" s="164"/>
      <c r="H5" s="165"/>
    </row>
    <row r="6" spans="1:8" x14ac:dyDescent="0.15">
      <c r="A6" s="166"/>
      <c r="B6" s="167"/>
      <c r="C6" s="168"/>
      <c r="D6" s="169">
        <v>25106</v>
      </c>
      <c r="E6" s="170"/>
      <c r="F6" s="171">
        <v>29372</v>
      </c>
      <c r="G6" s="172"/>
      <c r="H6" s="173"/>
    </row>
    <row r="7" spans="1:8" x14ac:dyDescent="0.15">
      <c r="A7" s="154" t="s">
        <v>551</v>
      </c>
      <c r="B7" s="159"/>
      <c r="C7" s="160"/>
      <c r="D7" s="161">
        <v>37052</v>
      </c>
      <c r="E7" s="162"/>
      <c r="F7" s="163">
        <v>48064</v>
      </c>
      <c r="G7" s="164"/>
      <c r="H7" s="165"/>
    </row>
    <row r="8" spans="1:8" x14ac:dyDescent="0.15">
      <c r="A8" s="166"/>
      <c r="B8" s="167"/>
      <c r="C8" s="168"/>
      <c r="D8" s="169">
        <v>21595</v>
      </c>
      <c r="E8" s="170"/>
      <c r="F8" s="171">
        <v>30373</v>
      </c>
      <c r="G8" s="172"/>
      <c r="H8" s="173"/>
    </row>
    <row r="9" spans="1:8" x14ac:dyDescent="0.15">
      <c r="A9" s="154" t="s">
        <v>552</v>
      </c>
      <c r="B9" s="159"/>
      <c r="C9" s="160"/>
      <c r="D9" s="161">
        <v>48838</v>
      </c>
      <c r="E9" s="162"/>
      <c r="F9" s="163">
        <v>56662</v>
      </c>
      <c r="G9" s="164"/>
      <c r="H9" s="165"/>
    </row>
    <row r="10" spans="1:8" x14ac:dyDescent="0.15">
      <c r="A10" s="166"/>
      <c r="B10" s="167"/>
      <c r="C10" s="168"/>
      <c r="D10" s="169">
        <v>31105</v>
      </c>
      <c r="E10" s="170"/>
      <c r="F10" s="171">
        <v>34709</v>
      </c>
      <c r="G10" s="172"/>
      <c r="H10" s="173"/>
    </row>
    <row r="11" spans="1:8" x14ac:dyDescent="0.15">
      <c r="A11" s="154" t="s">
        <v>553</v>
      </c>
      <c r="B11" s="159"/>
      <c r="C11" s="160"/>
      <c r="D11" s="161">
        <v>58403</v>
      </c>
      <c r="E11" s="162"/>
      <c r="F11" s="163">
        <v>60285</v>
      </c>
      <c r="G11" s="164"/>
      <c r="H11" s="165"/>
    </row>
    <row r="12" spans="1:8" x14ac:dyDescent="0.15">
      <c r="A12" s="166"/>
      <c r="B12" s="167"/>
      <c r="C12" s="174"/>
      <c r="D12" s="169">
        <v>23635</v>
      </c>
      <c r="E12" s="170"/>
      <c r="F12" s="171">
        <v>36445</v>
      </c>
      <c r="G12" s="172"/>
      <c r="H12" s="173"/>
    </row>
    <row r="13" spans="1:8" x14ac:dyDescent="0.15">
      <c r="A13" s="154"/>
      <c r="B13" s="159"/>
      <c r="C13" s="175"/>
      <c r="D13" s="176">
        <v>48156</v>
      </c>
      <c r="E13" s="177"/>
      <c r="F13" s="178">
        <v>53901</v>
      </c>
      <c r="G13" s="179"/>
      <c r="H13" s="165"/>
    </row>
    <row r="14" spans="1:8" x14ac:dyDescent="0.15">
      <c r="A14" s="166"/>
      <c r="B14" s="167"/>
      <c r="C14" s="168"/>
      <c r="D14" s="169">
        <v>26568</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5.89</v>
      </c>
      <c r="C19" s="180">
        <f>ROUND(VALUE(SUBSTITUTE(実質収支比率等に係る経年分析!G$48,"▲","-")),2)</f>
        <v>7.42</v>
      </c>
      <c r="D19" s="180">
        <f>ROUND(VALUE(SUBSTITUTE(実質収支比率等に係る経年分析!H$48,"▲","-")),2)</f>
        <v>7.43</v>
      </c>
      <c r="E19" s="180">
        <f>ROUND(VALUE(SUBSTITUTE(実質収支比率等に係る経年分析!I$48,"▲","-")),2)</f>
        <v>14.14</v>
      </c>
      <c r="F19" s="180">
        <f>ROUND(VALUE(SUBSTITUTE(実質収支比率等に係る経年分析!J$48,"▲","-")),2)</f>
        <v>12.73</v>
      </c>
    </row>
    <row r="20" spans="1:11" x14ac:dyDescent="0.15">
      <c r="A20" s="180" t="s">
        <v>55</v>
      </c>
      <c r="B20" s="180">
        <f>ROUND(VALUE(SUBSTITUTE(実質収支比率等に係る経年分析!F$47,"▲","-")),2)</f>
        <v>20.94</v>
      </c>
      <c r="C20" s="180">
        <f>ROUND(VALUE(SUBSTITUTE(実質収支比率等に係る経年分析!G$47,"▲","-")),2)</f>
        <v>18.95</v>
      </c>
      <c r="D20" s="180">
        <f>ROUND(VALUE(SUBSTITUTE(実質収支比率等に係る経年分析!H$47,"▲","-")),2)</f>
        <v>22.12</v>
      </c>
      <c r="E20" s="180">
        <f>ROUND(VALUE(SUBSTITUTE(実質収支比率等に係る経年分析!I$47,"▲","-")),2)</f>
        <v>10.88</v>
      </c>
      <c r="F20" s="180">
        <f>ROUND(VALUE(SUBSTITUTE(実質収支比率等に係る経年分析!J$47,"▲","-")),2)</f>
        <v>15.46</v>
      </c>
    </row>
    <row r="21" spans="1:11" x14ac:dyDescent="0.15">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3.05</v>
      </c>
      <c r="E21" s="180">
        <f>IF(ISNUMBER(VALUE(SUBSTITUTE(実質収支比率等に係る経年分析!I$49,"▲","-"))),ROUND(VALUE(SUBSTITUTE(実質収支比率等に係る経年分析!I$49,"▲","-")),2),NA())</f>
        <v>-4.99</v>
      </c>
      <c r="F21" s="180">
        <f>IF(ISNUMBER(VALUE(SUBSTITUTE(実質収支比率等に係る経年分析!J$49,"▲","-"))),ROUND(VALUE(SUBSTITUTE(実質収支比率等に係る経年分析!J$49,"▲","-")),2),NA())</f>
        <v>4.17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4.7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3.64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2.1800000000000002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10.029999999999999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12.72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5881</v>
      </c>
      <c r="E42" s="182"/>
      <c r="F42" s="182"/>
      <c r="G42" s="182">
        <f>'実質公債費比率（分子）の構造'!L$52</f>
        <v>5803</v>
      </c>
      <c r="H42" s="182"/>
      <c r="I42" s="182"/>
      <c r="J42" s="182">
        <f>'実質公債費比率（分子）の構造'!M$52</f>
        <v>5625</v>
      </c>
      <c r="K42" s="182"/>
      <c r="L42" s="182"/>
      <c r="M42" s="182">
        <f>'実質公債費比率（分子）の構造'!N$52</f>
        <v>5186</v>
      </c>
      <c r="N42" s="182"/>
      <c r="O42" s="182"/>
      <c r="P42" s="182">
        <f>'実質公債費比率（分子）の構造'!O$52</f>
        <v>5517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27</v>
      </c>
      <c r="C44" s="182"/>
      <c r="D44" s="182"/>
      <c r="E44" s="182">
        <f>'実質公債費比率（分子）の構造'!L$50</f>
        <v>26</v>
      </c>
      <c r="F44" s="182"/>
      <c r="G44" s="182"/>
      <c r="H44" s="182">
        <f>'実質公債費比率（分子）の構造'!M$50</f>
        <v>25</v>
      </c>
      <c r="I44" s="182"/>
      <c r="J44" s="182"/>
      <c r="K44" s="182">
        <f>'実質公債費比率（分子）の構造'!N$50</f>
        <v>12</v>
      </c>
      <c r="L44" s="182"/>
      <c r="M44" s="182"/>
      <c r="N44" s="182">
        <f>'実質公債費比率（分子）の構造'!O$50</f>
        <v>0</v>
      </c>
      <c r="O44" s="182"/>
      <c r="P44" s="182"/>
    </row>
    <row r="45" spans="1:16" x14ac:dyDescent="0.15">
      <c r="A45" s="182" t="s">
        <v>66</v>
      </c>
      <c r="B45" s="182">
        <f>'実質公債費比率（分子）の構造'!K$49</f>
        <v>103</v>
      </c>
      <c r="C45" s="182"/>
      <c r="D45" s="182"/>
      <c r="E45" s="182">
        <f>'実質公債費比率（分子）の構造'!L$49</f>
        <v>19</v>
      </c>
      <c r="F45" s="182"/>
      <c r="G45" s="182"/>
      <c r="H45" s="182">
        <f>'実質公債費比率（分子）の構造'!M$49</f>
        <v>20</v>
      </c>
      <c r="I45" s="182"/>
      <c r="J45" s="182"/>
      <c r="K45" s="182">
        <f>'実質公債費比率（分子）の構造'!N$49</f>
        <v>20</v>
      </c>
      <c r="L45" s="182"/>
      <c r="M45" s="182"/>
      <c r="N45" s="182">
        <f>'実質公債費比率（分子）の構造'!O$49</f>
        <v>20</v>
      </c>
      <c r="O45" s="182"/>
      <c r="P45" s="182"/>
    </row>
    <row r="46" spans="1:16" x14ac:dyDescent="0.15">
      <c r="A46" s="182" t="s">
        <v>67</v>
      </c>
      <c r="B46" s="182">
        <f>'実質公債費比率（分子）の構造'!K$48</f>
        <v>2367</v>
      </c>
      <c r="C46" s="182"/>
      <c r="D46" s="182"/>
      <c r="E46" s="182">
        <f>'実質公債費比率（分子）の構造'!L$48</f>
        <v>2204</v>
      </c>
      <c r="F46" s="182"/>
      <c r="G46" s="182"/>
      <c r="H46" s="182">
        <f>'実質公債費比率（分子）の構造'!M$48</f>
        <v>1890</v>
      </c>
      <c r="I46" s="182"/>
      <c r="J46" s="182"/>
      <c r="K46" s="182">
        <f>'実質公債費比率（分子）の構造'!N$48</f>
        <v>1750</v>
      </c>
      <c r="L46" s="182"/>
      <c r="M46" s="182"/>
      <c r="N46" s="182">
        <f>'実質公債費比率（分子）の構造'!O$48</f>
        <v>1751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6848</v>
      </c>
      <c r="C49" s="182"/>
      <c r="D49" s="182"/>
      <c r="E49" s="182">
        <f>'実質公債費比率（分子）の構造'!L$45</f>
        <v>6652</v>
      </c>
      <c r="F49" s="182"/>
      <c r="G49" s="182"/>
      <c r="H49" s="182">
        <f>'実質公債費比率（分子）の構造'!M$45</f>
        <v>6306</v>
      </c>
      <c r="I49" s="182"/>
      <c r="J49" s="182"/>
      <c r="K49" s="182">
        <f>'実質公債費比率（分子）の構造'!N$45</f>
        <v>6484</v>
      </c>
      <c r="L49" s="182"/>
      <c r="M49" s="182"/>
      <c r="N49" s="182">
        <f>'実質公債費比率（分子）の構造'!O$45</f>
        <v>6481</v>
      </c>
      <c r="O49" s="182"/>
      <c r="P49" s="182"/>
    </row>
    <row r="50" spans="1:16" x14ac:dyDescent="0.15">
      <c r="A50" s="182" t="s">
        <v>71</v>
      </c>
      <c r="B50" s="182" t="e">
        <f>NA()</f>
        <v>#N/A</v>
      </c>
      <c r="C50" s="182">
        <f>IF(ISNUMBER('実質公債費比率（分子）の構造'!K$53),'実質公債費比率（分子）の構造'!K$53,NA())</f>
        <v>3464</v>
      </c>
      <c r="D50" s="182" t="e">
        <f>NA()</f>
        <v>#N/A</v>
      </c>
      <c r="E50" s="182" t="e">
        <f>NA()</f>
        <v>#N/A</v>
      </c>
      <c r="F50" s="182">
        <f>IF(ISNUMBER('実質公債費比率（分子）の構造'!L$53),'実質公債費比率（分子）の構造'!L$53,NA())</f>
        <v>3098</v>
      </c>
      <c r="G50" s="182" t="e">
        <f>NA()</f>
        <v>#N/A</v>
      </c>
      <c r="H50" s="182" t="e">
        <f>NA()</f>
        <v>#N/A</v>
      </c>
      <c r="I50" s="182">
        <f>IF(ISNUMBER('実質公債費比率（分子）の構造'!M$53),'実質公債費比率（分子）の構造'!M$53,NA())</f>
        <v>2616</v>
      </c>
      <c r="J50" s="182" t="e">
        <f>NA()</f>
        <v>#N/A</v>
      </c>
      <c r="K50" s="182" t="e">
        <f>NA()</f>
        <v>#N/A</v>
      </c>
      <c r="L50" s="182">
        <f>IF(ISNUMBER('実質公債費比率（分子）の構造'!N$53),'実質公債費比率（分子）の構造'!N$53,NA())</f>
        <v>3080</v>
      </c>
      <c r="M50" s="182" t="e">
        <f>NA()</f>
        <v>#N/A</v>
      </c>
      <c r="N50" s="182" t="e">
        <f>NA()</f>
        <v>#N/A</v>
      </c>
      <c r="O50" s="182">
        <f>IF(ISNUMBER('実質公債費比率（分子）の構造'!O$53),'実質公債費比率（分子）の構造'!O$53,NA())</f>
        <v>2735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59114</v>
      </c>
      <c r="E56" s="181"/>
      <c r="F56" s="181"/>
      <c r="G56" s="181">
        <f>'将来負担比率（分子）の構造'!J$52</f>
        <v>58182</v>
      </c>
      <c r="H56" s="181"/>
      <c r="I56" s="181"/>
      <c r="J56" s="181">
        <f>'将来負担比率（分子）の構造'!K$52</f>
        <v>57361</v>
      </c>
      <c r="K56" s="181"/>
      <c r="L56" s="181"/>
      <c r="M56" s="181">
        <f>'将来負担比率（分子）の構造'!L$52</f>
        <v>58229</v>
      </c>
      <c r="N56" s="181"/>
      <c r="O56" s="181"/>
      <c r="P56" s="181">
        <f>'将来負担比率（分子）の構造'!M$52</f>
        <v>59222</v>
      </c>
    </row>
    <row r="57" spans="1:16" x14ac:dyDescent="0.15">
      <c r="A57" s="181" t="s">
        <v>42</v>
      </c>
      <c r="B57" s="181"/>
      <c r="C57" s="181"/>
      <c r="D57" s="181">
        <f>'将来負担比率（分子）の構造'!I$51</f>
        <v>5754</v>
      </c>
      <c r="E57" s="181"/>
      <c r="F57" s="181"/>
      <c r="G57" s="181">
        <f>'将来負担比率（分子）の構造'!J$51</f>
        <v>5194</v>
      </c>
      <c r="H57" s="181"/>
      <c r="I57" s="181"/>
      <c r="J57" s="181">
        <f>'将来負担比率（分子）の構造'!K$51</f>
        <v>5771</v>
      </c>
      <c r="K57" s="181"/>
      <c r="L57" s="181"/>
      <c r="M57" s="181">
        <f>'将来負担比率（分子）の構造'!L$51</f>
        <v>5849</v>
      </c>
      <c r="N57" s="181"/>
      <c r="O57" s="181"/>
      <c r="P57" s="181">
        <f>'将来負担比率（分子）の構造'!M$51</f>
        <v>5655</v>
      </c>
    </row>
    <row r="58" spans="1:16" x14ac:dyDescent="0.15">
      <c r="A58" s="181" t="s">
        <v>41</v>
      </c>
      <c r="B58" s="181"/>
      <c r="C58" s="181"/>
      <c r="D58" s="181">
        <f>'将来負担比率（分子）の構造'!I$50</f>
        <v>13672</v>
      </c>
      <c r="E58" s="181"/>
      <c r="F58" s="181"/>
      <c r="G58" s="181">
        <f>'将来負担比率（分子）の構造'!J$50</f>
        <v>12233</v>
      </c>
      <c r="H58" s="181"/>
      <c r="I58" s="181"/>
      <c r="J58" s="181">
        <f>'将来負担比率（分子）の構造'!K$50</f>
        <v>14162</v>
      </c>
      <c r="K58" s="181"/>
      <c r="L58" s="181"/>
      <c r="M58" s="181">
        <f>'将来負担比率（分子）の構造'!L$50</f>
        <v>10478</v>
      </c>
      <c r="N58" s="181"/>
      <c r="O58" s="181"/>
      <c r="P58" s="181">
        <f>'将来負担比率（分子）の構造'!M$50</f>
        <v>12627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494</v>
      </c>
      <c r="C61" s="181"/>
      <c r="D61" s="181"/>
      <c r="E61" s="181">
        <f>'将来負担比率（分子）の構造'!J$46</f>
        <v>193</v>
      </c>
      <c r="F61" s="181"/>
      <c r="G61" s="181"/>
      <c r="H61" s="181">
        <f>'将来負担比率（分子）の構造'!K$46</f>
        <v>92</v>
      </c>
      <c r="I61" s="181"/>
      <c r="J61" s="181"/>
      <c r="K61" s="181">
        <f>'将来負担比率（分子）の構造'!L$46</f>
        <v>90</v>
      </c>
      <c r="L61" s="181"/>
      <c r="M61" s="181"/>
      <c r="N61" s="181">
        <f>'将来負担比率（分子）の構造'!M$46</f>
        <v>200</v>
      </c>
      <c r="O61" s="181"/>
      <c r="P61" s="181"/>
    </row>
    <row r="62" spans="1:16" x14ac:dyDescent="0.15">
      <c r="A62" s="181" t="s">
        <v>35</v>
      </c>
      <c r="B62" s="181">
        <f>'将来負担比率（分子）の構造'!I$45</f>
        <v>11030</v>
      </c>
      <c r="C62" s="181"/>
      <c r="D62" s="181"/>
      <c r="E62" s="181">
        <f>'将来負担比率（分子）の構造'!J$45</f>
        <v>10737</v>
      </c>
      <c r="F62" s="181"/>
      <c r="G62" s="181"/>
      <c r="H62" s="181">
        <f>'将来負担比率（分子）の構造'!K$45</f>
        <v>10005</v>
      </c>
      <c r="I62" s="181"/>
      <c r="J62" s="181"/>
      <c r="K62" s="181">
        <f>'将来負担比率（分子）の構造'!L$45</f>
        <v>9624</v>
      </c>
      <c r="L62" s="181"/>
      <c r="M62" s="181"/>
      <c r="N62" s="181">
        <f>'将来負担比率（分子）の構造'!M$45</f>
        <v>9441</v>
      </c>
      <c r="O62" s="181"/>
      <c r="P62" s="181"/>
    </row>
    <row r="63" spans="1:16" x14ac:dyDescent="0.15">
      <c r="A63" s="181" t="s">
        <v>34</v>
      </c>
      <c r="B63" s="181">
        <f>'将来負担比率（分子）の構造'!I$44</f>
        <v>241</v>
      </c>
      <c r="C63" s="181"/>
      <c r="D63" s="181"/>
      <c r="E63" s="181">
        <f>'将来負担比率（分子）の構造'!J$44</f>
        <v>136</v>
      </c>
      <c r="F63" s="181"/>
      <c r="G63" s="181"/>
      <c r="H63" s="181">
        <f>'将来負担比率（分子）の構造'!K$44</f>
        <v>109</v>
      </c>
      <c r="I63" s="181"/>
      <c r="J63" s="181"/>
      <c r="K63" s="181">
        <f>'将来負担比率（分子）の構造'!L$44</f>
        <v>82</v>
      </c>
      <c r="L63" s="181"/>
      <c r="M63" s="181"/>
      <c r="N63" s="181">
        <f>'将来負担比率（分子）の構造'!M$44</f>
        <v>55</v>
      </c>
      <c r="O63" s="181"/>
      <c r="P63" s="181"/>
    </row>
    <row r="64" spans="1:16" x14ac:dyDescent="0.15">
      <c r="A64" s="181" t="s">
        <v>33</v>
      </c>
      <c r="B64" s="181">
        <f>'将来負担比率（分子）の構造'!I$43</f>
        <v>25839</v>
      </c>
      <c r="C64" s="181"/>
      <c r="D64" s="181"/>
      <c r="E64" s="181">
        <f>'将来負担比率（分子）の構造'!J$43</f>
        <v>24601</v>
      </c>
      <c r="F64" s="181"/>
      <c r="G64" s="181"/>
      <c r="H64" s="181">
        <f>'将来負担比率（分子）の構造'!K$43</f>
        <v>22510</v>
      </c>
      <c r="I64" s="181"/>
      <c r="J64" s="181"/>
      <c r="K64" s="181">
        <f>'将来負担比率（分子）の構造'!L$43</f>
        <v>20201</v>
      </c>
      <c r="L64" s="181"/>
      <c r="M64" s="181"/>
      <c r="N64" s="181">
        <f>'将来負担比率（分子）の構造'!M$43</f>
        <v>18363</v>
      </c>
      <c r="O64" s="181"/>
      <c r="P64" s="181"/>
    </row>
    <row r="65" spans="1:16" x14ac:dyDescent="0.15">
      <c r="A65" s="181" t="s">
        <v>32</v>
      </c>
      <c r="B65" s="181">
        <f>'将来負担比率（分子）の構造'!I$42</f>
        <v>62</v>
      </c>
      <c r="C65" s="181"/>
      <c r="D65" s="181"/>
      <c r="E65" s="181">
        <f>'将来負担比率（分子）の構造'!J$42</f>
        <v>37</v>
      </c>
      <c r="F65" s="181"/>
      <c r="G65" s="181"/>
      <c r="H65" s="181">
        <f>'将来負担比率（分子）の構造'!K$42</f>
        <v>12</v>
      </c>
      <c r="I65" s="181"/>
      <c r="J65" s="181"/>
      <c r="K65" s="181" t="str">
        <f>'将来負担比率（分子）の構造'!L$42</f>
        <v>-</v>
      </c>
      <c r="L65" s="181"/>
      <c r="M65" s="181"/>
      <c r="N65" s="181">
        <f>'将来負担比率（分子）の構造'!M$42</f>
        <v>3213</v>
      </c>
      <c r="O65" s="181"/>
      <c r="P65" s="181"/>
    </row>
    <row r="66" spans="1:16" x14ac:dyDescent="0.15">
      <c r="A66" s="181" t="s">
        <v>31</v>
      </c>
      <c r="B66" s="181">
        <f>'将来負担比率（分子）の構造'!I$41</f>
        <v>60854</v>
      </c>
      <c r="C66" s="181"/>
      <c r="D66" s="181"/>
      <c r="E66" s="181">
        <f>'将来負担比率（分子）の構造'!J$41</f>
        <v>59579</v>
      </c>
      <c r="F66" s="181"/>
      <c r="G66" s="181"/>
      <c r="H66" s="181">
        <f>'将来負担比率（分子）の構造'!K$41</f>
        <v>57978</v>
      </c>
      <c r="I66" s="181"/>
      <c r="J66" s="181"/>
      <c r="K66" s="181">
        <f>'将来負担比率（分子）の構造'!L$41</f>
        <v>58535</v>
      </c>
      <c r="L66" s="181"/>
      <c r="M66" s="181"/>
      <c r="N66" s="181">
        <f>'将来負担比率（分子）の構造'!M$41</f>
        <v>60657</v>
      </c>
      <c r="O66" s="181"/>
      <c r="P66" s="181"/>
    </row>
    <row r="67" spans="1:16" x14ac:dyDescent="0.15">
      <c r="A67" s="181" t="s">
        <v>75</v>
      </c>
      <c r="B67" s="181" t="e">
        <f>NA()</f>
        <v>#N/A</v>
      </c>
      <c r="C67" s="181">
        <f>IF(ISNUMBER('将来負担比率（分子）の構造'!I$53), IF('将来負担比率（分子）の構造'!I$53 &lt; 0, 0, '将来負担比率（分子）の構造'!I$53), NA())</f>
        <v>19981</v>
      </c>
      <c r="D67" s="181" t="e">
        <f>NA()</f>
        <v>#N/A</v>
      </c>
      <c r="E67" s="181" t="e">
        <f>NA()</f>
        <v>#N/A</v>
      </c>
      <c r="F67" s="181">
        <f>IF(ISNUMBER('将来負担比率（分子）の構造'!J$53), IF('将来負担比率（分子）の構造'!J$53 &lt; 0, 0, '将来負担比率（分子）の構造'!J$53), NA())</f>
        <v>19674</v>
      </c>
      <c r="G67" s="181" t="e">
        <f>NA()</f>
        <v>#N/A</v>
      </c>
      <c r="H67" s="181" t="e">
        <f>NA()</f>
        <v>#N/A</v>
      </c>
      <c r="I67" s="181">
        <f>IF(ISNUMBER('将来負担比率（分子）の構造'!K$53), IF('将来負担比率（分子）の構造'!K$53 &lt; 0, 0, '将来負担比率（分子）の構造'!K$53), NA())</f>
        <v>13411</v>
      </c>
      <c r="J67" s="181" t="e">
        <f>NA()</f>
        <v>#N/A</v>
      </c>
      <c r="K67" s="181" t="e">
        <f>NA()</f>
        <v>#N/A</v>
      </c>
      <c r="L67" s="181">
        <f>IF(ISNUMBER('将来負担比率（分子）の構造'!L$53), IF('将来負担比率（分子）の構造'!L$53 &lt; 0, 0, '将来負担比率（分子）の構造'!L$53), NA())</f>
        <v>13978</v>
      </c>
      <c r="M67" s="181" t="e">
        <f>NA()</f>
        <v>#N/A</v>
      </c>
      <c r="N67" s="181" t="e">
        <f>NA()</f>
        <v>#N/A</v>
      </c>
      <c r="O67" s="181">
        <f>IF(ISNUMBER('将来負担比率（分子）の構造'!M$53), IF('将来負担比率（分子）の構造'!M$53 &lt; 0, 0, '将来負担比率（分子）の構造'!M$53), NA())</f>
        <v>14426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7949</v>
      </c>
      <c r="C72" s="185">
        <f>基金残高に係る経年分析!G55</f>
        <v>3850</v>
      </c>
      <c r="D72" s="185">
        <f>基金残高に係る経年分析!H55</f>
        <v>5700</v>
      </c>
    </row>
    <row r="73" spans="1:16" x14ac:dyDescent="0.15">
      <c r="A73" s="184" t="s">
        <v>78</v>
      </c>
      <c r="B73" s="185">
        <f>基金残高に係る経年分析!F56</f>
        <v>1177</v>
      </c>
      <c r="C73" s="185">
        <f>基金残高に係る経年分析!G56</f>
        <v>993</v>
      </c>
      <c r="D73" s="185">
        <f>基金残高に係る経年分析!H56</f>
        <v>825</v>
      </c>
    </row>
    <row r="74" spans="1:16" x14ac:dyDescent="0.15">
      <c r="A74" s="184" t="s">
        <v>79</v>
      </c>
      <c r="B74" s="185">
        <f>基金残高に係る経年分析!F57</f>
        <v>3137</v>
      </c>
      <c r="C74" s="185">
        <f>基金残高に係る経年分析!G57</f>
        <v>3182</v>
      </c>
      <c r="D74" s="185">
        <f>基金残高に係る経年分析!H57</f>
        <v>3636</v>
      </c>
    </row>
  </sheetData>
  <sheetProtection algorithmName="SHA-512" hashValue="vODgAG+IFjUjV2eQi4/7YOe1Lwa8RfOt9Pf3t1vrT93LtIZyVgGDKqmKRqBkIftaXGCtlnTX8wCeh7BeL8AGcw==" saltValue="kOOT7hXGmadg2oZtBqQy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22233506</v>
      </c>
      <c r="S5" s="675"/>
      <c r="T5" s="675"/>
      <c r="U5" s="675"/>
      <c r="V5" s="675"/>
      <c r="W5" s="675"/>
      <c r="X5" s="675"/>
      <c r="Y5" s="676"/>
      <c r="Z5" s="677">
        <v>23.6</v>
      </c>
      <c r="AA5" s="677"/>
      <c r="AB5" s="677"/>
      <c r="AC5" s="677"/>
      <c r="AD5" s="678">
        <v>21442951</v>
      </c>
      <c r="AE5" s="678"/>
      <c r="AF5" s="678"/>
      <c r="AG5" s="678"/>
      <c r="AH5" s="678"/>
      <c r="AI5" s="678"/>
      <c r="AJ5" s="678"/>
      <c r="AK5" s="678"/>
      <c r="AL5" s="679">
        <v>61.4</v>
      </c>
      <c r="AM5" s="680"/>
      <c r="AN5" s="680"/>
      <c r="AO5" s="681"/>
      <c r="AP5" s="671" t="s">
        <v>225</v>
      </c>
      <c r="AQ5" s="672"/>
      <c r="AR5" s="672"/>
      <c r="AS5" s="672"/>
      <c r="AT5" s="672"/>
      <c r="AU5" s="672"/>
      <c r="AV5" s="672"/>
      <c r="AW5" s="672"/>
      <c r="AX5" s="672"/>
      <c r="AY5" s="672"/>
      <c r="AZ5" s="672"/>
      <c r="BA5" s="672"/>
      <c r="BB5" s="672"/>
      <c r="BC5" s="672"/>
      <c r="BD5" s="672"/>
      <c r="BE5" s="672"/>
      <c r="BF5" s="673"/>
      <c r="BG5" s="685">
        <v>21429230</v>
      </c>
      <c r="BH5" s="686"/>
      <c r="BI5" s="686"/>
      <c r="BJ5" s="686"/>
      <c r="BK5" s="686"/>
      <c r="BL5" s="686"/>
      <c r="BM5" s="686"/>
      <c r="BN5" s="687"/>
      <c r="BO5" s="688">
        <v>96.4</v>
      </c>
      <c r="BP5" s="688"/>
      <c r="BQ5" s="688"/>
      <c r="BR5" s="688"/>
      <c r="BS5" s="689">
        <v>302175</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615144</v>
      </c>
      <c r="S6" s="686"/>
      <c r="T6" s="686"/>
      <c r="U6" s="686"/>
      <c r="V6" s="686"/>
      <c r="W6" s="686"/>
      <c r="X6" s="686"/>
      <c r="Y6" s="687"/>
      <c r="Z6" s="688">
        <v>0.7</v>
      </c>
      <c r="AA6" s="688"/>
      <c r="AB6" s="688"/>
      <c r="AC6" s="688"/>
      <c r="AD6" s="689">
        <v>615144</v>
      </c>
      <c r="AE6" s="689"/>
      <c r="AF6" s="689"/>
      <c r="AG6" s="689"/>
      <c r="AH6" s="689"/>
      <c r="AI6" s="689"/>
      <c r="AJ6" s="689"/>
      <c r="AK6" s="689"/>
      <c r="AL6" s="690">
        <v>1.8</v>
      </c>
      <c r="AM6" s="691"/>
      <c r="AN6" s="691"/>
      <c r="AO6" s="692"/>
      <c r="AP6" s="682" t="s">
        <v>230</v>
      </c>
      <c r="AQ6" s="683"/>
      <c r="AR6" s="683"/>
      <c r="AS6" s="683"/>
      <c r="AT6" s="683"/>
      <c r="AU6" s="683"/>
      <c r="AV6" s="683"/>
      <c r="AW6" s="683"/>
      <c r="AX6" s="683"/>
      <c r="AY6" s="683"/>
      <c r="AZ6" s="683"/>
      <c r="BA6" s="683"/>
      <c r="BB6" s="683"/>
      <c r="BC6" s="683"/>
      <c r="BD6" s="683"/>
      <c r="BE6" s="683"/>
      <c r="BF6" s="684"/>
      <c r="BG6" s="685">
        <v>21429230</v>
      </c>
      <c r="BH6" s="686"/>
      <c r="BI6" s="686"/>
      <c r="BJ6" s="686"/>
      <c r="BK6" s="686"/>
      <c r="BL6" s="686"/>
      <c r="BM6" s="686"/>
      <c r="BN6" s="687"/>
      <c r="BO6" s="688">
        <v>96.4</v>
      </c>
      <c r="BP6" s="688"/>
      <c r="BQ6" s="688"/>
      <c r="BR6" s="688"/>
      <c r="BS6" s="689">
        <v>302175</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359305</v>
      </c>
      <c r="CS6" s="686"/>
      <c r="CT6" s="686"/>
      <c r="CU6" s="686"/>
      <c r="CV6" s="686"/>
      <c r="CW6" s="686"/>
      <c r="CX6" s="686"/>
      <c r="CY6" s="687"/>
      <c r="CZ6" s="679">
        <v>0.4</v>
      </c>
      <c r="DA6" s="680"/>
      <c r="DB6" s="680"/>
      <c r="DC6" s="699"/>
      <c r="DD6" s="694" t="s">
        <v>232</v>
      </c>
      <c r="DE6" s="686"/>
      <c r="DF6" s="686"/>
      <c r="DG6" s="686"/>
      <c r="DH6" s="686"/>
      <c r="DI6" s="686"/>
      <c r="DJ6" s="686"/>
      <c r="DK6" s="686"/>
      <c r="DL6" s="686"/>
      <c r="DM6" s="686"/>
      <c r="DN6" s="686"/>
      <c r="DO6" s="686"/>
      <c r="DP6" s="687"/>
      <c r="DQ6" s="694">
        <v>358825</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15488</v>
      </c>
      <c r="S7" s="686"/>
      <c r="T7" s="686"/>
      <c r="U7" s="686"/>
      <c r="V7" s="686"/>
      <c r="W7" s="686"/>
      <c r="X7" s="686"/>
      <c r="Y7" s="687"/>
      <c r="Z7" s="688">
        <v>0</v>
      </c>
      <c r="AA7" s="688"/>
      <c r="AB7" s="688"/>
      <c r="AC7" s="688"/>
      <c r="AD7" s="689">
        <v>15488</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9326687</v>
      </c>
      <c r="BH7" s="686"/>
      <c r="BI7" s="686"/>
      <c r="BJ7" s="686"/>
      <c r="BK7" s="686"/>
      <c r="BL7" s="686"/>
      <c r="BM7" s="686"/>
      <c r="BN7" s="687"/>
      <c r="BO7" s="688">
        <v>41.9</v>
      </c>
      <c r="BP7" s="688"/>
      <c r="BQ7" s="688"/>
      <c r="BR7" s="688"/>
      <c r="BS7" s="689">
        <v>302175</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24185604</v>
      </c>
      <c r="CS7" s="686"/>
      <c r="CT7" s="686"/>
      <c r="CU7" s="686"/>
      <c r="CV7" s="686"/>
      <c r="CW7" s="686"/>
      <c r="CX7" s="686"/>
      <c r="CY7" s="687"/>
      <c r="CZ7" s="688">
        <v>27</v>
      </c>
      <c r="DA7" s="688"/>
      <c r="DB7" s="688"/>
      <c r="DC7" s="688"/>
      <c r="DD7" s="694">
        <v>111366</v>
      </c>
      <c r="DE7" s="686"/>
      <c r="DF7" s="686"/>
      <c r="DG7" s="686"/>
      <c r="DH7" s="686"/>
      <c r="DI7" s="686"/>
      <c r="DJ7" s="686"/>
      <c r="DK7" s="686"/>
      <c r="DL7" s="686"/>
      <c r="DM7" s="686"/>
      <c r="DN7" s="686"/>
      <c r="DO7" s="686"/>
      <c r="DP7" s="687"/>
      <c r="DQ7" s="694">
        <v>7389822</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72808</v>
      </c>
      <c r="S8" s="686"/>
      <c r="T8" s="686"/>
      <c r="U8" s="686"/>
      <c r="V8" s="686"/>
      <c r="W8" s="686"/>
      <c r="X8" s="686"/>
      <c r="Y8" s="687"/>
      <c r="Z8" s="688">
        <v>0.1</v>
      </c>
      <c r="AA8" s="688"/>
      <c r="AB8" s="688"/>
      <c r="AC8" s="688"/>
      <c r="AD8" s="689">
        <v>72808</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289245</v>
      </c>
      <c r="BH8" s="686"/>
      <c r="BI8" s="686"/>
      <c r="BJ8" s="686"/>
      <c r="BK8" s="686"/>
      <c r="BL8" s="686"/>
      <c r="BM8" s="686"/>
      <c r="BN8" s="687"/>
      <c r="BO8" s="688">
        <v>1.3</v>
      </c>
      <c r="BP8" s="688"/>
      <c r="BQ8" s="688"/>
      <c r="BR8" s="688"/>
      <c r="BS8" s="694" t="s">
        <v>138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23204650</v>
      </c>
      <c r="CS8" s="686"/>
      <c r="CT8" s="686"/>
      <c r="CU8" s="686"/>
      <c r="CV8" s="686"/>
      <c r="CW8" s="686"/>
      <c r="CX8" s="686"/>
      <c r="CY8" s="687"/>
      <c r="CZ8" s="688">
        <v>25.9</v>
      </c>
      <c r="DA8" s="688"/>
      <c r="DB8" s="688"/>
      <c r="DC8" s="688"/>
      <c r="DD8" s="694">
        <v>359113</v>
      </c>
      <c r="DE8" s="686"/>
      <c r="DF8" s="686"/>
      <c r="DG8" s="686"/>
      <c r="DH8" s="686"/>
      <c r="DI8" s="686"/>
      <c r="DJ8" s="686"/>
      <c r="DK8" s="686"/>
      <c r="DL8" s="686"/>
      <c r="DM8" s="686"/>
      <c r="DN8" s="686"/>
      <c r="DO8" s="686"/>
      <c r="DP8" s="687"/>
      <c r="DQ8" s="694">
        <v>11223406</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83558</v>
      </c>
      <c r="S9" s="686"/>
      <c r="T9" s="686"/>
      <c r="U9" s="686"/>
      <c r="V9" s="686"/>
      <c r="W9" s="686"/>
      <c r="X9" s="686"/>
      <c r="Y9" s="687"/>
      <c r="Z9" s="688">
        <v>0.1</v>
      </c>
      <c r="AA9" s="688"/>
      <c r="AB9" s="688"/>
      <c r="AC9" s="688"/>
      <c r="AD9" s="689">
        <v>83558</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7596468</v>
      </c>
      <c r="BH9" s="686"/>
      <c r="BI9" s="686"/>
      <c r="BJ9" s="686"/>
      <c r="BK9" s="686"/>
      <c r="BL9" s="686"/>
      <c r="BM9" s="686"/>
      <c r="BN9" s="687"/>
      <c r="BO9" s="688">
        <v>34.200000000000003</v>
      </c>
      <c r="BP9" s="688"/>
      <c r="BQ9" s="688"/>
      <c r="BR9" s="688"/>
      <c r="BS9" s="694" t="s">
        <v>179</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4744769</v>
      </c>
      <c r="CS9" s="686"/>
      <c r="CT9" s="686"/>
      <c r="CU9" s="686"/>
      <c r="CV9" s="686"/>
      <c r="CW9" s="686"/>
      <c r="CX9" s="686"/>
      <c r="CY9" s="687"/>
      <c r="CZ9" s="688">
        <v>5.3</v>
      </c>
      <c r="DA9" s="688"/>
      <c r="DB9" s="688"/>
      <c r="DC9" s="688"/>
      <c r="DD9" s="694">
        <v>506606</v>
      </c>
      <c r="DE9" s="686"/>
      <c r="DF9" s="686"/>
      <c r="DG9" s="686"/>
      <c r="DH9" s="686"/>
      <c r="DI9" s="686"/>
      <c r="DJ9" s="686"/>
      <c r="DK9" s="686"/>
      <c r="DL9" s="686"/>
      <c r="DM9" s="686"/>
      <c r="DN9" s="686"/>
      <c r="DO9" s="686"/>
      <c r="DP9" s="687"/>
      <c r="DQ9" s="694">
        <v>3285083</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179</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179</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483583</v>
      </c>
      <c r="BH10" s="686"/>
      <c r="BI10" s="686"/>
      <c r="BJ10" s="686"/>
      <c r="BK10" s="686"/>
      <c r="BL10" s="686"/>
      <c r="BM10" s="686"/>
      <c r="BN10" s="687"/>
      <c r="BO10" s="688">
        <v>2.2000000000000002</v>
      </c>
      <c r="BP10" s="688"/>
      <c r="BQ10" s="688"/>
      <c r="BR10" s="688"/>
      <c r="BS10" s="694">
        <v>79497</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102412</v>
      </c>
      <c r="CS10" s="686"/>
      <c r="CT10" s="686"/>
      <c r="CU10" s="686"/>
      <c r="CV10" s="686"/>
      <c r="CW10" s="686"/>
      <c r="CX10" s="686"/>
      <c r="CY10" s="687"/>
      <c r="CZ10" s="688">
        <v>0.1</v>
      </c>
      <c r="DA10" s="688"/>
      <c r="DB10" s="688"/>
      <c r="DC10" s="688"/>
      <c r="DD10" s="694" t="s">
        <v>179</v>
      </c>
      <c r="DE10" s="686"/>
      <c r="DF10" s="686"/>
      <c r="DG10" s="686"/>
      <c r="DH10" s="686"/>
      <c r="DI10" s="686"/>
      <c r="DJ10" s="686"/>
      <c r="DK10" s="686"/>
      <c r="DL10" s="686"/>
      <c r="DM10" s="686"/>
      <c r="DN10" s="686"/>
      <c r="DO10" s="686"/>
      <c r="DP10" s="687"/>
      <c r="DQ10" s="694">
        <v>97912</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3521823</v>
      </c>
      <c r="S11" s="686"/>
      <c r="T11" s="686"/>
      <c r="U11" s="686"/>
      <c r="V11" s="686"/>
      <c r="W11" s="686"/>
      <c r="X11" s="686"/>
      <c r="Y11" s="687"/>
      <c r="Z11" s="690">
        <v>3.7</v>
      </c>
      <c r="AA11" s="691"/>
      <c r="AB11" s="691"/>
      <c r="AC11" s="703"/>
      <c r="AD11" s="694">
        <v>3521823</v>
      </c>
      <c r="AE11" s="686"/>
      <c r="AF11" s="686"/>
      <c r="AG11" s="686"/>
      <c r="AH11" s="686"/>
      <c r="AI11" s="686"/>
      <c r="AJ11" s="686"/>
      <c r="AK11" s="687"/>
      <c r="AL11" s="690">
        <v>10.1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957391</v>
      </c>
      <c r="BH11" s="686"/>
      <c r="BI11" s="686"/>
      <c r="BJ11" s="686"/>
      <c r="BK11" s="686"/>
      <c r="BL11" s="686"/>
      <c r="BM11" s="686"/>
      <c r="BN11" s="687"/>
      <c r="BO11" s="688">
        <v>4.3</v>
      </c>
      <c r="BP11" s="688"/>
      <c r="BQ11" s="688"/>
      <c r="BR11" s="688"/>
      <c r="BS11" s="694">
        <v>222678</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1417721</v>
      </c>
      <c r="CS11" s="686"/>
      <c r="CT11" s="686"/>
      <c r="CU11" s="686"/>
      <c r="CV11" s="686"/>
      <c r="CW11" s="686"/>
      <c r="CX11" s="686"/>
      <c r="CY11" s="687"/>
      <c r="CZ11" s="688">
        <v>1.6</v>
      </c>
      <c r="DA11" s="688"/>
      <c r="DB11" s="688"/>
      <c r="DC11" s="688"/>
      <c r="DD11" s="694">
        <v>266302</v>
      </c>
      <c r="DE11" s="686"/>
      <c r="DF11" s="686"/>
      <c r="DG11" s="686"/>
      <c r="DH11" s="686"/>
      <c r="DI11" s="686"/>
      <c r="DJ11" s="686"/>
      <c r="DK11" s="686"/>
      <c r="DL11" s="686"/>
      <c r="DM11" s="686"/>
      <c r="DN11" s="686"/>
      <c r="DO11" s="686"/>
      <c r="DP11" s="687"/>
      <c r="DQ11" s="694">
        <v>1036809</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324510</v>
      </c>
      <c r="S12" s="686"/>
      <c r="T12" s="686"/>
      <c r="U12" s="686"/>
      <c r="V12" s="686"/>
      <c r="W12" s="686"/>
      <c r="X12" s="686"/>
      <c r="Y12" s="687"/>
      <c r="Z12" s="688">
        <v>0.3</v>
      </c>
      <c r="AA12" s="688"/>
      <c r="AB12" s="688"/>
      <c r="AC12" s="688"/>
      <c r="AD12" s="689">
        <v>309958</v>
      </c>
      <c r="AE12" s="689"/>
      <c r="AF12" s="689"/>
      <c r="AG12" s="689"/>
      <c r="AH12" s="689"/>
      <c r="AI12" s="689"/>
      <c r="AJ12" s="689"/>
      <c r="AK12" s="689"/>
      <c r="AL12" s="690">
        <v>0.9</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10553751</v>
      </c>
      <c r="BH12" s="686"/>
      <c r="BI12" s="686"/>
      <c r="BJ12" s="686"/>
      <c r="BK12" s="686"/>
      <c r="BL12" s="686"/>
      <c r="BM12" s="686"/>
      <c r="BN12" s="687"/>
      <c r="BO12" s="688">
        <v>47.5</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4277285</v>
      </c>
      <c r="CS12" s="686"/>
      <c r="CT12" s="686"/>
      <c r="CU12" s="686"/>
      <c r="CV12" s="686"/>
      <c r="CW12" s="686"/>
      <c r="CX12" s="686"/>
      <c r="CY12" s="687"/>
      <c r="CZ12" s="688">
        <v>4.8</v>
      </c>
      <c r="DA12" s="688"/>
      <c r="DB12" s="688"/>
      <c r="DC12" s="688"/>
      <c r="DD12" s="694">
        <v>56649</v>
      </c>
      <c r="DE12" s="686"/>
      <c r="DF12" s="686"/>
      <c r="DG12" s="686"/>
      <c r="DH12" s="686"/>
      <c r="DI12" s="686"/>
      <c r="DJ12" s="686"/>
      <c r="DK12" s="686"/>
      <c r="DL12" s="686"/>
      <c r="DM12" s="686"/>
      <c r="DN12" s="686"/>
      <c r="DO12" s="686"/>
      <c r="DP12" s="687"/>
      <c r="DQ12" s="694">
        <v>1381947</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138</v>
      </c>
      <c r="S13" s="686"/>
      <c r="T13" s="686"/>
      <c r="U13" s="686"/>
      <c r="V13" s="686"/>
      <c r="W13" s="686"/>
      <c r="X13" s="686"/>
      <c r="Y13" s="687"/>
      <c r="Z13" s="688" t="s">
        <v>179</v>
      </c>
      <c r="AA13" s="688"/>
      <c r="AB13" s="688"/>
      <c r="AC13" s="688"/>
      <c r="AD13" s="689" t="s">
        <v>232</v>
      </c>
      <c r="AE13" s="689"/>
      <c r="AF13" s="689"/>
      <c r="AG13" s="689"/>
      <c r="AH13" s="689"/>
      <c r="AI13" s="689"/>
      <c r="AJ13" s="689"/>
      <c r="AK13" s="689"/>
      <c r="AL13" s="690" t="s">
        <v>138</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10315059</v>
      </c>
      <c r="BH13" s="686"/>
      <c r="BI13" s="686"/>
      <c r="BJ13" s="686"/>
      <c r="BK13" s="686"/>
      <c r="BL13" s="686"/>
      <c r="BM13" s="686"/>
      <c r="BN13" s="687"/>
      <c r="BO13" s="688">
        <v>46.4</v>
      </c>
      <c r="BP13" s="688"/>
      <c r="BQ13" s="688"/>
      <c r="BR13" s="688"/>
      <c r="BS13" s="694" t="s">
        <v>179</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6243830</v>
      </c>
      <c r="CS13" s="686"/>
      <c r="CT13" s="686"/>
      <c r="CU13" s="686"/>
      <c r="CV13" s="686"/>
      <c r="CW13" s="686"/>
      <c r="CX13" s="686"/>
      <c r="CY13" s="687"/>
      <c r="CZ13" s="688">
        <v>7</v>
      </c>
      <c r="DA13" s="688"/>
      <c r="DB13" s="688"/>
      <c r="DC13" s="688"/>
      <c r="DD13" s="694">
        <v>2784789</v>
      </c>
      <c r="DE13" s="686"/>
      <c r="DF13" s="686"/>
      <c r="DG13" s="686"/>
      <c r="DH13" s="686"/>
      <c r="DI13" s="686"/>
      <c r="DJ13" s="686"/>
      <c r="DK13" s="686"/>
      <c r="DL13" s="686"/>
      <c r="DM13" s="686"/>
      <c r="DN13" s="686"/>
      <c r="DO13" s="686"/>
      <c r="DP13" s="687"/>
      <c r="DQ13" s="694">
        <v>3926981</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v>16</v>
      </c>
      <c r="S14" s="686"/>
      <c r="T14" s="686"/>
      <c r="U14" s="686"/>
      <c r="V14" s="686"/>
      <c r="W14" s="686"/>
      <c r="X14" s="686"/>
      <c r="Y14" s="687"/>
      <c r="Z14" s="688">
        <v>0</v>
      </c>
      <c r="AA14" s="688"/>
      <c r="AB14" s="688"/>
      <c r="AC14" s="688"/>
      <c r="AD14" s="689">
        <v>16</v>
      </c>
      <c r="AE14" s="689"/>
      <c r="AF14" s="689"/>
      <c r="AG14" s="689"/>
      <c r="AH14" s="689"/>
      <c r="AI14" s="689"/>
      <c r="AJ14" s="689"/>
      <c r="AK14" s="689"/>
      <c r="AL14" s="690">
        <v>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476363</v>
      </c>
      <c r="BH14" s="686"/>
      <c r="BI14" s="686"/>
      <c r="BJ14" s="686"/>
      <c r="BK14" s="686"/>
      <c r="BL14" s="686"/>
      <c r="BM14" s="686"/>
      <c r="BN14" s="687"/>
      <c r="BO14" s="688">
        <v>2.1</v>
      </c>
      <c r="BP14" s="688"/>
      <c r="BQ14" s="688"/>
      <c r="BR14" s="688"/>
      <c r="BS14" s="694" t="s">
        <v>179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3772574</v>
      </c>
      <c r="CS14" s="686"/>
      <c r="CT14" s="686"/>
      <c r="CU14" s="686"/>
      <c r="CV14" s="686"/>
      <c r="CW14" s="686"/>
      <c r="CX14" s="686"/>
      <c r="CY14" s="687"/>
      <c r="CZ14" s="688">
        <v>4.2</v>
      </c>
      <c r="DA14" s="688"/>
      <c r="DB14" s="688"/>
      <c r="DC14" s="688"/>
      <c r="DD14" s="694">
        <v>406299</v>
      </c>
      <c r="DE14" s="686"/>
      <c r="DF14" s="686"/>
      <c r="DG14" s="686"/>
      <c r="DH14" s="686"/>
      <c r="DI14" s="686"/>
      <c r="DJ14" s="686"/>
      <c r="DK14" s="686"/>
      <c r="DL14" s="686"/>
      <c r="DM14" s="686"/>
      <c r="DN14" s="686"/>
      <c r="DO14" s="686"/>
      <c r="DP14" s="687"/>
      <c r="DQ14" s="694">
        <v>3374617</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179</v>
      </c>
      <c r="S15" s="686"/>
      <c r="T15" s="686"/>
      <c r="U15" s="686"/>
      <c r="V15" s="686"/>
      <c r="W15" s="686"/>
      <c r="X15" s="686"/>
      <c r="Y15" s="687"/>
      <c r="Z15" s="688" t="s">
        <v>179</v>
      </c>
      <c r="AA15" s="688"/>
      <c r="AB15" s="688"/>
      <c r="AC15" s="688"/>
      <c r="AD15" s="689" t="s">
        <v>179</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1069015</v>
      </c>
      <c r="BH15" s="686"/>
      <c r="BI15" s="686"/>
      <c r="BJ15" s="686"/>
      <c r="BK15" s="686"/>
      <c r="BL15" s="686"/>
      <c r="BM15" s="686"/>
      <c r="BN15" s="687"/>
      <c r="BO15" s="688">
        <v>4.8</v>
      </c>
      <c r="BP15" s="688"/>
      <c r="BQ15" s="688"/>
      <c r="BR15" s="688"/>
      <c r="BS15" s="694" t="s">
        <v>179</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11764109</v>
      </c>
      <c r="CS15" s="686"/>
      <c r="CT15" s="686"/>
      <c r="CU15" s="686"/>
      <c r="CV15" s="686"/>
      <c r="CW15" s="686"/>
      <c r="CX15" s="686"/>
      <c r="CY15" s="687"/>
      <c r="CZ15" s="688">
        <v>13.2</v>
      </c>
      <c r="DA15" s="688"/>
      <c r="DB15" s="688"/>
      <c r="DC15" s="688"/>
      <c r="DD15" s="694">
        <v>4759792</v>
      </c>
      <c r="DE15" s="686"/>
      <c r="DF15" s="686"/>
      <c r="DG15" s="686"/>
      <c r="DH15" s="686"/>
      <c r="DI15" s="686"/>
      <c r="DJ15" s="686"/>
      <c r="DK15" s="686"/>
      <c r="DL15" s="686"/>
      <c r="DM15" s="686"/>
      <c r="DN15" s="686"/>
      <c r="DO15" s="686"/>
      <c r="DP15" s="687"/>
      <c r="DQ15" s="694">
        <v>5805198</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58110</v>
      </c>
      <c r="S16" s="686"/>
      <c r="T16" s="686"/>
      <c r="U16" s="686"/>
      <c r="V16" s="686"/>
      <c r="W16" s="686"/>
      <c r="X16" s="686"/>
      <c r="Y16" s="687"/>
      <c r="Z16" s="688">
        <v>0.1</v>
      </c>
      <c r="AA16" s="688"/>
      <c r="AB16" s="688"/>
      <c r="AC16" s="688"/>
      <c r="AD16" s="689">
        <v>58110</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v>3294</v>
      </c>
      <c r="BH16" s="686"/>
      <c r="BI16" s="686"/>
      <c r="BJ16" s="686"/>
      <c r="BK16" s="686"/>
      <c r="BL16" s="686"/>
      <c r="BM16" s="686"/>
      <c r="BN16" s="687"/>
      <c r="BO16" s="688">
        <v>0</v>
      </c>
      <c r="BP16" s="688"/>
      <c r="BQ16" s="688"/>
      <c r="BR16" s="688"/>
      <c r="BS16" s="694" t="s">
        <v>179</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2887491</v>
      </c>
      <c r="CS16" s="686"/>
      <c r="CT16" s="686"/>
      <c r="CU16" s="686"/>
      <c r="CV16" s="686"/>
      <c r="CW16" s="686"/>
      <c r="CX16" s="686"/>
      <c r="CY16" s="687"/>
      <c r="CZ16" s="688">
        <v>3.2</v>
      </c>
      <c r="DA16" s="688"/>
      <c r="DB16" s="688"/>
      <c r="DC16" s="688"/>
      <c r="DD16" s="694" t="s">
        <v>179</v>
      </c>
      <c r="DE16" s="686"/>
      <c r="DF16" s="686"/>
      <c r="DG16" s="686"/>
      <c r="DH16" s="686"/>
      <c r="DI16" s="686"/>
      <c r="DJ16" s="686"/>
      <c r="DK16" s="686"/>
      <c r="DL16" s="686"/>
      <c r="DM16" s="686"/>
      <c r="DN16" s="686"/>
      <c r="DO16" s="686"/>
      <c r="DP16" s="687"/>
      <c r="DQ16" s="694">
        <v>36812</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143645</v>
      </c>
      <c r="S17" s="686"/>
      <c r="T17" s="686"/>
      <c r="U17" s="686"/>
      <c r="V17" s="686"/>
      <c r="W17" s="686"/>
      <c r="X17" s="686"/>
      <c r="Y17" s="687"/>
      <c r="Z17" s="688">
        <v>0.2</v>
      </c>
      <c r="AA17" s="688"/>
      <c r="AB17" s="688"/>
      <c r="AC17" s="688"/>
      <c r="AD17" s="689">
        <v>143645</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v>120</v>
      </c>
      <c r="BH17" s="686"/>
      <c r="BI17" s="686"/>
      <c r="BJ17" s="686"/>
      <c r="BK17" s="686"/>
      <c r="BL17" s="686"/>
      <c r="BM17" s="686"/>
      <c r="BN17" s="687"/>
      <c r="BO17" s="688">
        <v>0</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6481134</v>
      </c>
      <c r="CS17" s="686"/>
      <c r="CT17" s="686"/>
      <c r="CU17" s="686"/>
      <c r="CV17" s="686"/>
      <c r="CW17" s="686"/>
      <c r="CX17" s="686"/>
      <c r="CY17" s="687"/>
      <c r="CZ17" s="688">
        <v>7.2</v>
      </c>
      <c r="DA17" s="688"/>
      <c r="DB17" s="688"/>
      <c r="DC17" s="688"/>
      <c r="DD17" s="694" t="s">
        <v>232</v>
      </c>
      <c r="DE17" s="686"/>
      <c r="DF17" s="686"/>
      <c r="DG17" s="686"/>
      <c r="DH17" s="686"/>
      <c r="DI17" s="686"/>
      <c r="DJ17" s="686"/>
      <c r="DK17" s="686"/>
      <c r="DL17" s="686"/>
      <c r="DM17" s="686"/>
      <c r="DN17" s="686"/>
      <c r="DO17" s="686"/>
      <c r="DP17" s="687"/>
      <c r="DQ17" s="694">
        <v>6379313</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183760</v>
      </c>
      <c r="S18" s="686"/>
      <c r="T18" s="686"/>
      <c r="U18" s="686"/>
      <c r="V18" s="686"/>
      <c r="W18" s="686"/>
      <c r="X18" s="686"/>
      <c r="Y18" s="687"/>
      <c r="Z18" s="688">
        <v>0.2</v>
      </c>
      <c r="AA18" s="688"/>
      <c r="AB18" s="688"/>
      <c r="AC18" s="688"/>
      <c r="AD18" s="689">
        <v>183760</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179</v>
      </c>
      <c r="BH18" s="686"/>
      <c r="BI18" s="686"/>
      <c r="BJ18" s="686"/>
      <c r="BK18" s="686"/>
      <c r="BL18" s="686"/>
      <c r="BM18" s="686"/>
      <c r="BN18" s="687"/>
      <c r="BO18" s="688" t="s">
        <v>179</v>
      </c>
      <c r="BP18" s="688"/>
      <c r="BQ18" s="688"/>
      <c r="BR18" s="688"/>
      <c r="BS18" s="694" t="s">
        <v>138</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232</v>
      </c>
      <c r="CS18" s="686"/>
      <c r="CT18" s="686"/>
      <c r="CU18" s="686"/>
      <c r="CV18" s="686"/>
      <c r="CW18" s="686"/>
      <c r="CX18" s="686"/>
      <c r="CY18" s="687"/>
      <c r="CZ18" s="688" t="s">
        <v>179</v>
      </c>
      <c r="DA18" s="688"/>
      <c r="DB18" s="688"/>
      <c r="DC18" s="688"/>
      <c r="DD18" s="694" t="s">
        <v>179</v>
      </c>
      <c r="DE18" s="686"/>
      <c r="DF18" s="686"/>
      <c r="DG18" s="686"/>
      <c r="DH18" s="686"/>
      <c r="DI18" s="686"/>
      <c r="DJ18" s="686"/>
      <c r="DK18" s="686"/>
      <c r="DL18" s="686"/>
      <c r="DM18" s="686"/>
      <c r="DN18" s="686"/>
      <c r="DO18" s="686"/>
      <c r="DP18" s="687"/>
      <c r="DQ18" s="694" t="s">
        <v>179</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144128</v>
      </c>
      <c r="S19" s="686"/>
      <c r="T19" s="686"/>
      <c r="U19" s="686"/>
      <c r="V19" s="686"/>
      <c r="W19" s="686"/>
      <c r="X19" s="686"/>
      <c r="Y19" s="687"/>
      <c r="Z19" s="688">
        <v>0.2</v>
      </c>
      <c r="AA19" s="688"/>
      <c r="AB19" s="688"/>
      <c r="AC19" s="688"/>
      <c r="AD19" s="689">
        <v>144128</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804276</v>
      </c>
      <c r="BH19" s="686"/>
      <c r="BI19" s="686"/>
      <c r="BJ19" s="686"/>
      <c r="BK19" s="686"/>
      <c r="BL19" s="686"/>
      <c r="BM19" s="686"/>
      <c r="BN19" s="687"/>
      <c r="BO19" s="688">
        <v>3.6</v>
      </c>
      <c r="BP19" s="688"/>
      <c r="BQ19" s="688"/>
      <c r="BR19" s="688"/>
      <c r="BS19" s="694" t="s">
        <v>179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179</v>
      </c>
      <c r="CS19" s="686"/>
      <c r="CT19" s="686"/>
      <c r="CU19" s="686"/>
      <c r="CV19" s="686"/>
      <c r="CW19" s="686"/>
      <c r="CX19" s="686"/>
      <c r="CY19" s="687"/>
      <c r="CZ19" s="688" t="s">
        <v>179</v>
      </c>
      <c r="DA19" s="688"/>
      <c r="DB19" s="688"/>
      <c r="DC19" s="688"/>
      <c r="DD19" s="694" t="s">
        <v>179</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30145</v>
      </c>
      <c r="S20" s="686"/>
      <c r="T20" s="686"/>
      <c r="U20" s="686"/>
      <c r="V20" s="686"/>
      <c r="W20" s="686"/>
      <c r="X20" s="686"/>
      <c r="Y20" s="687"/>
      <c r="Z20" s="688">
        <v>0</v>
      </c>
      <c r="AA20" s="688"/>
      <c r="AB20" s="688"/>
      <c r="AC20" s="688"/>
      <c r="AD20" s="689">
        <v>30145</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804276</v>
      </c>
      <c r="BH20" s="686"/>
      <c r="BI20" s="686"/>
      <c r="BJ20" s="686"/>
      <c r="BK20" s="686"/>
      <c r="BL20" s="686"/>
      <c r="BM20" s="686"/>
      <c r="BN20" s="687"/>
      <c r="BO20" s="688">
        <v>3.6</v>
      </c>
      <c r="BP20" s="688"/>
      <c r="BQ20" s="688"/>
      <c r="BR20" s="688"/>
      <c r="BS20" s="694" t="s">
        <v>232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89440884</v>
      </c>
      <c r="CS20" s="686"/>
      <c r="CT20" s="686"/>
      <c r="CU20" s="686"/>
      <c r="CV20" s="686"/>
      <c r="CW20" s="686"/>
      <c r="CX20" s="686"/>
      <c r="CY20" s="687"/>
      <c r="CZ20" s="688">
        <v>100</v>
      </c>
      <c r="DA20" s="688"/>
      <c r="DB20" s="688"/>
      <c r="DC20" s="688"/>
      <c r="DD20" s="694">
        <v>9250916</v>
      </c>
      <c r="DE20" s="686"/>
      <c r="DF20" s="686"/>
      <c r="DG20" s="686"/>
      <c r="DH20" s="686"/>
      <c r="DI20" s="686"/>
      <c r="DJ20" s="686"/>
      <c r="DK20" s="686"/>
      <c r="DL20" s="686"/>
      <c r="DM20" s="686"/>
      <c r="DN20" s="686"/>
      <c r="DO20" s="686"/>
      <c r="DP20" s="687"/>
      <c r="DQ20" s="694">
        <v>44296725</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9487</v>
      </c>
      <c r="S21" s="686"/>
      <c r="T21" s="686"/>
      <c r="U21" s="686"/>
      <c r="V21" s="686"/>
      <c r="W21" s="686"/>
      <c r="X21" s="686"/>
      <c r="Y21" s="687"/>
      <c r="Z21" s="688">
        <v>0</v>
      </c>
      <c r="AA21" s="688"/>
      <c r="AB21" s="688"/>
      <c r="AC21" s="688"/>
      <c r="AD21" s="689">
        <v>9487</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13721</v>
      </c>
      <c r="BH21" s="686"/>
      <c r="BI21" s="686"/>
      <c r="BJ21" s="686"/>
      <c r="BK21" s="686"/>
      <c r="BL21" s="686"/>
      <c r="BM21" s="686"/>
      <c r="BN21" s="687"/>
      <c r="BO21" s="688">
        <v>0.1</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9411937</v>
      </c>
      <c r="S22" s="686"/>
      <c r="T22" s="686"/>
      <c r="U22" s="686"/>
      <c r="V22" s="686"/>
      <c r="W22" s="686"/>
      <c r="X22" s="686"/>
      <c r="Y22" s="687"/>
      <c r="Z22" s="688">
        <v>10</v>
      </c>
      <c r="AA22" s="688"/>
      <c r="AB22" s="688"/>
      <c r="AC22" s="688"/>
      <c r="AD22" s="689">
        <v>8265422</v>
      </c>
      <c r="AE22" s="689"/>
      <c r="AF22" s="689"/>
      <c r="AG22" s="689"/>
      <c r="AH22" s="689"/>
      <c r="AI22" s="689"/>
      <c r="AJ22" s="689"/>
      <c r="AK22" s="689"/>
      <c r="AL22" s="690">
        <v>23.7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179</v>
      </c>
      <c r="BP22" s="688"/>
      <c r="BQ22" s="688"/>
      <c r="BR22" s="688"/>
      <c r="BS22" s="694" t="s">
        <v>179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8265422</v>
      </c>
      <c r="S23" s="686"/>
      <c r="T23" s="686"/>
      <c r="U23" s="686"/>
      <c r="V23" s="686"/>
      <c r="W23" s="686"/>
      <c r="X23" s="686"/>
      <c r="Y23" s="687"/>
      <c r="Z23" s="688">
        <v>8.8000000000000007</v>
      </c>
      <c r="AA23" s="688"/>
      <c r="AB23" s="688"/>
      <c r="AC23" s="688"/>
      <c r="AD23" s="689">
        <v>8265422</v>
      </c>
      <c r="AE23" s="689"/>
      <c r="AF23" s="689"/>
      <c r="AG23" s="689"/>
      <c r="AH23" s="689"/>
      <c r="AI23" s="689"/>
      <c r="AJ23" s="689"/>
      <c r="AK23" s="689"/>
      <c r="AL23" s="690">
        <v>23.7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790555</v>
      </c>
      <c r="BH23" s="686"/>
      <c r="BI23" s="686"/>
      <c r="BJ23" s="686"/>
      <c r="BK23" s="686"/>
      <c r="BL23" s="686"/>
      <c r="BM23" s="686"/>
      <c r="BN23" s="687"/>
      <c r="BO23" s="688">
        <v>3.6</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1145110</v>
      </c>
      <c r="S24" s="686"/>
      <c r="T24" s="686"/>
      <c r="U24" s="686"/>
      <c r="V24" s="686"/>
      <c r="W24" s="686"/>
      <c r="X24" s="686"/>
      <c r="Y24" s="687"/>
      <c r="Z24" s="688">
        <v>1.2</v>
      </c>
      <c r="AA24" s="688"/>
      <c r="AB24" s="688"/>
      <c r="AC24" s="688"/>
      <c r="AD24" s="689" t="s">
        <v>179</v>
      </c>
      <c r="AE24" s="689"/>
      <c r="AF24" s="689"/>
      <c r="AG24" s="689"/>
      <c r="AH24" s="689"/>
      <c r="AI24" s="689"/>
      <c r="AJ24" s="689"/>
      <c r="AK24" s="689"/>
      <c r="AL24" s="690" t="s">
        <v>179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179</v>
      </c>
      <c r="BH24" s="686"/>
      <c r="BI24" s="686"/>
      <c r="BJ24" s="686"/>
      <c r="BK24" s="686"/>
      <c r="BL24" s="686"/>
      <c r="BM24" s="686"/>
      <c r="BN24" s="687"/>
      <c r="BO24" s="688" t="s">
        <v>179</v>
      </c>
      <c r="BP24" s="688"/>
      <c r="BQ24" s="688"/>
      <c r="BR24" s="688"/>
      <c r="BS24" s="694" t="s">
        <v>232</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31628339</v>
      </c>
      <c r="CS24" s="675"/>
      <c r="CT24" s="675"/>
      <c r="CU24" s="675"/>
      <c r="CV24" s="675"/>
      <c r="CW24" s="675"/>
      <c r="CX24" s="675"/>
      <c r="CY24" s="676"/>
      <c r="CZ24" s="679">
        <v>35.4</v>
      </c>
      <c r="DA24" s="680"/>
      <c r="DB24" s="680"/>
      <c r="DC24" s="699"/>
      <c r="DD24" s="724">
        <v>21009290</v>
      </c>
      <c r="DE24" s="675"/>
      <c r="DF24" s="675"/>
      <c r="DG24" s="675"/>
      <c r="DH24" s="675"/>
      <c r="DI24" s="675"/>
      <c r="DJ24" s="675"/>
      <c r="DK24" s="676"/>
      <c r="DL24" s="724">
        <v>21003517</v>
      </c>
      <c r="DM24" s="675"/>
      <c r="DN24" s="675"/>
      <c r="DO24" s="675"/>
      <c r="DP24" s="675"/>
      <c r="DQ24" s="675"/>
      <c r="DR24" s="675"/>
      <c r="DS24" s="675"/>
      <c r="DT24" s="675"/>
      <c r="DU24" s="675"/>
      <c r="DV24" s="676"/>
      <c r="DW24" s="679">
        <v>56.9</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1405</v>
      </c>
      <c r="S25" s="686"/>
      <c r="T25" s="686"/>
      <c r="U25" s="686"/>
      <c r="V25" s="686"/>
      <c r="W25" s="686"/>
      <c r="X25" s="686"/>
      <c r="Y25" s="687"/>
      <c r="Z25" s="688">
        <v>0</v>
      </c>
      <c r="AA25" s="688"/>
      <c r="AB25" s="688"/>
      <c r="AC25" s="688"/>
      <c r="AD25" s="689" t="s">
        <v>179</v>
      </c>
      <c r="AE25" s="689"/>
      <c r="AF25" s="689"/>
      <c r="AG25" s="689"/>
      <c r="AH25" s="689"/>
      <c r="AI25" s="689"/>
      <c r="AJ25" s="689"/>
      <c r="AK25" s="689"/>
      <c r="AL25" s="690" t="s">
        <v>179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179</v>
      </c>
      <c r="BH25" s="686"/>
      <c r="BI25" s="686"/>
      <c r="BJ25" s="686"/>
      <c r="BK25" s="686"/>
      <c r="BL25" s="686"/>
      <c r="BM25" s="686"/>
      <c r="BN25" s="687"/>
      <c r="BO25" s="688" t="s">
        <v>179</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11284853</v>
      </c>
      <c r="CS25" s="721"/>
      <c r="CT25" s="721"/>
      <c r="CU25" s="721"/>
      <c r="CV25" s="721"/>
      <c r="CW25" s="721"/>
      <c r="CX25" s="721"/>
      <c r="CY25" s="722"/>
      <c r="CZ25" s="690">
        <v>12.6</v>
      </c>
      <c r="DA25" s="719"/>
      <c r="DB25" s="719"/>
      <c r="DC25" s="723"/>
      <c r="DD25" s="694">
        <v>10552055</v>
      </c>
      <c r="DE25" s="721"/>
      <c r="DF25" s="721"/>
      <c r="DG25" s="721"/>
      <c r="DH25" s="721"/>
      <c r="DI25" s="721"/>
      <c r="DJ25" s="721"/>
      <c r="DK25" s="722"/>
      <c r="DL25" s="694">
        <v>10547983</v>
      </c>
      <c r="DM25" s="721"/>
      <c r="DN25" s="721"/>
      <c r="DO25" s="721"/>
      <c r="DP25" s="721"/>
      <c r="DQ25" s="721"/>
      <c r="DR25" s="721"/>
      <c r="DS25" s="721"/>
      <c r="DT25" s="721"/>
      <c r="DU25" s="721"/>
      <c r="DV25" s="722"/>
      <c r="DW25" s="690">
        <v>28.6</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36664305</v>
      </c>
      <c r="S26" s="686"/>
      <c r="T26" s="686"/>
      <c r="U26" s="686"/>
      <c r="V26" s="686"/>
      <c r="W26" s="686"/>
      <c r="X26" s="686"/>
      <c r="Y26" s="687"/>
      <c r="Z26" s="688">
        <v>38.9</v>
      </c>
      <c r="AA26" s="688"/>
      <c r="AB26" s="688"/>
      <c r="AC26" s="688"/>
      <c r="AD26" s="689">
        <v>34712683</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179</v>
      </c>
      <c r="BP26" s="688"/>
      <c r="BQ26" s="688"/>
      <c r="BR26" s="688"/>
      <c r="BS26" s="694" t="s">
        <v>179</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6981240</v>
      </c>
      <c r="CS26" s="686"/>
      <c r="CT26" s="686"/>
      <c r="CU26" s="686"/>
      <c r="CV26" s="686"/>
      <c r="CW26" s="686"/>
      <c r="CX26" s="686"/>
      <c r="CY26" s="687"/>
      <c r="CZ26" s="690">
        <v>7.8</v>
      </c>
      <c r="DA26" s="719"/>
      <c r="DB26" s="719"/>
      <c r="DC26" s="723"/>
      <c r="DD26" s="694">
        <v>6572183</v>
      </c>
      <c r="DE26" s="686"/>
      <c r="DF26" s="686"/>
      <c r="DG26" s="686"/>
      <c r="DH26" s="686"/>
      <c r="DI26" s="686"/>
      <c r="DJ26" s="686"/>
      <c r="DK26" s="687"/>
      <c r="DL26" s="694" t="s">
        <v>179</v>
      </c>
      <c r="DM26" s="686"/>
      <c r="DN26" s="686"/>
      <c r="DO26" s="686"/>
      <c r="DP26" s="686"/>
      <c r="DQ26" s="686"/>
      <c r="DR26" s="686"/>
      <c r="DS26" s="686"/>
      <c r="DT26" s="686"/>
      <c r="DU26" s="686"/>
      <c r="DV26" s="687"/>
      <c r="DW26" s="690" t="s">
        <v>138</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18762</v>
      </c>
      <c r="S27" s="686"/>
      <c r="T27" s="686"/>
      <c r="U27" s="686"/>
      <c r="V27" s="686"/>
      <c r="W27" s="686"/>
      <c r="X27" s="686"/>
      <c r="Y27" s="687"/>
      <c r="Z27" s="688">
        <v>0</v>
      </c>
      <c r="AA27" s="688"/>
      <c r="AB27" s="688"/>
      <c r="AC27" s="688"/>
      <c r="AD27" s="689">
        <v>18762</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22233506</v>
      </c>
      <c r="BH27" s="686"/>
      <c r="BI27" s="686"/>
      <c r="BJ27" s="686"/>
      <c r="BK27" s="686"/>
      <c r="BL27" s="686"/>
      <c r="BM27" s="686"/>
      <c r="BN27" s="687"/>
      <c r="BO27" s="688">
        <v>100</v>
      </c>
      <c r="BP27" s="688"/>
      <c r="BQ27" s="688"/>
      <c r="BR27" s="688"/>
      <c r="BS27" s="694">
        <v>302175</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13862352</v>
      </c>
      <c r="CS27" s="721"/>
      <c r="CT27" s="721"/>
      <c r="CU27" s="721"/>
      <c r="CV27" s="721"/>
      <c r="CW27" s="721"/>
      <c r="CX27" s="721"/>
      <c r="CY27" s="722"/>
      <c r="CZ27" s="690">
        <v>15.5</v>
      </c>
      <c r="DA27" s="719"/>
      <c r="DB27" s="719"/>
      <c r="DC27" s="723"/>
      <c r="DD27" s="694">
        <v>4077922</v>
      </c>
      <c r="DE27" s="721"/>
      <c r="DF27" s="721"/>
      <c r="DG27" s="721"/>
      <c r="DH27" s="721"/>
      <c r="DI27" s="721"/>
      <c r="DJ27" s="721"/>
      <c r="DK27" s="722"/>
      <c r="DL27" s="694">
        <v>4076221</v>
      </c>
      <c r="DM27" s="721"/>
      <c r="DN27" s="721"/>
      <c r="DO27" s="721"/>
      <c r="DP27" s="721"/>
      <c r="DQ27" s="721"/>
      <c r="DR27" s="721"/>
      <c r="DS27" s="721"/>
      <c r="DT27" s="721"/>
      <c r="DU27" s="721"/>
      <c r="DV27" s="722"/>
      <c r="DW27" s="690">
        <v>11.1</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159220</v>
      </c>
      <c r="S28" s="686"/>
      <c r="T28" s="686"/>
      <c r="U28" s="686"/>
      <c r="V28" s="686"/>
      <c r="W28" s="686"/>
      <c r="X28" s="686"/>
      <c r="Y28" s="687"/>
      <c r="Z28" s="688">
        <v>0.2</v>
      </c>
      <c r="AA28" s="688"/>
      <c r="AB28" s="688"/>
      <c r="AC28" s="688"/>
      <c r="AD28" s="689" t="s">
        <v>179</v>
      </c>
      <c r="AE28" s="689"/>
      <c r="AF28" s="689"/>
      <c r="AG28" s="689"/>
      <c r="AH28" s="689"/>
      <c r="AI28" s="689"/>
      <c r="AJ28" s="689"/>
      <c r="AK28" s="689"/>
      <c r="AL28" s="690" t="s">
        <v>138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6481134</v>
      </c>
      <c r="CS28" s="686"/>
      <c r="CT28" s="686"/>
      <c r="CU28" s="686"/>
      <c r="CV28" s="686"/>
      <c r="CW28" s="686"/>
      <c r="CX28" s="686"/>
      <c r="CY28" s="687"/>
      <c r="CZ28" s="690">
        <v>7.2</v>
      </c>
      <c r="DA28" s="719"/>
      <c r="DB28" s="719"/>
      <c r="DC28" s="723"/>
      <c r="DD28" s="694">
        <v>6379313</v>
      </c>
      <c r="DE28" s="686"/>
      <c r="DF28" s="686"/>
      <c r="DG28" s="686"/>
      <c r="DH28" s="686"/>
      <c r="DI28" s="686"/>
      <c r="DJ28" s="686"/>
      <c r="DK28" s="687"/>
      <c r="DL28" s="694">
        <v>6379313</v>
      </c>
      <c r="DM28" s="686"/>
      <c r="DN28" s="686"/>
      <c r="DO28" s="686"/>
      <c r="DP28" s="686"/>
      <c r="DQ28" s="686"/>
      <c r="DR28" s="686"/>
      <c r="DS28" s="686"/>
      <c r="DT28" s="686"/>
      <c r="DU28" s="686"/>
      <c r="DV28" s="687"/>
      <c r="DW28" s="690">
        <v>17.3</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355079</v>
      </c>
      <c r="S29" s="686"/>
      <c r="T29" s="686"/>
      <c r="U29" s="686"/>
      <c r="V29" s="686"/>
      <c r="W29" s="686"/>
      <c r="X29" s="686"/>
      <c r="Y29" s="687"/>
      <c r="Z29" s="688">
        <v>0.4</v>
      </c>
      <c r="AA29" s="688"/>
      <c r="AB29" s="688"/>
      <c r="AC29" s="688"/>
      <c r="AD29" s="689">
        <v>50510</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70</v>
      </c>
      <c r="CG29" s="701"/>
      <c r="CH29" s="701"/>
      <c r="CI29" s="701"/>
      <c r="CJ29" s="701"/>
      <c r="CK29" s="701"/>
      <c r="CL29" s="701"/>
      <c r="CM29" s="701"/>
      <c r="CN29" s="701"/>
      <c r="CO29" s="701"/>
      <c r="CP29" s="701"/>
      <c r="CQ29" s="702"/>
      <c r="CR29" s="685">
        <v>6480730</v>
      </c>
      <c r="CS29" s="721"/>
      <c r="CT29" s="721"/>
      <c r="CU29" s="721"/>
      <c r="CV29" s="721"/>
      <c r="CW29" s="721"/>
      <c r="CX29" s="721"/>
      <c r="CY29" s="722"/>
      <c r="CZ29" s="690">
        <v>7.2</v>
      </c>
      <c r="DA29" s="719"/>
      <c r="DB29" s="719"/>
      <c r="DC29" s="723"/>
      <c r="DD29" s="694">
        <v>6378909</v>
      </c>
      <c r="DE29" s="721"/>
      <c r="DF29" s="721"/>
      <c r="DG29" s="721"/>
      <c r="DH29" s="721"/>
      <c r="DI29" s="721"/>
      <c r="DJ29" s="721"/>
      <c r="DK29" s="722"/>
      <c r="DL29" s="694">
        <v>6378909</v>
      </c>
      <c r="DM29" s="721"/>
      <c r="DN29" s="721"/>
      <c r="DO29" s="721"/>
      <c r="DP29" s="721"/>
      <c r="DQ29" s="721"/>
      <c r="DR29" s="721"/>
      <c r="DS29" s="721"/>
      <c r="DT29" s="721"/>
      <c r="DU29" s="721"/>
      <c r="DV29" s="722"/>
      <c r="DW29" s="690">
        <v>17.3</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504814</v>
      </c>
      <c r="S30" s="686"/>
      <c r="T30" s="686"/>
      <c r="U30" s="686"/>
      <c r="V30" s="686"/>
      <c r="W30" s="686"/>
      <c r="X30" s="686"/>
      <c r="Y30" s="687"/>
      <c r="Z30" s="688">
        <v>0.5</v>
      </c>
      <c r="AA30" s="688"/>
      <c r="AB30" s="688"/>
      <c r="AC30" s="688"/>
      <c r="AD30" s="689" t="s">
        <v>179</v>
      </c>
      <c r="AE30" s="689"/>
      <c r="AF30" s="689"/>
      <c r="AG30" s="689"/>
      <c r="AH30" s="689"/>
      <c r="AI30" s="689"/>
      <c r="AJ30" s="689"/>
      <c r="AK30" s="689"/>
      <c r="AL30" s="690" t="s">
        <v>179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6242959</v>
      </c>
      <c r="CS30" s="686"/>
      <c r="CT30" s="686"/>
      <c r="CU30" s="686"/>
      <c r="CV30" s="686"/>
      <c r="CW30" s="686"/>
      <c r="CX30" s="686"/>
      <c r="CY30" s="687"/>
      <c r="CZ30" s="690">
        <v>7</v>
      </c>
      <c r="DA30" s="719"/>
      <c r="DB30" s="719"/>
      <c r="DC30" s="723"/>
      <c r="DD30" s="694">
        <v>6146098</v>
      </c>
      <c r="DE30" s="686"/>
      <c r="DF30" s="686"/>
      <c r="DG30" s="686"/>
      <c r="DH30" s="686"/>
      <c r="DI30" s="686"/>
      <c r="DJ30" s="686"/>
      <c r="DK30" s="687"/>
      <c r="DL30" s="694">
        <v>6146098</v>
      </c>
      <c r="DM30" s="686"/>
      <c r="DN30" s="686"/>
      <c r="DO30" s="686"/>
      <c r="DP30" s="686"/>
      <c r="DQ30" s="686"/>
      <c r="DR30" s="686"/>
      <c r="DS30" s="686"/>
      <c r="DT30" s="686"/>
      <c r="DU30" s="686"/>
      <c r="DV30" s="687"/>
      <c r="DW30" s="690">
        <v>16.7</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29021325</v>
      </c>
      <c r="S31" s="686"/>
      <c r="T31" s="686"/>
      <c r="U31" s="686"/>
      <c r="V31" s="686"/>
      <c r="W31" s="686"/>
      <c r="X31" s="686"/>
      <c r="Y31" s="687"/>
      <c r="Z31" s="688">
        <v>30.8</v>
      </c>
      <c r="AA31" s="688"/>
      <c r="AB31" s="688"/>
      <c r="AC31" s="688"/>
      <c r="AD31" s="689" t="s">
        <v>179</v>
      </c>
      <c r="AE31" s="689"/>
      <c r="AF31" s="689"/>
      <c r="AG31" s="689"/>
      <c r="AH31" s="689"/>
      <c r="AI31" s="689"/>
      <c r="AJ31" s="689"/>
      <c r="AK31" s="689"/>
      <c r="AL31" s="690" t="s">
        <v>232</v>
      </c>
      <c r="AM31" s="691"/>
      <c r="AN31" s="691"/>
      <c r="AO31" s="692"/>
      <c r="AP31" s="742" t="s">
        <v>308</v>
      </c>
      <c r="AQ31" s="743"/>
      <c r="AR31" s="743"/>
      <c r="AS31" s="743"/>
      <c r="AT31" s="748" t="s">
        <v>309</v>
      </c>
      <c r="AU31" s="231"/>
      <c r="AV31" s="231"/>
      <c r="AW31" s="231"/>
      <c r="AX31" s="671" t="s">
        <v>187</v>
      </c>
      <c r="AY31" s="672"/>
      <c r="AZ31" s="672"/>
      <c r="BA31" s="672"/>
      <c r="BB31" s="672"/>
      <c r="BC31" s="672"/>
      <c r="BD31" s="672"/>
      <c r="BE31" s="672"/>
      <c r="BF31" s="673"/>
      <c r="BG31" s="753">
        <v>98.4</v>
      </c>
      <c r="BH31" s="740"/>
      <c r="BI31" s="740"/>
      <c r="BJ31" s="740"/>
      <c r="BK31" s="740"/>
      <c r="BL31" s="740"/>
      <c r="BM31" s="680">
        <v>94.5</v>
      </c>
      <c r="BN31" s="740"/>
      <c r="BO31" s="740"/>
      <c r="BP31" s="740"/>
      <c r="BQ31" s="741"/>
      <c r="BR31" s="753">
        <v>98.6</v>
      </c>
      <c r="BS31" s="740"/>
      <c r="BT31" s="740"/>
      <c r="BU31" s="740"/>
      <c r="BV31" s="740"/>
      <c r="BW31" s="740"/>
      <c r="BX31" s="680">
        <v>94.3</v>
      </c>
      <c r="BY31" s="740"/>
      <c r="BZ31" s="740"/>
      <c r="CA31" s="740"/>
      <c r="CB31" s="741"/>
      <c r="CD31" s="727"/>
      <c r="CE31" s="728"/>
      <c r="CF31" s="700" t="s">
        <v>310</v>
      </c>
      <c r="CG31" s="701"/>
      <c r="CH31" s="701"/>
      <c r="CI31" s="701"/>
      <c r="CJ31" s="701"/>
      <c r="CK31" s="701"/>
      <c r="CL31" s="701"/>
      <c r="CM31" s="701"/>
      <c r="CN31" s="701"/>
      <c r="CO31" s="701"/>
      <c r="CP31" s="701"/>
      <c r="CQ31" s="702"/>
      <c r="CR31" s="685">
        <v>237771</v>
      </c>
      <c r="CS31" s="721"/>
      <c r="CT31" s="721"/>
      <c r="CU31" s="721"/>
      <c r="CV31" s="721"/>
      <c r="CW31" s="721"/>
      <c r="CX31" s="721"/>
      <c r="CY31" s="722"/>
      <c r="CZ31" s="690">
        <v>0.3</v>
      </c>
      <c r="DA31" s="719"/>
      <c r="DB31" s="719"/>
      <c r="DC31" s="723"/>
      <c r="DD31" s="694">
        <v>232811</v>
      </c>
      <c r="DE31" s="721"/>
      <c r="DF31" s="721"/>
      <c r="DG31" s="721"/>
      <c r="DH31" s="721"/>
      <c r="DI31" s="721"/>
      <c r="DJ31" s="721"/>
      <c r="DK31" s="722"/>
      <c r="DL31" s="694">
        <v>232811</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179</v>
      </c>
      <c r="S32" s="686"/>
      <c r="T32" s="686"/>
      <c r="U32" s="686"/>
      <c r="V32" s="686"/>
      <c r="W32" s="686"/>
      <c r="X32" s="686"/>
      <c r="Y32" s="687"/>
      <c r="Z32" s="688" t="s">
        <v>179</v>
      </c>
      <c r="AA32" s="688"/>
      <c r="AB32" s="688"/>
      <c r="AC32" s="688"/>
      <c r="AD32" s="689" t="s">
        <v>179</v>
      </c>
      <c r="AE32" s="689"/>
      <c r="AF32" s="689"/>
      <c r="AG32" s="689"/>
      <c r="AH32" s="689"/>
      <c r="AI32" s="689"/>
      <c r="AJ32" s="689"/>
      <c r="AK32" s="689"/>
      <c r="AL32" s="690" t="s">
        <v>232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98.6</v>
      </c>
      <c r="BH32" s="721"/>
      <c r="BI32" s="721"/>
      <c r="BJ32" s="721"/>
      <c r="BK32" s="721"/>
      <c r="BL32" s="721"/>
      <c r="BM32" s="691">
        <v>94.6</v>
      </c>
      <c r="BN32" s="751"/>
      <c r="BO32" s="751"/>
      <c r="BP32" s="751"/>
      <c r="BQ32" s="752"/>
      <c r="BR32" s="754">
        <v>98.5</v>
      </c>
      <c r="BS32" s="721"/>
      <c r="BT32" s="721"/>
      <c r="BU32" s="721"/>
      <c r="BV32" s="721"/>
      <c r="BW32" s="721"/>
      <c r="BX32" s="691">
        <v>94.6</v>
      </c>
      <c r="BY32" s="751"/>
      <c r="BZ32" s="751"/>
      <c r="CA32" s="751"/>
      <c r="CB32" s="752"/>
      <c r="CD32" s="729"/>
      <c r="CE32" s="730"/>
      <c r="CF32" s="700" t="s">
        <v>314</v>
      </c>
      <c r="CG32" s="701"/>
      <c r="CH32" s="701"/>
      <c r="CI32" s="701"/>
      <c r="CJ32" s="701"/>
      <c r="CK32" s="701"/>
      <c r="CL32" s="701"/>
      <c r="CM32" s="701"/>
      <c r="CN32" s="701"/>
      <c r="CO32" s="701"/>
      <c r="CP32" s="701"/>
      <c r="CQ32" s="702"/>
      <c r="CR32" s="685">
        <v>404</v>
      </c>
      <c r="CS32" s="686"/>
      <c r="CT32" s="686"/>
      <c r="CU32" s="686"/>
      <c r="CV32" s="686"/>
      <c r="CW32" s="686"/>
      <c r="CX32" s="686"/>
      <c r="CY32" s="687"/>
      <c r="CZ32" s="690">
        <v>0</v>
      </c>
      <c r="DA32" s="719"/>
      <c r="DB32" s="719"/>
      <c r="DC32" s="723"/>
      <c r="DD32" s="694">
        <v>404</v>
      </c>
      <c r="DE32" s="686"/>
      <c r="DF32" s="686"/>
      <c r="DG32" s="686"/>
      <c r="DH32" s="686"/>
      <c r="DI32" s="686"/>
      <c r="DJ32" s="686"/>
      <c r="DK32" s="687"/>
      <c r="DL32" s="694">
        <v>404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5008655</v>
      </c>
      <c r="S33" s="686"/>
      <c r="T33" s="686"/>
      <c r="U33" s="686"/>
      <c r="V33" s="686"/>
      <c r="W33" s="686"/>
      <c r="X33" s="686"/>
      <c r="Y33" s="687"/>
      <c r="Z33" s="688">
        <v>5.3</v>
      </c>
      <c r="AA33" s="688"/>
      <c r="AB33" s="688"/>
      <c r="AC33" s="688"/>
      <c r="AD33" s="689" t="s">
        <v>179</v>
      </c>
      <c r="AE33" s="689"/>
      <c r="AF33" s="689"/>
      <c r="AG33" s="689"/>
      <c r="AH33" s="689"/>
      <c r="AI33" s="689"/>
      <c r="AJ33" s="689"/>
      <c r="AK33" s="689"/>
      <c r="AL33" s="690" t="s">
        <v>179</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v>
      </c>
      <c r="BH33" s="756"/>
      <c r="BI33" s="756"/>
      <c r="BJ33" s="756"/>
      <c r="BK33" s="756"/>
      <c r="BL33" s="756"/>
      <c r="BM33" s="757">
        <v>93.9</v>
      </c>
      <c r="BN33" s="756"/>
      <c r="BO33" s="756"/>
      <c r="BP33" s="756"/>
      <c r="BQ33" s="758"/>
      <c r="BR33" s="755">
        <v>98.6</v>
      </c>
      <c r="BS33" s="756"/>
      <c r="BT33" s="756"/>
      <c r="BU33" s="756"/>
      <c r="BV33" s="756"/>
      <c r="BW33" s="756"/>
      <c r="BX33" s="757">
        <v>93.7</v>
      </c>
      <c r="BY33" s="756"/>
      <c r="BZ33" s="756"/>
      <c r="CA33" s="756"/>
      <c r="CB33" s="758"/>
      <c r="CD33" s="700" t="s">
        <v>317</v>
      </c>
      <c r="CE33" s="701"/>
      <c r="CF33" s="701"/>
      <c r="CG33" s="701"/>
      <c r="CH33" s="701"/>
      <c r="CI33" s="701"/>
      <c r="CJ33" s="701"/>
      <c r="CK33" s="701"/>
      <c r="CL33" s="701"/>
      <c r="CM33" s="701"/>
      <c r="CN33" s="701"/>
      <c r="CO33" s="701"/>
      <c r="CP33" s="701"/>
      <c r="CQ33" s="702"/>
      <c r="CR33" s="685">
        <v>45674138</v>
      </c>
      <c r="CS33" s="721"/>
      <c r="CT33" s="721"/>
      <c r="CU33" s="721"/>
      <c r="CV33" s="721"/>
      <c r="CW33" s="721"/>
      <c r="CX33" s="721"/>
      <c r="CY33" s="722"/>
      <c r="CZ33" s="690">
        <v>51.1</v>
      </c>
      <c r="DA33" s="719"/>
      <c r="DB33" s="719"/>
      <c r="DC33" s="723"/>
      <c r="DD33" s="694">
        <v>21284405</v>
      </c>
      <c r="DE33" s="721"/>
      <c r="DF33" s="721"/>
      <c r="DG33" s="721"/>
      <c r="DH33" s="721"/>
      <c r="DI33" s="721"/>
      <c r="DJ33" s="721"/>
      <c r="DK33" s="722"/>
      <c r="DL33" s="694">
        <v>13424687</v>
      </c>
      <c r="DM33" s="721"/>
      <c r="DN33" s="721"/>
      <c r="DO33" s="721"/>
      <c r="DP33" s="721"/>
      <c r="DQ33" s="721"/>
      <c r="DR33" s="721"/>
      <c r="DS33" s="721"/>
      <c r="DT33" s="721"/>
      <c r="DU33" s="721"/>
      <c r="DV33" s="722"/>
      <c r="DW33" s="690">
        <v>36.4</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209146</v>
      </c>
      <c r="S34" s="686"/>
      <c r="T34" s="686"/>
      <c r="U34" s="686"/>
      <c r="V34" s="686"/>
      <c r="W34" s="686"/>
      <c r="X34" s="686"/>
      <c r="Y34" s="687"/>
      <c r="Z34" s="688">
        <v>0.2</v>
      </c>
      <c r="AA34" s="688"/>
      <c r="AB34" s="688"/>
      <c r="AC34" s="688"/>
      <c r="AD34" s="689">
        <v>117198</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9530489</v>
      </c>
      <c r="CS34" s="686"/>
      <c r="CT34" s="686"/>
      <c r="CU34" s="686"/>
      <c r="CV34" s="686"/>
      <c r="CW34" s="686"/>
      <c r="CX34" s="686"/>
      <c r="CY34" s="687"/>
      <c r="CZ34" s="690">
        <v>10.7</v>
      </c>
      <c r="DA34" s="719"/>
      <c r="DB34" s="719"/>
      <c r="DC34" s="723"/>
      <c r="DD34" s="694">
        <v>7040241</v>
      </c>
      <c r="DE34" s="686"/>
      <c r="DF34" s="686"/>
      <c r="DG34" s="686"/>
      <c r="DH34" s="686"/>
      <c r="DI34" s="686"/>
      <c r="DJ34" s="686"/>
      <c r="DK34" s="687"/>
      <c r="DL34" s="694">
        <v>6231844</v>
      </c>
      <c r="DM34" s="686"/>
      <c r="DN34" s="686"/>
      <c r="DO34" s="686"/>
      <c r="DP34" s="686"/>
      <c r="DQ34" s="686"/>
      <c r="DR34" s="686"/>
      <c r="DS34" s="686"/>
      <c r="DT34" s="686"/>
      <c r="DU34" s="686"/>
      <c r="DV34" s="687"/>
      <c r="DW34" s="690">
        <v>16.899999999999999</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533505</v>
      </c>
      <c r="S35" s="686"/>
      <c r="T35" s="686"/>
      <c r="U35" s="686"/>
      <c r="V35" s="686"/>
      <c r="W35" s="686"/>
      <c r="X35" s="686"/>
      <c r="Y35" s="687"/>
      <c r="Z35" s="688">
        <v>0.6</v>
      </c>
      <c r="AA35" s="688"/>
      <c r="AB35" s="688"/>
      <c r="AC35" s="688"/>
      <c r="AD35" s="689" t="s">
        <v>179</v>
      </c>
      <c r="AE35" s="689"/>
      <c r="AF35" s="689"/>
      <c r="AG35" s="689"/>
      <c r="AH35" s="689"/>
      <c r="AI35" s="689"/>
      <c r="AJ35" s="689"/>
      <c r="AK35" s="689"/>
      <c r="AL35" s="690" t="s">
        <v>179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175780</v>
      </c>
      <c r="CS35" s="721"/>
      <c r="CT35" s="721"/>
      <c r="CU35" s="721"/>
      <c r="CV35" s="721"/>
      <c r="CW35" s="721"/>
      <c r="CX35" s="721"/>
      <c r="CY35" s="722"/>
      <c r="CZ35" s="690">
        <v>0.2</v>
      </c>
      <c r="DA35" s="719"/>
      <c r="DB35" s="719"/>
      <c r="DC35" s="723"/>
      <c r="DD35" s="694">
        <v>137824</v>
      </c>
      <c r="DE35" s="721"/>
      <c r="DF35" s="721"/>
      <c r="DG35" s="721"/>
      <c r="DH35" s="721"/>
      <c r="DI35" s="721"/>
      <c r="DJ35" s="721"/>
      <c r="DK35" s="722"/>
      <c r="DL35" s="694">
        <v>128700</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1156982</v>
      </c>
      <c r="S36" s="686"/>
      <c r="T36" s="686"/>
      <c r="U36" s="686"/>
      <c r="V36" s="686"/>
      <c r="W36" s="686"/>
      <c r="X36" s="686"/>
      <c r="Y36" s="687"/>
      <c r="Z36" s="688">
        <v>1.2</v>
      </c>
      <c r="AA36" s="688"/>
      <c r="AB36" s="688"/>
      <c r="AC36" s="688"/>
      <c r="AD36" s="689" t="s">
        <v>179</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8271696</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533692</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23755960</v>
      </c>
      <c r="CS36" s="686"/>
      <c r="CT36" s="686"/>
      <c r="CU36" s="686"/>
      <c r="CV36" s="686"/>
      <c r="CW36" s="686"/>
      <c r="CX36" s="686"/>
      <c r="CY36" s="687"/>
      <c r="CZ36" s="690">
        <v>26.6</v>
      </c>
      <c r="DA36" s="719"/>
      <c r="DB36" s="719"/>
      <c r="DC36" s="723"/>
      <c r="DD36" s="694">
        <v>6759103</v>
      </c>
      <c r="DE36" s="686"/>
      <c r="DF36" s="686"/>
      <c r="DG36" s="686"/>
      <c r="DH36" s="686"/>
      <c r="DI36" s="686"/>
      <c r="DJ36" s="686"/>
      <c r="DK36" s="687"/>
      <c r="DL36" s="694">
        <v>2658440</v>
      </c>
      <c r="DM36" s="686"/>
      <c r="DN36" s="686"/>
      <c r="DO36" s="686"/>
      <c r="DP36" s="686"/>
      <c r="DQ36" s="686"/>
      <c r="DR36" s="686"/>
      <c r="DS36" s="686"/>
      <c r="DT36" s="686"/>
      <c r="DU36" s="686"/>
      <c r="DV36" s="687"/>
      <c r="DW36" s="690">
        <v>7.2</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7847736</v>
      </c>
      <c r="S37" s="686"/>
      <c r="T37" s="686"/>
      <c r="U37" s="686"/>
      <c r="V37" s="686"/>
      <c r="W37" s="686"/>
      <c r="X37" s="686"/>
      <c r="Y37" s="687"/>
      <c r="Z37" s="688">
        <v>8.3000000000000007</v>
      </c>
      <c r="AA37" s="688"/>
      <c r="AB37" s="688"/>
      <c r="AC37" s="688"/>
      <c r="AD37" s="689" t="s">
        <v>232</v>
      </c>
      <c r="AE37" s="689"/>
      <c r="AF37" s="689"/>
      <c r="AG37" s="689"/>
      <c r="AH37" s="689"/>
      <c r="AI37" s="689"/>
      <c r="AJ37" s="689"/>
      <c r="AK37" s="689"/>
      <c r="AL37" s="690" t="s">
        <v>179</v>
      </c>
      <c r="AM37" s="691"/>
      <c r="AN37" s="691"/>
      <c r="AO37" s="692"/>
      <c r="AQ37" s="763" t="s">
        <v>329</v>
      </c>
      <c r="AR37" s="764"/>
      <c r="AS37" s="764"/>
      <c r="AT37" s="764"/>
      <c r="AU37" s="764"/>
      <c r="AV37" s="764"/>
      <c r="AW37" s="764"/>
      <c r="AX37" s="764"/>
      <c r="AY37" s="765"/>
      <c r="AZ37" s="685">
        <v>2460546</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533692</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182329</v>
      </c>
      <c r="CS37" s="721"/>
      <c r="CT37" s="721"/>
      <c r="CU37" s="721"/>
      <c r="CV37" s="721"/>
      <c r="CW37" s="721"/>
      <c r="CX37" s="721"/>
      <c r="CY37" s="722"/>
      <c r="CZ37" s="690">
        <v>0.2</v>
      </c>
      <c r="DA37" s="719"/>
      <c r="DB37" s="719"/>
      <c r="DC37" s="723"/>
      <c r="DD37" s="694">
        <v>182329</v>
      </c>
      <c r="DE37" s="721"/>
      <c r="DF37" s="721"/>
      <c r="DG37" s="721"/>
      <c r="DH37" s="721"/>
      <c r="DI37" s="721"/>
      <c r="DJ37" s="721"/>
      <c r="DK37" s="722"/>
      <c r="DL37" s="694">
        <v>154171</v>
      </c>
      <c r="DM37" s="721"/>
      <c r="DN37" s="721"/>
      <c r="DO37" s="721"/>
      <c r="DP37" s="721"/>
      <c r="DQ37" s="721"/>
      <c r="DR37" s="721"/>
      <c r="DS37" s="721"/>
      <c r="DT37" s="721"/>
      <c r="DU37" s="721"/>
      <c r="DV37" s="722"/>
      <c r="DW37" s="690">
        <v>0.4</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4471979</v>
      </c>
      <c r="S38" s="686"/>
      <c r="T38" s="686"/>
      <c r="U38" s="686"/>
      <c r="V38" s="686"/>
      <c r="W38" s="686"/>
      <c r="X38" s="686"/>
      <c r="Y38" s="687"/>
      <c r="Z38" s="688">
        <v>4.7</v>
      </c>
      <c r="AA38" s="688"/>
      <c r="AB38" s="688"/>
      <c r="AC38" s="688"/>
      <c r="AD38" s="689">
        <v>18</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112665</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22745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5686643</v>
      </c>
      <c r="CS38" s="686"/>
      <c r="CT38" s="686"/>
      <c r="CU38" s="686"/>
      <c r="CV38" s="686"/>
      <c r="CW38" s="686"/>
      <c r="CX38" s="686"/>
      <c r="CY38" s="687"/>
      <c r="CZ38" s="690">
        <v>6.4</v>
      </c>
      <c r="DA38" s="719"/>
      <c r="DB38" s="719"/>
      <c r="DC38" s="723"/>
      <c r="DD38" s="694">
        <v>4461957</v>
      </c>
      <c r="DE38" s="686"/>
      <c r="DF38" s="686"/>
      <c r="DG38" s="686"/>
      <c r="DH38" s="686"/>
      <c r="DI38" s="686"/>
      <c r="DJ38" s="686"/>
      <c r="DK38" s="687"/>
      <c r="DL38" s="694">
        <v>4405703</v>
      </c>
      <c r="DM38" s="686"/>
      <c r="DN38" s="686"/>
      <c r="DO38" s="686"/>
      <c r="DP38" s="686"/>
      <c r="DQ38" s="686"/>
      <c r="DR38" s="686"/>
      <c r="DS38" s="686"/>
      <c r="DT38" s="686"/>
      <c r="DU38" s="686"/>
      <c r="DV38" s="687"/>
      <c r="DW38" s="690">
        <v>11.9</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8365500</v>
      </c>
      <c r="S39" s="686"/>
      <c r="T39" s="686"/>
      <c r="U39" s="686"/>
      <c r="V39" s="686"/>
      <c r="W39" s="686"/>
      <c r="X39" s="686"/>
      <c r="Y39" s="687"/>
      <c r="Z39" s="688">
        <v>8.9</v>
      </c>
      <c r="AA39" s="688"/>
      <c r="AB39" s="688"/>
      <c r="AC39" s="688"/>
      <c r="AD39" s="689" t="s">
        <v>232</v>
      </c>
      <c r="AE39" s="689"/>
      <c r="AF39" s="689"/>
      <c r="AG39" s="689"/>
      <c r="AH39" s="689"/>
      <c r="AI39" s="689"/>
      <c r="AJ39" s="689"/>
      <c r="AK39" s="689"/>
      <c r="AL39" s="690" t="s">
        <v>179</v>
      </c>
      <c r="AM39" s="691"/>
      <c r="AN39" s="691"/>
      <c r="AO39" s="692"/>
      <c r="AQ39" s="763" t="s">
        <v>337</v>
      </c>
      <c r="AR39" s="764"/>
      <c r="AS39" s="764"/>
      <c r="AT39" s="764"/>
      <c r="AU39" s="764"/>
      <c r="AV39" s="764"/>
      <c r="AW39" s="764"/>
      <c r="AX39" s="764"/>
      <c r="AY39" s="765"/>
      <c r="AZ39" s="685">
        <v>11842</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36510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3174766</v>
      </c>
      <c r="CS39" s="721"/>
      <c r="CT39" s="721"/>
      <c r="CU39" s="721"/>
      <c r="CV39" s="721"/>
      <c r="CW39" s="721"/>
      <c r="CX39" s="721"/>
      <c r="CY39" s="722"/>
      <c r="CZ39" s="690">
        <v>3.5</v>
      </c>
      <c r="DA39" s="719"/>
      <c r="DB39" s="719"/>
      <c r="DC39" s="723"/>
      <c r="DD39" s="694">
        <v>2885280</v>
      </c>
      <c r="DE39" s="721"/>
      <c r="DF39" s="721"/>
      <c r="DG39" s="721"/>
      <c r="DH39" s="721"/>
      <c r="DI39" s="721"/>
      <c r="DJ39" s="721"/>
      <c r="DK39" s="722"/>
      <c r="DL39" s="694" t="s">
        <v>179</v>
      </c>
      <c r="DM39" s="721"/>
      <c r="DN39" s="721"/>
      <c r="DO39" s="721"/>
      <c r="DP39" s="721"/>
      <c r="DQ39" s="721"/>
      <c r="DR39" s="721"/>
      <c r="DS39" s="721"/>
      <c r="DT39" s="721"/>
      <c r="DU39" s="721"/>
      <c r="DV39" s="722"/>
      <c r="DW39" s="690" t="s">
        <v>232</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179</v>
      </c>
      <c r="AA40" s="688"/>
      <c r="AB40" s="688"/>
      <c r="AC40" s="688"/>
      <c r="AD40" s="689" t="s">
        <v>179</v>
      </c>
      <c r="AE40" s="689"/>
      <c r="AF40" s="689"/>
      <c r="AG40" s="689"/>
      <c r="AH40" s="689"/>
      <c r="AI40" s="689"/>
      <c r="AJ40" s="689"/>
      <c r="AK40" s="689"/>
      <c r="AL40" s="690" t="s">
        <v>232</v>
      </c>
      <c r="AM40" s="691"/>
      <c r="AN40" s="691"/>
      <c r="AO40" s="692"/>
      <c r="AQ40" s="763" t="s">
        <v>341</v>
      </c>
      <c r="AR40" s="764"/>
      <c r="AS40" s="764"/>
      <c r="AT40" s="764"/>
      <c r="AU40" s="764"/>
      <c r="AV40" s="764"/>
      <c r="AW40" s="764"/>
      <c r="AX40" s="764"/>
      <c r="AY40" s="765"/>
      <c r="AZ40" s="685" t="s">
        <v>179</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110</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3350500</v>
      </c>
      <c r="CS40" s="686"/>
      <c r="CT40" s="686"/>
      <c r="CU40" s="686"/>
      <c r="CV40" s="686"/>
      <c r="CW40" s="686"/>
      <c r="CX40" s="686"/>
      <c r="CY40" s="687"/>
      <c r="CZ40" s="690">
        <v>3.7</v>
      </c>
      <c r="DA40" s="719"/>
      <c r="DB40" s="719"/>
      <c r="DC40" s="723"/>
      <c r="DD40" s="694" t="s">
        <v>179</v>
      </c>
      <c r="DE40" s="686"/>
      <c r="DF40" s="686"/>
      <c r="DG40" s="686"/>
      <c r="DH40" s="686"/>
      <c r="DI40" s="686"/>
      <c r="DJ40" s="686"/>
      <c r="DK40" s="687"/>
      <c r="DL40" s="694" t="s">
        <v>232</v>
      </c>
      <c r="DM40" s="686"/>
      <c r="DN40" s="686"/>
      <c r="DO40" s="686"/>
      <c r="DP40" s="686"/>
      <c r="DQ40" s="686"/>
      <c r="DR40" s="686"/>
      <c r="DS40" s="686"/>
      <c r="DT40" s="686"/>
      <c r="DU40" s="686"/>
      <c r="DV40" s="687"/>
      <c r="DW40" s="690" t="s">
        <v>179</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179</v>
      </c>
      <c r="S41" s="686"/>
      <c r="T41" s="686"/>
      <c r="U41" s="686"/>
      <c r="V41" s="686"/>
      <c r="W41" s="686"/>
      <c r="X41" s="686"/>
      <c r="Y41" s="687"/>
      <c r="Z41" s="688" t="s">
        <v>232</v>
      </c>
      <c r="AA41" s="688"/>
      <c r="AB41" s="688"/>
      <c r="AC41" s="688"/>
      <c r="AD41" s="689" t="s">
        <v>138</v>
      </c>
      <c r="AE41" s="689"/>
      <c r="AF41" s="689"/>
      <c r="AG41" s="689"/>
      <c r="AH41" s="689"/>
      <c r="AI41" s="689"/>
      <c r="AJ41" s="689"/>
      <c r="AK41" s="689"/>
      <c r="AL41" s="690" t="s">
        <v>232</v>
      </c>
      <c r="AM41" s="691"/>
      <c r="AN41" s="691"/>
      <c r="AO41" s="692"/>
      <c r="AQ41" s="763" t="s">
        <v>346</v>
      </c>
      <c r="AR41" s="764"/>
      <c r="AS41" s="764"/>
      <c r="AT41" s="764"/>
      <c r="AU41" s="764"/>
      <c r="AV41" s="764"/>
      <c r="AW41" s="764"/>
      <c r="AX41" s="764"/>
      <c r="AY41" s="765"/>
      <c r="AZ41" s="685">
        <v>1339228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179</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179</v>
      </c>
      <c r="CS41" s="721"/>
      <c r="CT41" s="721"/>
      <c r="CU41" s="721"/>
      <c r="CV41" s="721"/>
      <c r="CW41" s="721"/>
      <c r="CX41" s="721"/>
      <c r="CY41" s="722"/>
      <c r="CZ41" s="690" t="s">
        <v>179</v>
      </c>
      <c r="DA41" s="719"/>
      <c r="DB41" s="719"/>
      <c r="DC41" s="723"/>
      <c r="DD41" s="694" t="s">
        <v>232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1983900</v>
      </c>
      <c r="S42" s="686"/>
      <c r="T42" s="686"/>
      <c r="U42" s="686"/>
      <c r="V42" s="686"/>
      <c r="W42" s="686"/>
      <c r="X42" s="686"/>
      <c r="Y42" s="687"/>
      <c r="Z42" s="688">
        <v>2.1</v>
      </c>
      <c r="AA42" s="688"/>
      <c r="AB42" s="688"/>
      <c r="AC42" s="688"/>
      <c r="AD42" s="689" t="s">
        <v>179</v>
      </c>
      <c r="AE42" s="689"/>
      <c r="AF42" s="689"/>
      <c r="AG42" s="689"/>
      <c r="AH42" s="689"/>
      <c r="AI42" s="689"/>
      <c r="AJ42" s="689"/>
      <c r="AK42" s="689"/>
      <c r="AL42" s="690" t="s">
        <v>179</v>
      </c>
      <c r="AM42" s="691"/>
      <c r="AN42" s="691"/>
      <c r="AO42" s="692"/>
      <c r="AQ42" s="784" t="s">
        <v>350</v>
      </c>
      <c r="AR42" s="785"/>
      <c r="AS42" s="785"/>
      <c r="AT42" s="785"/>
      <c r="AU42" s="785"/>
      <c r="AV42" s="785"/>
      <c r="AW42" s="785"/>
      <c r="AX42" s="785"/>
      <c r="AY42" s="786"/>
      <c r="AZ42" s="776">
        <v>4347415</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328</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12138407</v>
      </c>
      <c r="CS42" s="686"/>
      <c r="CT42" s="686"/>
      <c r="CU42" s="686"/>
      <c r="CV42" s="686"/>
      <c r="CW42" s="686"/>
      <c r="CX42" s="686"/>
      <c r="CY42" s="687"/>
      <c r="CZ42" s="690">
        <v>13.6</v>
      </c>
      <c r="DA42" s="691"/>
      <c r="DB42" s="691"/>
      <c r="DC42" s="703"/>
      <c r="DD42" s="694">
        <v>2003030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94317008</v>
      </c>
      <c r="S43" s="777"/>
      <c r="T43" s="777"/>
      <c r="U43" s="777"/>
      <c r="V43" s="777"/>
      <c r="W43" s="777"/>
      <c r="X43" s="777"/>
      <c r="Y43" s="778"/>
      <c r="Z43" s="779">
        <v>100</v>
      </c>
      <c r="AA43" s="779"/>
      <c r="AB43" s="779"/>
      <c r="AC43" s="779"/>
      <c r="AD43" s="780">
        <v>34899171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313630</v>
      </c>
      <c r="CS43" s="721"/>
      <c r="CT43" s="721"/>
      <c r="CU43" s="721"/>
      <c r="CV43" s="721"/>
      <c r="CW43" s="721"/>
      <c r="CX43" s="721"/>
      <c r="CY43" s="722"/>
      <c r="CZ43" s="690">
        <v>0.4</v>
      </c>
      <c r="DA43" s="719"/>
      <c r="DB43" s="719"/>
      <c r="DC43" s="723"/>
      <c r="DD43" s="694">
        <v>313630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9250916</v>
      </c>
      <c r="CS44" s="686"/>
      <c r="CT44" s="686"/>
      <c r="CU44" s="686"/>
      <c r="CV44" s="686"/>
      <c r="CW44" s="686"/>
      <c r="CX44" s="686"/>
      <c r="CY44" s="687"/>
      <c r="CZ44" s="690">
        <v>10.3</v>
      </c>
      <c r="DA44" s="691"/>
      <c r="DB44" s="691"/>
      <c r="DC44" s="703"/>
      <c r="DD44" s="694">
        <v>1966218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5414061</v>
      </c>
      <c r="CS45" s="721"/>
      <c r="CT45" s="721"/>
      <c r="CU45" s="721"/>
      <c r="CV45" s="721"/>
      <c r="CW45" s="721"/>
      <c r="CX45" s="721"/>
      <c r="CY45" s="722"/>
      <c r="CZ45" s="690">
        <v>6.1</v>
      </c>
      <c r="DA45" s="719"/>
      <c r="DB45" s="719"/>
      <c r="DC45" s="723"/>
      <c r="DD45" s="694">
        <v>376088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3743642</v>
      </c>
      <c r="CS46" s="686"/>
      <c r="CT46" s="686"/>
      <c r="CU46" s="686"/>
      <c r="CV46" s="686"/>
      <c r="CW46" s="686"/>
      <c r="CX46" s="686"/>
      <c r="CY46" s="687"/>
      <c r="CZ46" s="690">
        <v>4.2</v>
      </c>
      <c r="DA46" s="691"/>
      <c r="DB46" s="691"/>
      <c r="DC46" s="703"/>
      <c r="DD46" s="694">
        <v>1542757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2887491</v>
      </c>
      <c r="CS47" s="721"/>
      <c r="CT47" s="721"/>
      <c r="CU47" s="721"/>
      <c r="CV47" s="721"/>
      <c r="CW47" s="721"/>
      <c r="CX47" s="721"/>
      <c r="CY47" s="722"/>
      <c r="CZ47" s="690">
        <v>3.2</v>
      </c>
      <c r="DA47" s="719"/>
      <c r="DB47" s="719"/>
      <c r="DC47" s="723"/>
      <c r="DD47" s="694">
        <v>36812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179</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89440884</v>
      </c>
      <c r="CS49" s="756"/>
      <c r="CT49" s="756"/>
      <c r="CU49" s="756"/>
      <c r="CV49" s="756"/>
      <c r="CW49" s="756"/>
      <c r="CX49" s="756"/>
      <c r="CY49" s="787"/>
      <c r="CZ49" s="781">
        <v>100</v>
      </c>
      <c r="DA49" s="788"/>
      <c r="DB49" s="788"/>
      <c r="DC49" s="789"/>
      <c r="DD49" s="790">
        <v>44296725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WtEo7DAw+cpBuSYT0Y5C/TS3iYyX94VH/SEo1nBaIN1AaSTJqHs9UJDqos1kmYoYSi7fCf8amd73Hv5H3LqAg==" saltValue="+RvlShEXivFxfQ4hN0EEk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94317</v>
      </c>
      <c r="R7" s="821"/>
      <c r="S7" s="821"/>
      <c r="T7" s="821"/>
      <c r="U7" s="821"/>
      <c r="V7" s="821">
        <v>89441</v>
      </c>
      <c r="W7" s="821"/>
      <c r="X7" s="821"/>
      <c r="Y7" s="821"/>
      <c r="Z7" s="821"/>
      <c r="AA7" s="821">
        <v>4876</v>
      </c>
      <c r="AB7" s="821"/>
      <c r="AC7" s="821"/>
      <c r="AD7" s="821"/>
      <c r="AE7" s="822"/>
      <c r="AF7" s="823">
        <v>4692</v>
      </c>
      <c r="AG7" s="824"/>
      <c r="AH7" s="824"/>
      <c r="AI7" s="824"/>
      <c r="AJ7" s="825"/>
      <c r="AK7" s="860">
        <v>1157</v>
      </c>
      <c r="AL7" s="861"/>
      <c r="AM7" s="861"/>
      <c r="AN7" s="861"/>
      <c r="AO7" s="861"/>
      <c r="AP7" s="861">
        <v>60657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t="s">
        <v>599</v>
      </c>
      <c r="CI7" s="858"/>
      <c r="CJ7" s="858"/>
      <c r="CK7" s="858"/>
      <c r="CL7" s="859"/>
      <c r="CM7" s="857" t="s">
        <v>599</v>
      </c>
      <c r="CN7" s="858"/>
      <c r="CO7" s="858"/>
      <c r="CP7" s="858"/>
      <c r="CQ7" s="859"/>
      <c r="CR7" s="857" t="s">
        <v>599</v>
      </c>
      <c r="CS7" s="858"/>
      <c r="CT7" s="858"/>
      <c r="CU7" s="858"/>
      <c r="CV7" s="859"/>
      <c r="CW7" s="857" t="s">
        <v>599</v>
      </c>
      <c r="CX7" s="858"/>
      <c r="CY7" s="858"/>
      <c r="CZ7" s="858"/>
      <c r="DA7" s="859"/>
      <c r="DB7" s="857" t="s">
        <v>599</v>
      </c>
      <c r="DC7" s="858"/>
      <c r="DD7" s="858"/>
      <c r="DE7" s="858"/>
      <c r="DF7" s="859"/>
      <c r="DG7" s="857" t="s">
        <v>599</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2</v>
      </c>
      <c r="CI8" s="868"/>
      <c r="CJ8" s="868"/>
      <c r="CK8" s="868"/>
      <c r="CL8" s="869"/>
      <c r="CM8" s="867">
        <v>135</v>
      </c>
      <c r="CN8" s="868"/>
      <c r="CO8" s="868"/>
      <c r="CP8" s="868"/>
      <c r="CQ8" s="869"/>
      <c r="CR8" s="867">
        <v>40</v>
      </c>
      <c r="CS8" s="868"/>
      <c r="CT8" s="868"/>
      <c r="CU8" s="868"/>
      <c r="CV8" s="869"/>
      <c r="CW8" s="867">
        <v>20</v>
      </c>
      <c r="CX8" s="868"/>
      <c r="CY8" s="868"/>
      <c r="CZ8" s="868"/>
      <c r="DA8" s="869"/>
      <c r="DB8" s="867" t="s">
        <v>599</v>
      </c>
      <c r="DC8" s="868"/>
      <c r="DD8" s="868"/>
      <c r="DE8" s="868"/>
      <c r="DF8" s="869"/>
      <c r="DG8" s="867" t="s">
        <v>599</v>
      </c>
      <c r="DH8" s="868"/>
      <c r="DI8" s="868"/>
      <c r="DJ8" s="868"/>
      <c r="DK8" s="869"/>
      <c r="DL8" s="867" t="s">
        <v>599</v>
      </c>
      <c r="DM8" s="868"/>
      <c r="DN8" s="868"/>
      <c r="DO8" s="868"/>
      <c r="DP8" s="869"/>
      <c r="DQ8" s="867" t="s">
        <v>599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-52</v>
      </c>
      <c r="CI9" s="868"/>
      <c r="CJ9" s="868"/>
      <c r="CK9" s="868"/>
      <c r="CL9" s="869"/>
      <c r="CM9" s="867">
        <v>-170</v>
      </c>
      <c r="CN9" s="868"/>
      <c r="CO9" s="868"/>
      <c r="CP9" s="868"/>
      <c r="CQ9" s="869"/>
      <c r="CR9" s="867">
        <v>22</v>
      </c>
      <c r="CS9" s="868"/>
      <c r="CT9" s="868"/>
      <c r="CU9" s="868"/>
      <c r="CV9" s="869"/>
      <c r="CW9" s="867">
        <v>0</v>
      </c>
      <c r="CX9" s="868"/>
      <c r="CY9" s="868"/>
      <c r="CZ9" s="868"/>
      <c r="DA9" s="869"/>
      <c r="DB9" s="867">
        <v>150</v>
      </c>
      <c r="DC9" s="868"/>
      <c r="DD9" s="868"/>
      <c r="DE9" s="868"/>
      <c r="DF9" s="869"/>
      <c r="DG9" s="867" t="s">
        <v>599</v>
      </c>
      <c r="DH9" s="868"/>
      <c r="DI9" s="868"/>
      <c r="DJ9" s="868"/>
      <c r="DK9" s="869"/>
      <c r="DL9" s="867" t="s">
        <v>599</v>
      </c>
      <c r="DM9" s="868"/>
      <c r="DN9" s="868"/>
      <c r="DO9" s="868"/>
      <c r="DP9" s="869"/>
      <c r="DQ9" s="867" t="s">
        <v>599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591</v>
      </c>
      <c r="BS10" s="854" t="s">
        <v>590</v>
      </c>
      <c r="BT10" s="855"/>
      <c r="BU10" s="855"/>
      <c r="BV10" s="855"/>
      <c r="BW10" s="855"/>
      <c r="BX10" s="855"/>
      <c r="BY10" s="855"/>
      <c r="BZ10" s="855"/>
      <c r="CA10" s="855"/>
      <c r="CB10" s="855"/>
      <c r="CC10" s="855"/>
      <c r="CD10" s="855"/>
      <c r="CE10" s="855"/>
      <c r="CF10" s="855"/>
      <c r="CG10" s="856"/>
      <c r="CH10" s="867">
        <v>51</v>
      </c>
      <c r="CI10" s="868"/>
      <c r="CJ10" s="868"/>
      <c r="CK10" s="868"/>
      <c r="CL10" s="869"/>
      <c r="CM10" s="867">
        <v>1118</v>
      </c>
      <c r="CN10" s="868"/>
      <c r="CO10" s="868"/>
      <c r="CP10" s="868"/>
      <c r="CQ10" s="869"/>
      <c r="CR10" s="867">
        <v>15</v>
      </c>
      <c r="CS10" s="868"/>
      <c r="CT10" s="868"/>
      <c r="CU10" s="868"/>
      <c r="CV10" s="869"/>
      <c r="CW10" s="867">
        <v>0</v>
      </c>
      <c r="CX10" s="868"/>
      <c r="CY10" s="868"/>
      <c r="CZ10" s="868"/>
      <c r="DA10" s="869"/>
      <c r="DB10" s="867">
        <v>0</v>
      </c>
      <c r="DC10" s="868"/>
      <c r="DD10" s="868"/>
      <c r="DE10" s="868"/>
      <c r="DF10" s="869"/>
      <c r="DG10" s="867" t="s">
        <v>599</v>
      </c>
      <c r="DH10" s="868"/>
      <c r="DI10" s="868"/>
      <c r="DJ10" s="868"/>
      <c r="DK10" s="869"/>
      <c r="DL10" s="867">
        <v>392</v>
      </c>
      <c r="DM10" s="868"/>
      <c r="DN10" s="868"/>
      <c r="DO10" s="868"/>
      <c r="DP10" s="869"/>
      <c r="DQ10" s="867">
        <v>39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91"/>
      <c r="AL22" s="892"/>
      <c r="AM22" s="892"/>
      <c r="AN22" s="892"/>
      <c r="AO22" s="892"/>
      <c r="AP22" s="892"/>
      <c r="AQ22" s="892"/>
      <c r="AR22" s="892"/>
      <c r="AS22" s="892"/>
      <c r="AT22" s="892"/>
      <c r="AU22" s="893"/>
      <c r="AV22" s="893"/>
      <c r="AW22" s="893"/>
      <c r="AX22" s="893"/>
      <c r="AY22" s="894"/>
      <c r="AZ22" s="895" t="s">
        <v>387</v>
      </c>
      <c r="BA22" s="895"/>
      <c r="BB22" s="895"/>
      <c r="BC22" s="895"/>
      <c r="BD22" s="896"/>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f>Q7</f>
        <v>94317</v>
      </c>
      <c r="R23" s="880"/>
      <c r="S23" s="880"/>
      <c r="T23" s="880"/>
      <c r="U23" s="880"/>
      <c r="V23" s="881">
        <f>V7</f>
        <v>89441</v>
      </c>
      <c r="W23" s="882"/>
      <c r="X23" s="882"/>
      <c r="Y23" s="882"/>
      <c r="Z23" s="883"/>
      <c r="AA23" s="881">
        <f>AA7</f>
        <v>4876</v>
      </c>
      <c r="AB23" s="882"/>
      <c r="AC23" s="882"/>
      <c r="AD23" s="882"/>
      <c r="AE23" s="884"/>
      <c r="AF23" s="885">
        <v>4692</v>
      </c>
      <c r="AG23" s="880"/>
      <c r="AH23" s="880"/>
      <c r="AI23" s="880"/>
      <c r="AJ23" s="886"/>
      <c r="AK23" s="887"/>
      <c r="AL23" s="888"/>
      <c r="AM23" s="888"/>
      <c r="AN23" s="888"/>
      <c r="AO23" s="888"/>
      <c r="AP23" s="880">
        <f>AP7</f>
        <v>60657</v>
      </c>
      <c r="AQ23" s="880"/>
      <c r="AR23" s="880"/>
      <c r="AS23" s="880"/>
      <c r="AT23" s="880"/>
      <c r="AU23" s="889"/>
      <c r="AV23" s="889"/>
      <c r="AW23" s="889"/>
      <c r="AX23" s="889"/>
      <c r="AY23" s="890"/>
      <c r="AZ23" s="898" t="s">
        <v>179</v>
      </c>
      <c r="BA23" s="882"/>
      <c r="BB23" s="882"/>
      <c r="BC23" s="882"/>
      <c r="BD23" s="884"/>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7" t="s">
        <v>390</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9" t="s">
        <v>395</v>
      </c>
      <c r="AG26" s="900"/>
      <c r="AH26" s="900"/>
      <c r="AI26" s="900"/>
      <c r="AJ26" s="901"/>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2"/>
      <c r="AG27" s="903"/>
      <c r="AH27" s="903"/>
      <c r="AI27" s="903"/>
      <c r="AJ27" s="904"/>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9">
        <v>18311</v>
      </c>
      <c r="R28" s="910"/>
      <c r="S28" s="910"/>
      <c r="T28" s="910"/>
      <c r="U28" s="910"/>
      <c r="V28" s="910">
        <v>17777</v>
      </c>
      <c r="W28" s="910"/>
      <c r="X28" s="910"/>
      <c r="Y28" s="910"/>
      <c r="Z28" s="910"/>
      <c r="AA28" s="910">
        <v>534</v>
      </c>
      <c r="AB28" s="910"/>
      <c r="AC28" s="910"/>
      <c r="AD28" s="910"/>
      <c r="AE28" s="911"/>
      <c r="AF28" s="912">
        <v>534</v>
      </c>
      <c r="AG28" s="910"/>
      <c r="AH28" s="910"/>
      <c r="AI28" s="910"/>
      <c r="AJ28" s="913"/>
      <c r="AK28" s="914">
        <v>1339</v>
      </c>
      <c r="AL28" s="905"/>
      <c r="AM28" s="905"/>
      <c r="AN28" s="905"/>
      <c r="AO28" s="905"/>
      <c r="AP28" s="905" t="s">
        <v>579</v>
      </c>
      <c r="AQ28" s="905"/>
      <c r="AR28" s="905"/>
      <c r="AS28" s="905"/>
      <c r="AT28" s="905"/>
      <c r="AU28" s="905" t="s">
        <v>579</v>
      </c>
      <c r="AV28" s="905"/>
      <c r="AW28" s="905"/>
      <c r="AX28" s="905"/>
      <c r="AY28" s="905"/>
      <c r="AZ28" s="906" t="s">
        <v>579</v>
      </c>
      <c r="BA28" s="906"/>
      <c r="BB28" s="906"/>
      <c r="BC28" s="906"/>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15295</v>
      </c>
      <c r="R29" s="845"/>
      <c r="S29" s="845"/>
      <c r="T29" s="845"/>
      <c r="U29" s="845"/>
      <c r="V29" s="845">
        <v>15040</v>
      </c>
      <c r="W29" s="845"/>
      <c r="X29" s="845"/>
      <c r="Y29" s="845"/>
      <c r="Z29" s="845"/>
      <c r="AA29" s="845">
        <v>255</v>
      </c>
      <c r="AB29" s="845"/>
      <c r="AC29" s="845"/>
      <c r="AD29" s="845"/>
      <c r="AE29" s="846"/>
      <c r="AF29" s="847">
        <v>255</v>
      </c>
      <c r="AG29" s="848"/>
      <c r="AH29" s="848"/>
      <c r="AI29" s="848"/>
      <c r="AJ29" s="849"/>
      <c r="AK29" s="917">
        <v>2495</v>
      </c>
      <c r="AL29" s="918"/>
      <c r="AM29" s="918"/>
      <c r="AN29" s="918"/>
      <c r="AO29" s="918"/>
      <c r="AP29" s="918" t="s">
        <v>579</v>
      </c>
      <c r="AQ29" s="918"/>
      <c r="AR29" s="918"/>
      <c r="AS29" s="918"/>
      <c r="AT29" s="918"/>
      <c r="AU29" s="918" t="s">
        <v>579</v>
      </c>
      <c r="AV29" s="918"/>
      <c r="AW29" s="918"/>
      <c r="AX29" s="918"/>
      <c r="AY29" s="918"/>
      <c r="AZ29" s="919" t="s">
        <v>579</v>
      </c>
      <c r="BA29" s="919"/>
      <c r="BB29" s="919"/>
      <c r="BC29" s="919"/>
      <c r="BD29" s="919"/>
      <c r="BE29" s="915"/>
      <c r="BF29" s="915"/>
      <c r="BG29" s="915"/>
      <c r="BH29" s="915"/>
      <c r="BI29" s="916"/>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1979</v>
      </c>
      <c r="R30" s="845"/>
      <c r="S30" s="845"/>
      <c r="T30" s="845"/>
      <c r="U30" s="845"/>
      <c r="V30" s="845">
        <v>1966</v>
      </c>
      <c r="W30" s="845"/>
      <c r="X30" s="845"/>
      <c r="Y30" s="845"/>
      <c r="Z30" s="845"/>
      <c r="AA30" s="845">
        <v>13</v>
      </c>
      <c r="AB30" s="845"/>
      <c r="AC30" s="845"/>
      <c r="AD30" s="845"/>
      <c r="AE30" s="846"/>
      <c r="AF30" s="847">
        <v>13</v>
      </c>
      <c r="AG30" s="848"/>
      <c r="AH30" s="848"/>
      <c r="AI30" s="848"/>
      <c r="AJ30" s="849"/>
      <c r="AK30" s="917">
        <v>449</v>
      </c>
      <c r="AL30" s="918"/>
      <c r="AM30" s="918"/>
      <c r="AN30" s="918"/>
      <c r="AO30" s="918"/>
      <c r="AP30" s="918" t="s">
        <v>579</v>
      </c>
      <c r="AQ30" s="918"/>
      <c r="AR30" s="918"/>
      <c r="AS30" s="918"/>
      <c r="AT30" s="918"/>
      <c r="AU30" s="918" t="s">
        <v>579</v>
      </c>
      <c r="AV30" s="918"/>
      <c r="AW30" s="918"/>
      <c r="AX30" s="918"/>
      <c r="AY30" s="918"/>
      <c r="AZ30" s="919" t="s">
        <v>579</v>
      </c>
      <c r="BA30" s="919"/>
      <c r="BB30" s="919"/>
      <c r="BC30" s="919"/>
      <c r="BD30" s="919"/>
      <c r="BE30" s="915"/>
      <c r="BF30" s="915"/>
      <c r="BG30" s="915"/>
      <c r="BH30" s="915"/>
      <c r="BI30" s="916"/>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2422</v>
      </c>
      <c r="R31" s="845"/>
      <c r="S31" s="845"/>
      <c r="T31" s="845"/>
      <c r="U31" s="845"/>
      <c r="V31" s="845">
        <v>2207</v>
      </c>
      <c r="W31" s="845"/>
      <c r="X31" s="845"/>
      <c r="Y31" s="845"/>
      <c r="Z31" s="845"/>
      <c r="AA31" s="845">
        <f>Q31-V31</f>
        <v>215</v>
      </c>
      <c r="AB31" s="845"/>
      <c r="AC31" s="845"/>
      <c r="AD31" s="845"/>
      <c r="AE31" s="846"/>
      <c r="AF31" s="847">
        <v>2488</v>
      </c>
      <c r="AG31" s="848"/>
      <c r="AH31" s="848"/>
      <c r="AI31" s="848"/>
      <c r="AJ31" s="849"/>
      <c r="AK31" s="917">
        <v>113</v>
      </c>
      <c r="AL31" s="918"/>
      <c r="AM31" s="918"/>
      <c r="AN31" s="918"/>
      <c r="AO31" s="918"/>
      <c r="AP31" s="918">
        <v>7436</v>
      </c>
      <c r="AQ31" s="918"/>
      <c r="AR31" s="918"/>
      <c r="AS31" s="918"/>
      <c r="AT31" s="918"/>
      <c r="AU31" s="918">
        <v>134</v>
      </c>
      <c r="AV31" s="918"/>
      <c r="AW31" s="918"/>
      <c r="AX31" s="918"/>
      <c r="AY31" s="918"/>
      <c r="AZ31" s="919" t="s">
        <v>579</v>
      </c>
      <c r="BA31" s="919"/>
      <c r="BB31" s="919"/>
      <c r="BC31" s="919"/>
      <c r="BD31" s="919"/>
      <c r="BE31" s="915" t="s">
        <v>404</v>
      </c>
      <c r="BF31" s="915"/>
      <c r="BG31" s="915"/>
      <c r="BH31" s="915"/>
      <c r="BI31" s="916"/>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3871</v>
      </c>
      <c r="R32" s="845"/>
      <c r="S32" s="845"/>
      <c r="T32" s="845"/>
      <c r="U32" s="845"/>
      <c r="V32" s="845">
        <v>3495</v>
      </c>
      <c r="W32" s="845"/>
      <c r="X32" s="845"/>
      <c r="Y32" s="845"/>
      <c r="Z32" s="845"/>
      <c r="AA32" s="845">
        <f>Q32-V32</f>
        <v>376</v>
      </c>
      <c r="AB32" s="845"/>
      <c r="AC32" s="845"/>
      <c r="AD32" s="845"/>
      <c r="AE32" s="846"/>
      <c r="AF32" s="847">
        <v>1135</v>
      </c>
      <c r="AG32" s="848"/>
      <c r="AH32" s="848"/>
      <c r="AI32" s="848"/>
      <c r="AJ32" s="849"/>
      <c r="AK32" s="917">
        <v>2461</v>
      </c>
      <c r="AL32" s="918"/>
      <c r="AM32" s="918"/>
      <c r="AN32" s="918"/>
      <c r="AO32" s="918"/>
      <c r="AP32" s="918">
        <v>23923</v>
      </c>
      <c r="AQ32" s="918"/>
      <c r="AR32" s="918"/>
      <c r="AS32" s="918"/>
      <c r="AT32" s="918"/>
      <c r="AU32" s="918">
        <v>18229</v>
      </c>
      <c r="AV32" s="918"/>
      <c r="AW32" s="918"/>
      <c r="AX32" s="918"/>
      <c r="AY32" s="918"/>
      <c r="AZ32" s="919" t="s">
        <v>579</v>
      </c>
      <c r="BA32" s="919"/>
      <c r="BB32" s="919"/>
      <c r="BC32" s="919"/>
      <c r="BD32" s="919"/>
      <c r="BE32" s="915" t="s">
        <v>404</v>
      </c>
      <c r="BF32" s="915"/>
      <c r="BG32" s="915"/>
      <c r="BH32" s="915"/>
      <c r="BI32" s="916"/>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7"/>
      <c r="AL33" s="918"/>
      <c r="AM33" s="918"/>
      <c r="AN33" s="918"/>
      <c r="AO33" s="918"/>
      <c r="AP33" s="918"/>
      <c r="AQ33" s="918"/>
      <c r="AR33" s="918"/>
      <c r="AS33" s="918"/>
      <c r="AT33" s="918"/>
      <c r="AU33" s="918"/>
      <c r="AV33" s="918"/>
      <c r="AW33" s="918"/>
      <c r="AX33" s="918"/>
      <c r="AY33" s="918"/>
      <c r="AZ33" s="919"/>
      <c r="BA33" s="919"/>
      <c r="BB33" s="919"/>
      <c r="BC33" s="919"/>
      <c r="BD33" s="919"/>
      <c r="BE33" s="915"/>
      <c r="BF33" s="915"/>
      <c r="BG33" s="915"/>
      <c r="BH33" s="915"/>
      <c r="BI33" s="916"/>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7"/>
      <c r="AL34" s="918"/>
      <c r="AM34" s="918"/>
      <c r="AN34" s="918"/>
      <c r="AO34" s="918"/>
      <c r="AP34" s="918"/>
      <c r="AQ34" s="918"/>
      <c r="AR34" s="918"/>
      <c r="AS34" s="918"/>
      <c r="AT34" s="918"/>
      <c r="AU34" s="918"/>
      <c r="AV34" s="918"/>
      <c r="AW34" s="918"/>
      <c r="AX34" s="918"/>
      <c r="AY34" s="918"/>
      <c r="AZ34" s="919"/>
      <c r="BA34" s="919"/>
      <c r="BB34" s="919"/>
      <c r="BC34" s="919"/>
      <c r="BD34" s="919"/>
      <c r="BE34" s="915"/>
      <c r="BF34" s="915"/>
      <c r="BG34" s="915"/>
      <c r="BH34" s="915"/>
      <c r="BI34" s="916"/>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7"/>
      <c r="AL35" s="918"/>
      <c r="AM35" s="918"/>
      <c r="AN35" s="918"/>
      <c r="AO35" s="918"/>
      <c r="AP35" s="918"/>
      <c r="AQ35" s="918"/>
      <c r="AR35" s="918"/>
      <c r="AS35" s="918"/>
      <c r="AT35" s="918"/>
      <c r="AU35" s="918"/>
      <c r="AV35" s="918"/>
      <c r="AW35" s="918"/>
      <c r="AX35" s="918"/>
      <c r="AY35" s="918"/>
      <c r="AZ35" s="919"/>
      <c r="BA35" s="919"/>
      <c r="BB35" s="919"/>
      <c r="BC35" s="919"/>
      <c r="BD35" s="919"/>
      <c r="BE35" s="915"/>
      <c r="BF35" s="915"/>
      <c r="BG35" s="915"/>
      <c r="BH35" s="915"/>
      <c r="BI35" s="916"/>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7"/>
      <c r="AL36" s="918"/>
      <c r="AM36" s="918"/>
      <c r="AN36" s="918"/>
      <c r="AO36" s="918"/>
      <c r="AP36" s="918"/>
      <c r="AQ36" s="918"/>
      <c r="AR36" s="918"/>
      <c r="AS36" s="918"/>
      <c r="AT36" s="918"/>
      <c r="AU36" s="918"/>
      <c r="AV36" s="918"/>
      <c r="AW36" s="918"/>
      <c r="AX36" s="918"/>
      <c r="AY36" s="918"/>
      <c r="AZ36" s="919"/>
      <c r="BA36" s="919"/>
      <c r="BB36" s="919"/>
      <c r="BC36" s="919"/>
      <c r="BD36" s="919"/>
      <c r="BE36" s="915"/>
      <c r="BF36" s="915"/>
      <c r="BG36" s="915"/>
      <c r="BH36" s="915"/>
      <c r="BI36" s="916"/>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7"/>
      <c r="AL37" s="918"/>
      <c r="AM37" s="918"/>
      <c r="AN37" s="918"/>
      <c r="AO37" s="918"/>
      <c r="AP37" s="918"/>
      <c r="AQ37" s="918"/>
      <c r="AR37" s="918"/>
      <c r="AS37" s="918"/>
      <c r="AT37" s="918"/>
      <c r="AU37" s="918"/>
      <c r="AV37" s="918"/>
      <c r="AW37" s="918"/>
      <c r="AX37" s="918"/>
      <c r="AY37" s="918"/>
      <c r="AZ37" s="919"/>
      <c r="BA37" s="919"/>
      <c r="BB37" s="919"/>
      <c r="BC37" s="919"/>
      <c r="BD37" s="919"/>
      <c r="BE37" s="915"/>
      <c r="BF37" s="915"/>
      <c r="BG37" s="915"/>
      <c r="BH37" s="915"/>
      <c r="BI37" s="916"/>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7"/>
      <c r="AL38" s="918"/>
      <c r="AM38" s="918"/>
      <c r="AN38" s="918"/>
      <c r="AO38" s="918"/>
      <c r="AP38" s="918"/>
      <c r="AQ38" s="918"/>
      <c r="AR38" s="918"/>
      <c r="AS38" s="918"/>
      <c r="AT38" s="918"/>
      <c r="AU38" s="918"/>
      <c r="AV38" s="918"/>
      <c r="AW38" s="918"/>
      <c r="AX38" s="918"/>
      <c r="AY38" s="918"/>
      <c r="AZ38" s="919"/>
      <c r="BA38" s="919"/>
      <c r="BB38" s="919"/>
      <c r="BC38" s="919"/>
      <c r="BD38" s="919"/>
      <c r="BE38" s="915"/>
      <c r="BF38" s="915"/>
      <c r="BG38" s="915"/>
      <c r="BH38" s="915"/>
      <c r="BI38" s="916"/>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7"/>
      <c r="AL39" s="918"/>
      <c r="AM39" s="918"/>
      <c r="AN39" s="918"/>
      <c r="AO39" s="918"/>
      <c r="AP39" s="918"/>
      <c r="AQ39" s="918"/>
      <c r="AR39" s="918"/>
      <c r="AS39" s="918"/>
      <c r="AT39" s="918"/>
      <c r="AU39" s="918"/>
      <c r="AV39" s="918"/>
      <c r="AW39" s="918"/>
      <c r="AX39" s="918"/>
      <c r="AY39" s="918"/>
      <c r="AZ39" s="919"/>
      <c r="BA39" s="919"/>
      <c r="BB39" s="919"/>
      <c r="BC39" s="919"/>
      <c r="BD39" s="919"/>
      <c r="BE39" s="915"/>
      <c r="BF39" s="915"/>
      <c r="BG39" s="915"/>
      <c r="BH39" s="915"/>
      <c r="BI39" s="916"/>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7"/>
      <c r="AL40" s="918"/>
      <c r="AM40" s="918"/>
      <c r="AN40" s="918"/>
      <c r="AO40" s="918"/>
      <c r="AP40" s="918"/>
      <c r="AQ40" s="918"/>
      <c r="AR40" s="918"/>
      <c r="AS40" s="918"/>
      <c r="AT40" s="918"/>
      <c r="AU40" s="918"/>
      <c r="AV40" s="918"/>
      <c r="AW40" s="918"/>
      <c r="AX40" s="918"/>
      <c r="AY40" s="918"/>
      <c r="AZ40" s="919"/>
      <c r="BA40" s="919"/>
      <c r="BB40" s="919"/>
      <c r="BC40" s="919"/>
      <c r="BD40" s="919"/>
      <c r="BE40" s="915"/>
      <c r="BF40" s="915"/>
      <c r="BG40" s="915"/>
      <c r="BH40" s="915"/>
      <c r="BI40" s="916"/>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7"/>
      <c r="AL41" s="918"/>
      <c r="AM41" s="918"/>
      <c r="AN41" s="918"/>
      <c r="AO41" s="918"/>
      <c r="AP41" s="918"/>
      <c r="AQ41" s="918"/>
      <c r="AR41" s="918"/>
      <c r="AS41" s="918"/>
      <c r="AT41" s="918"/>
      <c r="AU41" s="918"/>
      <c r="AV41" s="918"/>
      <c r="AW41" s="918"/>
      <c r="AX41" s="918"/>
      <c r="AY41" s="918"/>
      <c r="AZ41" s="919"/>
      <c r="BA41" s="919"/>
      <c r="BB41" s="919"/>
      <c r="BC41" s="919"/>
      <c r="BD41" s="919"/>
      <c r="BE41" s="915"/>
      <c r="BF41" s="915"/>
      <c r="BG41" s="915"/>
      <c r="BH41" s="915"/>
      <c r="BI41" s="916"/>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7"/>
      <c r="AL42" s="918"/>
      <c r="AM42" s="918"/>
      <c r="AN42" s="918"/>
      <c r="AO42" s="918"/>
      <c r="AP42" s="918"/>
      <c r="AQ42" s="918"/>
      <c r="AR42" s="918"/>
      <c r="AS42" s="918"/>
      <c r="AT42" s="918"/>
      <c r="AU42" s="918"/>
      <c r="AV42" s="918"/>
      <c r="AW42" s="918"/>
      <c r="AX42" s="918"/>
      <c r="AY42" s="918"/>
      <c r="AZ42" s="919"/>
      <c r="BA42" s="919"/>
      <c r="BB42" s="919"/>
      <c r="BC42" s="919"/>
      <c r="BD42" s="919"/>
      <c r="BE42" s="915"/>
      <c r="BF42" s="915"/>
      <c r="BG42" s="915"/>
      <c r="BH42" s="915"/>
      <c r="BI42" s="916"/>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7"/>
      <c r="AL43" s="918"/>
      <c r="AM43" s="918"/>
      <c r="AN43" s="918"/>
      <c r="AO43" s="918"/>
      <c r="AP43" s="918"/>
      <c r="AQ43" s="918"/>
      <c r="AR43" s="918"/>
      <c r="AS43" s="918"/>
      <c r="AT43" s="918"/>
      <c r="AU43" s="918"/>
      <c r="AV43" s="918"/>
      <c r="AW43" s="918"/>
      <c r="AX43" s="918"/>
      <c r="AY43" s="918"/>
      <c r="AZ43" s="919"/>
      <c r="BA43" s="919"/>
      <c r="BB43" s="919"/>
      <c r="BC43" s="919"/>
      <c r="BD43" s="919"/>
      <c r="BE43" s="915"/>
      <c r="BF43" s="915"/>
      <c r="BG43" s="915"/>
      <c r="BH43" s="915"/>
      <c r="BI43" s="916"/>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7"/>
      <c r="AL44" s="918"/>
      <c r="AM44" s="918"/>
      <c r="AN44" s="918"/>
      <c r="AO44" s="918"/>
      <c r="AP44" s="918"/>
      <c r="AQ44" s="918"/>
      <c r="AR44" s="918"/>
      <c r="AS44" s="918"/>
      <c r="AT44" s="918"/>
      <c r="AU44" s="918"/>
      <c r="AV44" s="918"/>
      <c r="AW44" s="918"/>
      <c r="AX44" s="918"/>
      <c r="AY44" s="918"/>
      <c r="AZ44" s="919"/>
      <c r="BA44" s="919"/>
      <c r="BB44" s="919"/>
      <c r="BC44" s="919"/>
      <c r="BD44" s="919"/>
      <c r="BE44" s="915"/>
      <c r="BF44" s="915"/>
      <c r="BG44" s="915"/>
      <c r="BH44" s="915"/>
      <c r="BI44" s="916"/>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7"/>
      <c r="AL45" s="918"/>
      <c r="AM45" s="918"/>
      <c r="AN45" s="918"/>
      <c r="AO45" s="918"/>
      <c r="AP45" s="918"/>
      <c r="AQ45" s="918"/>
      <c r="AR45" s="918"/>
      <c r="AS45" s="918"/>
      <c r="AT45" s="918"/>
      <c r="AU45" s="918"/>
      <c r="AV45" s="918"/>
      <c r="AW45" s="918"/>
      <c r="AX45" s="918"/>
      <c r="AY45" s="918"/>
      <c r="AZ45" s="919"/>
      <c r="BA45" s="919"/>
      <c r="BB45" s="919"/>
      <c r="BC45" s="919"/>
      <c r="BD45" s="919"/>
      <c r="BE45" s="915"/>
      <c r="BF45" s="915"/>
      <c r="BG45" s="915"/>
      <c r="BH45" s="915"/>
      <c r="BI45" s="916"/>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7"/>
      <c r="AL46" s="918"/>
      <c r="AM46" s="918"/>
      <c r="AN46" s="918"/>
      <c r="AO46" s="918"/>
      <c r="AP46" s="918"/>
      <c r="AQ46" s="918"/>
      <c r="AR46" s="918"/>
      <c r="AS46" s="918"/>
      <c r="AT46" s="918"/>
      <c r="AU46" s="918"/>
      <c r="AV46" s="918"/>
      <c r="AW46" s="918"/>
      <c r="AX46" s="918"/>
      <c r="AY46" s="918"/>
      <c r="AZ46" s="919"/>
      <c r="BA46" s="919"/>
      <c r="BB46" s="919"/>
      <c r="BC46" s="919"/>
      <c r="BD46" s="919"/>
      <c r="BE46" s="915"/>
      <c r="BF46" s="915"/>
      <c r="BG46" s="915"/>
      <c r="BH46" s="915"/>
      <c r="BI46" s="916"/>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7"/>
      <c r="AL47" s="918"/>
      <c r="AM47" s="918"/>
      <c r="AN47" s="918"/>
      <c r="AO47" s="918"/>
      <c r="AP47" s="918"/>
      <c r="AQ47" s="918"/>
      <c r="AR47" s="918"/>
      <c r="AS47" s="918"/>
      <c r="AT47" s="918"/>
      <c r="AU47" s="918"/>
      <c r="AV47" s="918"/>
      <c r="AW47" s="918"/>
      <c r="AX47" s="918"/>
      <c r="AY47" s="918"/>
      <c r="AZ47" s="919"/>
      <c r="BA47" s="919"/>
      <c r="BB47" s="919"/>
      <c r="BC47" s="919"/>
      <c r="BD47" s="919"/>
      <c r="BE47" s="915"/>
      <c r="BF47" s="915"/>
      <c r="BG47" s="915"/>
      <c r="BH47" s="915"/>
      <c r="BI47" s="916"/>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7"/>
      <c r="AL48" s="918"/>
      <c r="AM48" s="918"/>
      <c r="AN48" s="918"/>
      <c r="AO48" s="918"/>
      <c r="AP48" s="918"/>
      <c r="AQ48" s="918"/>
      <c r="AR48" s="918"/>
      <c r="AS48" s="918"/>
      <c r="AT48" s="918"/>
      <c r="AU48" s="918"/>
      <c r="AV48" s="918"/>
      <c r="AW48" s="918"/>
      <c r="AX48" s="918"/>
      <c r="AY48" s="918"/>
      <c r="AZ48" s="919"/>
      <c r="BA48" s="919"/>
      <c r="BB48" s="919"/>
      <c r="BC48" s="919"/>
      <c r="BD48" s="919"/>
      <c r="BE48" s="915"/>
      <c r="BF48" s="915"/>
      <c r="BG48" s="915"/>
      <c r="BH48" s="915"/>
      <c r="BI48" s="916"/>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7"/>
      <c r="AL49" s="918"/>
      <c r="AM49" s="918"/>
      <c r="AN49" s="918"/>
      <c r="AO49" s="918"/>
      <c r="AP49" s="918"/>
      <c r="AQ49" s="918"/>
      <c r="AR49" s="918"/>
      <c r="AS49" s="918"/>
      <c r="AT49" s="918"/>
      <c r="AU49" s="918"/>
      <c r="AV49" s="918"/>
      <c r="AW49" s="918"/>
      <c r="AX49" s="918"/>
      <c r="AY49" s="918"/>
      <c r="AZ49" s="919"/>
      <c r="BA49" s="919"/>
      <c r="BB49" s="919"/>
      <c r="BC49" s="919"/>
      <c r="BD49" s="919"/>
      <c r="BE49" s="915"/>
      <c r="BF49" s="915"/>
      <c r="BG49" s="915"/>
      <c r="BH49" s="915"/>
      <c r="BI49" s="916"/>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5"/>
      <c r="BF50" s="915"/>
      <c r="BG50" s="915"/>
      <c r="BH50" s="915"/>
      <c r="BI50" s="916"/>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5"/>
      <c r="BF51" s="915"/>
      <c r="BG51" s="915"/>
      <c r="BH51" s="915"/>
      <c r="BI51" s="916"/>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5"/>
      <c r="BF52" s="915"/>
      <c r="BG52" s="915"/>
      <c r="BH52" s="915"/>
      <c r="BI52" s="916"/>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5"/>
      <c r="BF53" s="915"/>
      <c r="BG53" s="915"/>
      <c r="BH53" s="915"/>
      <c r="BI53" s="916"/>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5"/>
      <c r="BF54" s="915"/>
      <c r="BG54" s="915"/>
      <c r="BH54" s="915"/>
      <c r="BI54" s="916"/>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5"/>
      <c r="BF55" s="915"/>
      <c r="BG55" s="915"/>
      <c r="BH55" s="915"/>
      <c r="BI55" s="916"/>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5"/>
      <c r="BF56" s="915"/>
      <c r="BG56" s="915"/>
      <c r="BH56" s="915"/>
      <c r="BI56" s="916"/>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5"/>
      <c r="BF57" s="915"/>
      <c r="BG57" s="915"/>
      <c r="BH57" s="915"/>
      <c r="BI57" s="916"/>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5"/>
      <c r="BF58" s="915"/>
      <c r="BG58" s="915"/>
      <c r="BH58" s="915"/>
      <c r="BI58" s="916"/>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5"/>
      <c r="BF59" s="915"/>
      <c r="BG59" s="915"/>
      <c r="BH59" s="915"/>
      <c r="BI59" s="916"/>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5"/>
      <c r="BF60" s="915"/>
      <c r="BG60" s="915"/>
      <c r="BH60" s="915"/>
      <c r="BI60" s="916"/>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5"/>
      <c r="BF61" s="915"/>
      <c r="BG61" s="915"/>
      <c r="BH61" s="915"/>
      <c r="BI61" s="916"/>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5"/>
      <c r="BF62" s="915"/>
      <c r="BG62" s="915"/>
      <c r="BH62" s="915"/>
      <c r="BI62" s="916"/>
      <c r="BJ62" s="932" t="s">
        <v>406</v>
      </c>
      <c r="BK62" s="895"/>
      <c r="BL62" s="895"/>
      <c r="BM62" s="895"/>
      <c r="BN62" s="896"/>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407</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4426</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179</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393</v>
      </c>
      <c r="W66" s="804"/>
      <c r="X66" s="804"/>
      <c r="Y66" s="804"/>
      <c r="Z66" s="805"/>
      <c r="AA66" s="803" t="s">
        <v>394</v>
      </c>
      <c r="AB66" s="804"/>
      <c r="AC66" s="804"/>
      <c r="AD66" s="804"/>
      <c r="AE66" s="805"/>
      <c r="AF66" s="939" t="s">
        <v>395</v>
      </c>
      <c r="AG66" s="900"/>
      <c r="AH66" s="900"/>
      <c r="AI66" s="900"/>
      <c r="AJ66" s="940"/>
      <c r="AK66" s="803" t="s">
        <v>396</v>
      </c>
      <c r="AL66" s="827"/>
      <c r="AM66" s="827"/>
      <c r="AN66" s="827"/>
      <c r="AO66" s="828"/>
      <c r="AP66" s="803" t="s">
        <v>397</v>
      </c>
      <c r="AQ66" s="804"/>
      <c r="AR66" s="804"/>
      <c r="AS66" s="804"/>
      <c r="AT66" s="805"/>
      <c r="AU66" s="803" t="s">
        <v>411</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3"/>
      <c r="AH67" s="903"/>
      <c r="AI67" s="903"/>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15">
      <c r="A68" s="260">
        <v>1</v>
      </c>
      <c r="B68" s="956" t="s">
        <v>580</v>
      </c>
      <c r="C68" s="957"/>
      <c r="D68" s="957"/>
      <c r="E68" s="957"/>
      <c r="F68" s="957"/>
      <c r="G68" s="957"/>
      <c r="H68" s="957"/>
      <c r="I68" s="957"/>
      <c r="J68" s="957"/>
      <c r="K68" s="957"/>
      <c r="L68" s="957"/>
      <c r="M68" s="957"/>
      <c r="N68" s="957"/>
      <c r="O68" s="957"/>
      <c r="P68" s="958"/>
      <c r="Q68" s="959">
        <v>370</v>
      </c>
      <c r="R68" s="953"/>
      <c r="S68" s="953"/>
      <c r="T68" s="953"/>
      <c r="U68" s="953"/>
      <c r="V68" s="953">
        <v>339</v>
      </c>
      <c r="W68" s="953"/>
      <c r="X68" s="953"/>
      <c r="Y68" s="953"/>
      <c r="Z68" s="953"/>
      <c r="AA68" s="953">
        <v>31</v>
      </c>
      <c r="AB68" s="953"/>
      <c r="AC68" s="953"/>
      <c r="AD68" s="953"/>
      <c r="AE68" s="953"/>
      <c r="AF68" s="953">
        <v>31</v>
      </c>
      <c r="AG68" s="953"/>
      <c r="AH68" s="953"/>
      <c r="AI68" s="953"/>
      <c r="AJ68" s="953"/>
      <c r="AK68" s="953">
        <v>0</v>
      </c>
      <c r="AL68" s="953"/>
      <c r="AM68" s="953"/>
      <c r="AN68" s="953"/>
      <c r="AO68" s="953"/>
      <c r="AP68" s="953">
        <v>0</v>
      </c>
      <c r="AQ68" s="953"/>
      <c r="AR68" s="953"/>
      <c r="AS68" s="953"/>
      <c r="AT68" s="953"/>
      <c r="AU68" s="953" t="s">
        <v>598</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15">
      <c r="A69" s="263">
        <v>2</v>
      </c>
      <c r="B69" s="960" t="s">
        <v>581</v>
      </c>
      <c r="C69" s="961"/>
      <c r="D69" s="961"/>
      <c r="E69" s="961"/>
      <c r="F69" s="961"/>
      <c r="G69" s="961"/>
      <c r="H69" s="961"/>
      <c r="I69" s="961"/>
      <c r="J69" s="961"/>
      <c r="K69" s="961"/>
      <c r="L69" s="961"/>
      <c r="M69" s="961"/>
      <c r="N69" s="961"/>
      <c r="O69" s="961"/>
      <c r="P69" s="962"/>
      <c r="Q69" s="963">
        <v>7831</v>
      </c>
      <c r="R69" s="918"/>
      <c r="S69" s="918"/>
      <c r="T69" s="918"/>
      <c r="U69" s="918"/>
      <c r="V69" s="918">
        <v>7620</v>
      </c>
      <c r="W69" s="918"/>
      <c r="X69" s="918"/>
      <c r="Y69" s="918"/>
      <c r="Z69" s="918"/>
      <c r="AA69" s="918">
        <v>210</v>
      </c>
      <c r="AB69" s="918"/>
      <c r="AC69" s="918"/>
      <c r="AD69" s="918"/>
      <c r="AE69" s="918"/>
      <c r="AF69" s="918">
        <v>210</v>
      </c>
      <c r="AG69" s="918"/>
      <c r="AH69" s="918"/>
      <c r="AI69" s="918"/>
      <c r="AJ69" s="918"/>
      <c r="AK69" s="918">
        <v>29</v>
      </c>
      <c r="AL69" s="918"/>
      <c r="AM69" s="918"/>
      <c r="AN69" s="918"/>
      <c r="AO69" s="918"/>
      <c r="AP69" s="918" t="s">
        <v>599</v>
      </c>
      <c r="AQ69" s="918"/>
      <c r="AR69" s="918"/>
      <c r="AS69" s="918"/>
      <c r="AT69" s="918"/>
      <c r="AU69" s="918" t="s">
        <v>598</v>
      </c>
      <c r="AV69" s="918"/>
      <c r="AW69" s="918"/>
      <c r="AX69" s="918"/>
      <c r="AY69" s="918"/>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15">
      <c r="A70" s="263">
        <v>3</v>
      </c>
      <c r="B70" s="960" t="s">
        <v>582</v>
      </c>
      <c r="C70" s="961"/>
      <c r="D70" s="961"/>
      <c r="E70" s="961"/>
      <c r="F70" s="961"/>
      <c r="G70" s="961"/>
      <c r="H70" s="961"/>
      <c r="I70" s="961"/>
      <c r="J70" s="961"/>
      <c r="K70" s="961"/>
      <c r="L70" s="961"/>
      <c r="M70" s="961"/>
      <c r="N70" s="961"/>
      <c r="O70" s="961"/>
      <c r="P70" s="962"/>
      <c r="Q70" s="963">
        <v>20</v>
      </c>
      <c r="R70" s="918"/>
      <c r="S70" s="918"/>
      <c r="T70" s="918"/>
      <c r="U70" s="918"/>
      <c r="V70" s="918">
        <v>14</v>
      </c>
      <c r="W70" s="918"/>
      <c r="X70" s="918"/>
      <c r="Y70" s="918"/>
      <c r="Z70" s="918"/>
      <c r="AA70" s="918">
        <v>6</v>
      </c>
      <c r="AB70" s="918"/>
      <c r="AC70" s="918"/>
      <c r="AD70" s="918"/>
      <c r="AE70" s="918"/>
      <c r="AF70" s="918">
        <v>6</v>
      </c>
      <c r="AG70" s="918"/>
      <c r="AH70" s="918"/>
      <c r="AI70" s="918"/>
      <c r="AJ70" s="918"/>
      <c r="AK70" s="918">
        <v>2</v>
      </c>
      <c r="AL70" s="918"/>
      <c r="AM70" s="918"/>
      <c r="AN70" s="918"/>
      <c r="AO70" s="918"/>
      <c r="AP70" s="918" t="s">
        <v>599</v>
      </c>
      <c r="AQ70" s="918"/>
      <c r="AR70" s="918"/>
      <c r="AS70" s="918"/>
      <c r="AT70" s="918"/>
      <c r="AU70" s="918" t="s">
        <v>598</v>
      </c>
      <c r="AV70" s="918"/>
      <c r="AW70" s="918"/>
      <c r="AX70" s="918"/>
      <c r="AY70" s="918"/>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15">
      <c r="A71" s="263">
        <v>4</v>
      </c>
      <c r="B71" s="960" t="s">
        <v>583</v>
      </c>
      <c r="C71" s="961"/>
      <c r="D71" s="961"/>
      <c r="E71" s="961"/>
      <c r="F71" s="961"/>
      <c r="G71" s="961"/>
      <c r="H71" s="961"/>
      <c r="I71" s="961"/>
      <c r="J71" s="961"/>
      <c r="K71" s="961"/>
      <c r="L71" s="961"/>
      <c r="M71" s="961"/>
      <c r="N71" s="961"/>
      <c r="O71" s="961"/>
      <c r="P71" s="962"/>
      <c r="Q71" s="963">
        <v>141</v>
      </c>
      <c r="R71" s="918"/>
      <c r="S71" s="918"/>
      <c r="T71" s="918"/>
      <c r="U71" s="918"/>
      <c r="V71" s="918">
        <v>132</v>
      </c>
      <c r="W71" s="918"/>
      <c r="X71" s="918"/>
      <c r="Y71" s="918"/>
      <c r="Z71" s="918"/>
      <c r="AA71" s="918">
        <v>10</v>
      </c>
      <c r="AB71" s="918"/>
      <c r="AC71" s="918"/>
      <c r="AD71" s="918"/>
      <c r="AE71" s="918"/>
      <c r="AF71" s="918">
        <v>10</v>
      </c>
      <c r="AG71" s="918"/>
      <c r="AH71" s="918"/>
      <c r="AI71" s="918"/>
      <c r="AJ71" s="918"/>
      <c r="AK71" s="918">
        <v>19</v>
      </c>
      <c r="AL71" s="918"/>
      <c r="AM71" s="918"/>
      <c r="AN71" s="918"/>
      <c r="AO71" s="918"/>
      <c r="AP71" s="918">
        <v>0</v>
      </c>
      <c r="AQ71" s="918"/>
      <c r="AR71" s="918"/>
      <c r="AS71" s="918"/>
      <c r="AT71" s="918"/>
      <c r="AU71" s="918" t="s">
        <v>598</v>
      </c>
      <c r="AV71" s="918"/>
      <c r="AW71" s="918"/>
      <c r="AX71" s="918"/>
      <c r="AY71" s="918"/>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15">
      <c r="A72" s="263">
        <v>5</v>
      </c>
      <c r="B72" s="960" t="s">
        <v>584</v>
      </c>
      <c r="C72" s="961"/>
      <c r="D72" s="961"/>
      <c r="E72" s="961"/>
      <c r="F72" s="961"/>
      <c r="G72" s="961"/>
      <c r="H72" s="961"/>
      <c r="I72" s="961"/>
      <c r="J72" s="961"/>
      <c r="K72" s="961"/>
      <c r="L72" s="961"/>
      <c r="M72" s="961"/>
      <c r="N72" s="961"/>
      <c r="O72" s="961"/>
      <c r="P72" s="962"/>
      <c r="Q72" s="963">
        <v>221588</v>
      </c>
      <c r="R72" s="918"/>
      <c r="S72" s="918"/>
      <c r="T72" s="918"/>
      <c r="U72" s="918"/>
      <c r="V72" s="918">
        <v>209994</v>
      </c>
      <c r="W72" s="918"/>
      <c r="X72" s="918"/>
      <c r="Y72" s="918"/>
      <c r="Z72" s="918"/>
      <c r="AA72" s="918">
        <v>11594</v>
      </c>
      <c r="AB72" s="918"/>
      <c r="AC72" s="918"/>
      <c r="AD72" s="918"/>
      <c r="AE72" s="918"/>
      <c r="AF72" s="918">
        <v>11594</v>
      </c>
      <c r="AG72" s="918"/>
      <c r="AH72" s="918"/>
      <c r="AI72" s="918"/>
      <c r="AJ72" s="918"/>
      <c r="AK72" s="918">
        <v>0</v>
      </c>
      <c r="AL72" s="918"/>
      <c r="AM72" s="918"/>
      <c r="AN72" s="918"/>
      <c r="AO72" s="918"/>
      <c r="AP72" s="918">
        <v>0</v>
      </c>
      <c r="AQ72" s="918"/>
      <c r="AR72" s="918"/>
      <c r="AS72" s="918"/>
      <c r="AT72" s="918"/>
      <c r="AU72" s="918" t="s">
        <v>598</v>
      </c>
      <c r="AV72" s="918"/>
      <c r="AW72" s="918"/>
      <c r="AX72" s="918"/>
      <c r="AY72" s="918"/>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15">
      <c r="A73" s="263">
        <v>6</v>
      </c>
      <c r="B73" s="960" t="s">
        <v>585</v>
      </c>
      <c r="C73" s="961"/>
      <c r="D73" s="961"/>
      <c r="E73" s="961"/>
      <c r="F73" s="961"/>
      <c r="G73" s="961"/>
      <c r="H73" s="961"/>
      <c r="I73" s="961"/>
      <c r="J73" s="961"/>
      <c r="K73" s="961"/>
      <c r="L73" s="961"/>
      <c r="M73" s="961"/>
      <c r="N73" s="961"/>
      <c r="O73" s="961"/>
      <c r="P73" s="962"/>
      <c r="Q73" s="963">
        <v>160</v>
      </c>
      <c r="R73" s="918"/>
      <c r="S73" s="918"/>
      <c r="T73" s="918"/>
      <c r="U73" s="918"/>
      <c r="V73" s="918">
        <v>133</v>
      </c>
      <c r="W73" s="918"/>
      <c r="X73" s="918"/>
      <c r="Y73" s="918"/>
      <c r="Z73" s="918"/>
      <c r="AA73" s="918">
        <v>28</v>
      </c>
      <c r="AB73" s="918"/>
      <c r="AC73" s="918"/>
      <c r="AD73" s="918"/>
      <c r="AE73" s="918"/>
      <c r="AF73" s="918">
        <v>28</v>
      </c>
      <c r="AG73" s="918"/>
      <c r="AH73" s="918"/>
      <c r="AI73" s="918"/>
      <c r="AJ73" s="918"/>
      <c r="AK73" s="918">
        <v>0</v>
      </c>
      <c r="AL73" s="918"/>
      <c r="AM73" s="918"/>
      <c r="AN73" s="918"/>
      <c r="AO73" s="918"/>
      <c r="AP73" s="918">
        <v>38</v>
      </c>
      <c r="AQ73" s="918"/>
      <c r="AR73" s="918"/>
      <c r="AS73" s="918"/>
      <c r="AT73" s="918"/>
      <c r="AU73" s="918">
        <v>22</v>
      </c>
      <c r="AV73" s="918"/>
      <c r="AW73" s="918"/>
      <c r="AX73" s="918"/>
      <c r="AY73" s="918"/>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15">
      <c r="A74" s="263">
        <v>7</v>
      </c>
      <c r="B74" s="960" t="s">
        <v>586</v>
      </c>
      <c r="C74" s="961"/>
      <c r="D74" s="961"/>
      <c r="E74" s="961"/>
      <c r="F74" s="961"/>
      <c r="G74" s="961"/>
      <c r="H74" s="961"/>
      <c r="I74" s="961"/>
      <c r="J74" s="961"/>
      <c r="K74" s="961"/>
      <c r="L74" s="961"/>
      <c r="M74" s="961"/>
      <c r="N74" s="961"/>
      <c r="O74" s="961"/>
      <c r="P74" s="962"/>
      <c r="Q74" s="963">
        <v>661</v>
      </c>
      <c r="R74" s="918"/>
      <c r="S74" s="918"/>
      <c r="T74" s="918"/>
      <c r="U74" s="918"/>
      <c r="V74" s="918">
        <v>28</v>
      </c>
      <c r="W74" s="918"/>
      <c r="X74" s="918"/>
      <c r="Y74" s="918"/>
      <c r="Z74" s="918"/>
      <c r="AA74" s="918">
        <v>633</v>
      </c>
      <c r="AB74" s="918"/>
      <c r="AC74" s="918"/>
      <c r="AD74" s="918"/>
      <c r="AE74" s="918"/>
      <c r="AF74" s="918">
        <v>633</v>
      </c>
      <c r="AG74" s="918"/>
      <c r="AH74" s="918"/>
      <c r="AI74" s="918"/>
      <c r="AJ74" s="918"/>
      <c r="AK74" s="918">
        <v>0</v>
      </c>
      <c r="AL74" s="918"/>
      <c r="AM74" s="918"/>
      <c r="AN74" s="918"/>
      <c r="AO74" s="918"/>
      <c r="AP74" s="918">
        <v>60</v>
      </c>
      <c r="AQ74" s="918"/>
      <c r="AR74" s="918"/>
      <c r="AS74" s="918"/>
      <c r="AT74" s="918"/>
      <c r="AU74" s="918">
        <v>33</v>
      </c>
      <c r="AV74" s="918"/>
      <c r="AW74" s="918"/>
      <c r="AX74" s="918"/>
      <c r="AY74" s="918"/>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7"/>
      <c r="V75" s="968"/>
      <c r="W75" s="967"/>
      <c r="X75" s="967"/>
      <c r="Y75" s="967"/>
      <c r="Z75" s="917"/>
      <c r="AA75" s="968"/>
      <c r="AB75" s="967"/>
      <c r="AC75" s="967"/>
      <c r="AD75" s="967"/>
      <c r="AE75" s="917"/>
      <c r="AF75" s="968"/>
      <c r="AG75" s="967"/>
      <c r="AH75" s="967"/>
      <c r="AI75" s="967"/>
      <c r="AJ75" s="917"/>
      <c r="AK75" s="968"/>
      <c r="AL75" s="967"/>
      <c r="AM75" s="967"/>
      <c r="AN75" s="967"/>
      <c r="AO75" s="917"/>
      <c r="AP75" s="968"/>
      <c r="AQ75" s="967"/>
      <c r="AR75" s="967"/>
      <c r="AS75" s="967"/>
      <c r="AT75" s="917"/>
      <c r="AU75" s="968"/>
      <c r="AV75" s="967"/>
      <c r="AW75" s="967"/>
      <c r="AX75" s="967"/>
      <c r="AY75" s="917"/>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7"/>
      <c r="V76" s="968"/>
      <c r="W76" s="967"/>
      <c r="X76" s="967"/>
      <c r="Y76" s="967"/>
      <c r="Z76" s="917"/>
      <c r="AA76" s="968"/>
      <c r="AB76" s="967"/>
      <c r="AC76" s="967"/>
      <c r="AD76" s="967"/>
      <c r="AE76" s="917"/>
      <c r="AF76" s="968"/>
      <c r="AG76" s="967"/>
      <c r="AH76" s="967"/>
      <c r="AI76" s="967"/>
      <c r="AJ76" s="917"/>
      <c r="AK76" s="968"/>
      <c r="AL76" s="967"/>
      <c r="AM76" s="967"/>
      <c r="AN76" s="967"/>
      <c r="AO76" s="917"/>
      <c r="AP76" s="968"/>
      <c r="AQ76" s="967"/>
      <c r="AR76" s="967"/>
      <c r="AS76" s="967"/>
      <c r="AT76" s="917"/>
      <c r="AU76" s="968"/>
      <c r="AV76" s="967"/>
      <c r="AW76" s="967"/>
      <c r="AX76" s="967"/>
      <c r="AY76" s="917"/>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7"/>
      <c r="V77" s="968"/>
      <c r="W77" s="967"/>
      <c r="X77" s="967"/>
      <c r="Y77" s="967"/>
      <c r="Z77" s="917"/>
      <c r="AA77" s="968"/>
      <c r="AB77" s="967"/>
      <c r="AC77" s="967"/>
      <c r="AD77" s="967"/>
      <c r="AE77" s="917"/>
      <c r="AF77" s="968"/>
      <c r="AG77" s="967"/>
      <c r="AH77" s="967"/>
      <c r="AI77" s="967"/>
      <c r="AJ77" s="917"/>
      <c r="AK77" s="968"/>
      <c r="AL77" s="967"/>
      <c r="AM77" s="967"/>
      <c r="AN77" s="967"/>
      <c r="AO77" s="917"/>
      <c r="AP77" s="968"/>
      <c r="AQ77" s="967"/>
      <c r="AR77" s="967"/>
      <c r="AS77" s="967"/>
      <c r="AT77" s="917"/>
      <c r="AU77" s="968"/>
      <c r="AV77" s="967"/>
      <c r="AW77" s="967"/>
      <c r="AX77" s="967"/>
      <c r="AY77" s="917"/>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8"/>
      <c r="S78" s="918"/>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8"/>
      <c r="S79" s="918"/>
      <c r="T79" s="918"/>
      <c r="U79" s="918"/>
      <c r="V79" s="918"/>
      <c r="W79" s="918"/>
      <c r="X79" s="918"/>
      <c r="Y79" s="918"/>
      <c r="Z79" s="918"/>
      <c r="AA79" s="918"/>
      <c r="AB79" s="918"/>
      <c r="AC79" s="918"/>
      <c r="AD79" s="918"/>
      <c r="AE79" s="918"/>
      <c r="AF79" s="918"/>
      <c r="AG79" s="918"/>
      <c r="AH79" s="918"/>
      <c r="AI79" s="918"/>
      <c r="AJ79" s="918"/>
      <c r="AK79" s="918"/>
      <c r="AL79" s="918"/>
      <c r="AM79" s="918"/>
      <c r="AN79" s="918"/>
      <c r="AO79" s="918"/>
      <c r="AP79" s="918"/>
      <c r="AQ79" s="918"/>
      <c r="AR79" s="918"/>
      <c r="AS79" s="918"/>
      <c r="AT79" s="918"/>
      <c r="AU79" s="918"/>
      <c r="AV79" s="918"/>
      <c r="AW79" s="918"/>
      <c r="AX79" s="918"/>
      <c r="AY79" s="918"/>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8"/>
      <c r="S80" s="918"/>
      <c r="T80" s="918"/>
      <c r="U80" s="918"/>
      <c r="V80" s="918"/>
      <c r="W80" s="918"/>
      <c r="X80" s="918"/>
      <c r="Y80" s="918"/>
      <c r="Z80" s="918"/>
      <c r="AA80" s="918"/>
      <c r="AB80" s="918"/>
      <c r="AC80" s="918"/>
      <c r="AD80" s="918"/>
      <c r="AE80" s="918"/>
      <c r="AF80" s="918"/>
      <c r="AG80" s="918"/>
      <c r="AH80" s="918"/>
      <c r="AI80" s="918"/>
      <c r="AJ80" s="918"/>
      <c r="AK80" s="918"/>
      <c r="AL80" s="918"/>
      <c r="AM80" s="918"/>
      <c r="AN80" s="918"/>
      <c r="AO80" s="918"/>
      <c r="AP80" s="918"/>
      <c r="AQ80" s="918"/>
      <c r="AR80" s="918"/>
      <c r="AS80" s="918"/>
      <c r="AT80" s="918"/>
      <c r="AU80" s="918"/>
      <c r="AV80" s="918"/>
      <c r="AW80" s="918"/>
      <c r="AX80" s="918"/>
      <c r="AY80" s="918"/>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8"/>
      <c r="S81" s="918"/>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8"/>
      <c r="S82" s="918"/>
      <c r="T82" s="918"/>
      <c r="U82" s="918"/>
      <c r="V82" s="918"/>
      <c r="W82" s="918"/>
      <c r="X82" s="918"/>
      <c r="Y82" s="918"/>
      <c r="Z82" s="918"/>
      <c r="AA82" s="918"/>
      <c r="AB82" s="918"/>
      <c r="AC82" s="918"/>
      <c r="AD82" s="918"/>
      <c r="AE82" s="918"/>
      <c r="AF82" s="918"/>
      <c r="AG82" s="918"/>
      <c r="AH82" s="918"/>
      <c r="AI82" s="918"/>
      <c r="AJ82" s="918"/>
      <c r="AK82" s="918"/>
      <c r="AL82" s="918"/>
      <c r="AM82" s="918"/>
      <c r="AN82" s="918"/>
      <c r="AO82" s="918"/>
      <c r="AP82" s="918"/>
      <c r="AQ82" s="918"/>
      <c r="AR82" s="918"/>
      <c r="AS82" s="918"/>
      <c r="AT82" s="918"/>
      <c r="AU82" s="918"/>
      <c r="AV82" s="918"/>
      <c r="AW82" s="918"/>
      <c r="AX82" s="918"/>
      <c r="AY82" s="918"/>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8"/>
      <c r="S83" s="918"/>
      <c r="T83" s="918"/>
      <c r="U83" s="918"/>
      <c r="V83" s="918"/>
      <c r="W83" s="918"/>
      <c r="X83" s="918"/>
      <c r="Y83" s="918"/>
      <c r="Z83" s="918"/>
      <c r="AA83" s="918"/>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8"/>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8"/>
      <c r="S84" s="918"/>
      <c r="T84" s="918"/>
      <c r="U84" s="918"/>
      <c r="V84" s="918"/>
      <c r="W84" s="918"/>
      <c r="X84" s="918"/>
      <c r="Y84" s="918"/>
      <c r="Z84" s="918"/>
      <c r="AA84" s="918"/>
      <c r="AB84" s="918"/>
      <c r="AC84" s="918"/>
      <c r="AD84" s="918"/>
      <c r="AE84" s="918"/>
      <c r="AF84" s="918"/>
      <c r="AG84" s="918"/>
      <c r="AH84" s="918"/>
      <c r="AI84" s="918"/>
      <c r="AJ84" s="918"/>
      <c r="AK84" s="918"/>
      <c r="AL84" s="918"/>
      <c r="AM84" s="918"/>
      <c r="AN84" s="918"/>
      <c r="AO84" s="918"/>
      <c r="AP84" s="918"/>
      <c r="AQ84" s="918"/>
      <c r="AR84" s="918"/>
      <c r="AS84" s="918"/>
      <c r="AT84" s="918"/>
      <c r="AU84" s="918"/>
      <c r="AV84" s="918"/>
      <c r="AW84" s="918"/>
      <c r="AX84" s="918"/>
      <c r="AY84" s="918"/>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8"/>
      <c r="S85" s="918"/>
      <c r="T85" s="918"/>
      <c r="U85" s="918"/>
      <c r="V85" s="918"/>
      <c r="W85" s="918"/>
      <c r="X85" s="918"/>
      <c r="Y85" s="918"/>
      <c r="Z85" s="918"/>
      <c r="AA85" s="918"/>
      <c r="AB85" s="918"/>
      <c r="AC85" s="918"/>
      <c r="AD85" s="918"/>
      <c r="AE85" s="918"/>
      <c r="AF85" s="918"/>
      <c r="AG85" s="918"/>
      <c r="AH85" s="918"/>
      <c r="AI85" s="918"/>
      <c r="AJ85" s="918"/>
      <c r="AK85" s="918"/>
      <c r="AL85" s="918"/>
      <c r="AM85" s="918"/>
      <c r="AN85" s="918"/>
      <c r="AO85" s="918"/>
      <c r="AP85" s="918"/>
      <c r="AQ85" s="918"/>
      <c r="AR85" s="918"/>
      <c r="AS85" s="918"/>
      <c r="AT85" s="918"/>
      <c r="AU85" s="918"/>
      <c r="AV85" s="918"/>
      <c r="AW85" s="918"/>
      <c r="AX85" s="918"/>
      <c r="AY85" s="918"/>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918"/>
      <c r="AR86" s="918"/>
      <c r="AS86" s="918"/>
      <c r="AT86" s="918"/>
      <c r="AU86" s="918"/>
      <c r="AV86" s="918"/>
      <c r="AW86" s="918"/>
      <c r="AX86" s="918"/>
      <c r="AY86" s="918"/>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
      <c r="A88" s="266" t="s">
        <v>388</v>
      </c>
      <c r="B88" s="876" t="s">
        <v>412</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413</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414</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415</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418</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419</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420</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421</v>
      </c>
      <c r="AB109" s="982"/>
      <c r="AC109" s="982"/>
      <c r="AD109" s="982"/>
      <c r="AE109" s="983"/>
      <c r="AF109" s="981" t="s">
        <v>422</v>
      </c>
      <c r="AG109" s="982"/>
      <c r="AH109" s="982"/>
      <c r="AI109" s="982"/>
      <c r="AJ109" s="983"/>
      <c r="AK109" s="981" t="s">
        <v>304</v>
      </c>
      <c r="AL109" s="982"/>
      <c r="AM109" s="982"/>
      <c r="AN109" s="982"/>
      <c r="AO109" s="983"/>
      <c r="AP109" s="981" t="s">
        <v>423</v>
      </c>
      <c r="AQ109" s="982"/>
      <c r="AR109" s="982"/>
      <c r="AS109" s="982"/>
      <c r="AT109" s="984"/>
      <c r="AU109" s="1001" t="s">
        <v>420</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421</v>
      </c>
      <c r="BR109" s="982"/>
      <c r="BS109" s="982"/>
      <c r="BT109" s="982"/>
      <c r="BU109" s="983"/>
      <c r="BV109" s="981" t="s">
        <v>422</v>
      </c>
      <c r="BW109" s="982"/>
      <c r="BX109" s="982"/>
      <c r="BY109" s="982"/>
      <c r="BZ109" s="983"/>
      <c r="CA109" s="981" t="s">
        <v>304</v>
      </c>
      <c r="CB109" s="982"/>
      <c r="CC109" s="982"/>
      <c r="CD109" s="982"/>
      <c r="CE109" s="983"/>
      <c r="CF109" s="1002" t="s">
        <v>423</v>
      </c>
      <c r="CG109" s="1002"/>
      <c r="CH109" s="1002"/>
      <c r="CI109" s="1002"/>
      <c r="CJ109" s="1002"/>
      <c r="CK109" s="981" t="s">
        <v>424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421</v>
      </c>
      <c r="DH109" s="982"/>
      <c r="DI109" s="982"/>
      <c r="DJ109" s="982"/>
      <c r="DK109" s="983"/>
      <c r="DL109" s="981" t="s">
        <v>422</v>
      </c>
      <c r="DM109" s="982"/>
      <c r="DN109" s="982"/>
      <c r="DO109" s="982"/>
      <c r="DP109" s="983"/>
      <c r="DQ109" s="981" t="s">
        <v>304</v>
      </c>
      <c r="DR109" s="982"/>
      <c r="DS109" s="982"/>
      <c r="DT109" s="982"/>
      <c r="DU109" s="983"/>
      <c r="DV109" s="981" t="s">
        <v>423</v>
      </c>
      <c r="DW109" s="982"/>
      <c r="DX109" s="982"/>
      <c r="DY109" s="982"/>
      <c r="DZ109" s="984"/>
    </row>
    <row r="110" spans="1:131" s="248" customFormat="1" ht="26.25" customHeight="1" x14ac:dyDescent="0.15">
      <c r="A110" s="985" t="s">
        <v>425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6305986</v>
      </c>
      <c r="AB110" s="989"/>
      <c r="AC110" s="989"/>
      <c r="AD110" s="989"/>
      <c r="AE110" s="990"/>
      <c r="AF110" s="991">
        <v>6484055</v>
      </c>
      <c r="AG110" s="989"/>
      <c r="AH110" s="989"/>
      <c r="AI110" s="989"/>
      <c r="AJ110" s="990"/>
      <c r="AK110" s="991">
        <v>6480730</v>
      </c>
      <c r="AL110" s="989"/>
      <c r="AM110" s="989"/>
      <c r="AN110" s="989"/>
      <c r="AO110" s="990"/>
      <c r="AP110" s="992">
        <v>20.2</v>
      </c>
      <c r="AQ110" s="993"/>
      <c r="AR110" s="993"/>
      <c r="AS110" s="993"/>
      <c r="AT110" s="994"/>
      <c r="AU110" s="995" t="s">
        <v>73</v>
      </c>
      <c r="AV110" s="996"/>
      <c r="AW110" s="996"/>
      <c r="AX110" s="996"/>
      <c r="AY110" s="996"/>
      <c r="AZ110" s="1037" t="s">
        <v>426</v>
      </c>
      <c r="BA110" s="986"/>
      <c r="BB110" s="986"/>
      <c r="BC110" s="986"/>
      <c r="BD110" s="986"/>
      <c r="BE110" s="986"/>
      <c r="BF110" s="986"/>
      <c r="BG110" s="986"/>
      <c r="BH110" s="986"/>
      <c r="BI110" s="986"/>
      <c r="BJ110" s="986"/>
      <c r="BK110" s="986"/>
      <c r="BL110" s="986"/>
      <c r="BM110" s="986"/>
      <c r="BN110" s="986"/>
      <c r="BO110" s="986"/>
      <c r="BP110" s="987"/>
      <c r="BQ110" s="1023">
        <v>57978475</v>
      </c>
      <c r="BR110" s="1024"/>
      <c r="BS110" s="1024"/>
      <c r="BT110" s="1024"/>
      <c r="BU110" s="1024"/>
      <c r="BV110" s="1024">
        <v>58534807</v>
      </c>
      <c r="BW110" s="1024"/>
      <c r="BX110" s="1024"/>
      <c r="BY110" s="1024"/>
      <c r="BZ110" s="1024"/>
      <c r="CA110" s="1024">
        <v>60657348</v>
      </c>
      <c r="CB110" s="1024"/>
      <c r="CC110" s="1024"/>
      <c r="CD110" s="1024"/>
      <c r="CE110" s="1024"/>
      <c r="CF110" s="1038">
        <v>189.4</v>
      </c>
      <c r="CG110" s="1039"/>
      <c r="CH110" s="1039"/>
      <c r="CI110" s="1039"/>
      <c r="CJ110" s="1039"/>
      <c r="CK110" s="1040" t="s">
        <v>427</v>
      </c>
      <c r="CL110" s="1041"/>
      <c r="CM110" s="1020" t="s">
        <v>428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429</v>
      </c>
      <c r="DH110" s="1024"/>
      <c r="DI110" s="1024"/>
      <c r="DJ110" s="1024"/>
      <c r="DK110" s="1024"/>
      <c r="DL110" s="1024" t="s">
        <v>429</v>
      </c>
      <c r="DM110" s="1024"/>
      <c r="DN110" s="1024"/>
      <c r="DO110" s="1024"/>
      <c r="DP110" s="1024"/>
      <c r="DQ110" s="1024">
        <v>3213040</v>
      </c>
      <c r="DR110" s="1024"/>
      <c r="DS110" s="1024"/>
      <c r="DT110" s="1024"/>
      <c r="DU110" s="1024"/>
      <c r="DV110" s="1025">
        <v>10</v>
      </c>
      <c r="DW110" s="1025"/>
      <c r="DX110" s="1025"/>
      <c r="DY110" s="1025"/>
      <c r="DZ110" s="1026"/>
    </row>
    <row r="111" spans="1:131" s="248" customFormat="1" ht="26.25" customHeight="1" x14ac:dyDescent="0.15">
      <c r="A111" s="1027" t="s">
        <v>430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429</v>
      </c>
      <c r="AB111" s="1031"/>
      <c r="AC111" s="1031"/>
      <c r="AD111" s="1031"/>
      <c r="AE111" s="1032"/>
      <c r="AF111" s="1033" t="s">
        <v>429</v>
      </c>
      <c r="AG111" s="1031"/>
      <c r="AH111" s="1031"/>
      <c r="AI111" s="1031"/>
      <c r="AJ111" s="1032"/>
      <c r="AK111" s="1033" t="s">
        <v>429</v>
      </c>
      <c r="AL111" s="1031"/>
      <c r="AM111" s="1031"/>
      <c r="AN111" s="1031"/>
      <c r="AO111" s="1032"/>
      <c r="AP111" s="1034" t="s">
        <v>429</v>
      </c>
      <c r="AQ111" s="1035"/>
      <c r="AR111" s="1035"/>
      <c r="AS111" s="1035"/>
      <c r="AT111" s="1036"/>
      <c r="AU111" s="997"/>
      <c r="AV111" s="998"/>
      <c r="AW111" s="998"/>
      <c r="AX111" s="998"/>
      <c r="AY111" s="998"/>
      <c r="AZ111" s="1046" t="s">
        <v>431</v>
      </c>
      <c r="BA111" s="1047"/>
      <c r="BB111" s="1047"/>
      <c r="BC111" s="1047"/>
      <c r="BD111" s="1047"/>
      <c r="BE111" s="1047"/>
      <c r="BF111" s="1047"/>
      <c r="BG111" s="1047"/>
      <c r="BH111" s="1047"/>
      <c r="BI111" s="1047"/>
      <c r="BJ111" s="1047"/>
      <c r="BK111" s="1047"/>
      <c r="BL111" s="1047"/>
      <c r="BM111" s="1047"/>
      <c r="BN111" s="1047"/>
      <c r="BO111" s="1047"/>
      <c r="BP111" s="1048"/>
      <c r="BQ111" s="1016">
        <v>12039</v>
      </c>
      <c r="BR111" s="1017"/>
      <c r="BS111" s="1017"/>
      <c r="BT111" s="1017"/>
      <c r="BU111" s="1017"/>
      <c r="BV111" s="1017" t="s">
        <v>429</v>
      </c>
      <c r="BW111" s="1017"/>
      <c r="BX111" s="1017"/>
      <c r="BY111" s="1017"/>
      <c r="BZ111" s="1017"/>
      <c r="CA111" s="1017">
        <v>3213040</v>
      </c>
      <c r="CB111" s="1017"/>
      <c r="CC111" s="1017"/>
      <c r="CD111" s="1017"/>
      <c r="CE111" s="1017"/>
      <c r="CF111" s="1011">
        <v>10</v>
      </c>
      <c r="CG111" s="1012"/>
      <c r="CH111" s="1012"/>
      <c r="CI111" s="1012"/>
      <c r="CJ111" s="1012"/>
      <c r="CK111" s="1042"/>
      <c r="CL111" s="1043"/>
      <c r="CM111" s="1013" t="s">
        <v>432</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429</v>
      </c>
      <c r="DH111" s="1017"/>
      <c r="DI111" s="1017"/>
      <c r="DJ111" s="1017"/>
      <c r="DK111" s="1017"/>
      <c r="DL111" s="1017" t="s">
        <v>429</v>
      </c>
      <c r="DM111" s="1017"/>
      <c r="DN111" s="1017"/>
      <c r="DO111" s="1017"/>
      <c r="DP111" s="1017"/>
      <c r="DQ111" s="1017" t="s">
        <v>429</v>
      </c>
      <c r="DR111" s="1017"/>
      <c r="DS111" s="1017"/>
      <c r="DT111" s="1017"/>
      <c r="DU111" s="1017"/>
      <c r="DV111" s="1018" t="s">
        <v>429</v>
      </c>
      <c r="DW111" s="1018"/>
      <c r="DX111" s="1018"/>
      <c r="DY111" s="1018"/>
      <c r="DZ111" s="1019"/>
    </row>
    <row r="112" spans="1:131" s="248" customFormat="1" ht="26.25" customHeight="1" x14ac:dyDescent="0.15">
      <c r="A112" s="1049" t="s">
        <v>433</v>
      </c>
      <c r="B112" s="1050"/>
      <c r="C112" s="1047" t="s">
        <v>434</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435</v>
      </c>
      <c r="AB112" s="1056"/>
      <c r="AC112" s="1056"/>
      <c r="AD112" s="1056"/>
      <c r="AE112" s="1057"/>
      <c r="AF112" s="1058" t="s">
        <v>179</v>
      </c>
      <c r="AG112" s="1056"/>
      <c r="AH112" s="1056"/>
      <c r="AI112" s="1056"/>
      <c r="AJ112" s="1057"/>
      <c r="AK112" s="1058" t="s">
        <v>435</v>
      </c>
      <c r="AL112" s="1056"/>
      <c r="AM112" s="1056"/>
      <c r="AN112" s="1056"/>
      <c r="AO112" s="1057"/>
      <c r="AP112" s="1059" t="s">
        <v>436</v>
      </c>
      <c r="AQ112" s="1060"/>
      <c r="AR112" s="1060"/>
      <c r="AS112" s="1060"/>
      <c r="AT112" s="1061"/>
      <c r="AU112" s="997"/>
      <c r="AV112" s="998"/>
      <c r="AW112" s="998"/>
      <c r="AX112" s="998"/>
      <c r="AY112" s="998"/>
      <c r="AZ112" s="1046" t="s">
        <v>437</v>
      </c>
      <c r="BA112" s="1047"/>
      <c r="BB112" s="1047"/>
      <c r="BC112" s="1047"/>
      <c r="BD112" s="1047"/>
      <c r="BE112" s="1047"/>
      <c r="BF112" s="1047"/>
      <c r="BG112" s="1047"/>
      <c r="BH112" s="1047"/>
      <c r="BI112" s="1047"/>
      <c r="BJ112" s="1047"/>
      <c r="BK112" s="1047"/>
      <c r="BL112" s="1047"/>
      <c r="BM112" s="1047"/>
      <c r="BN112" s="1047"/>
      <c r="BO112" s="1047"/>
      <c r="BP112" s="1048"/>
      <c r="BQ112" s="1016">
        <v>22509512</v>
      </c>
      <c r="BR112" s="1017"/>
      <c r="BS112" s="1017"/>
      <c r="BT112" s="1017"/>
      <c r="BU112" s="1017"/>
      <c r="BV112" s="1017">
        <v>20201435</v>
      </c>
      <c r="BW112" s="1017"/>
      <c r="BX112" s="1017"/>
      <c r="BY112" s="1017"/>
      <c r="BZ112" s="1017"/>
      <c r="CA112" s="1017">
        <v>18363264</v>
      </c>
      <c r="CB112" s="1017"/>
      <c r="CC112" s="1017"/>
      <c r="CD112" s="1017"/>
      <c r="CE112" s="1017"/>
      <c r="CF112" s="1011">
        <v>57.3</v>
      </c>
      <c r="CG112" s="1012"/>
      <c r="CH112" s="1012"/>
      <c r="CI112" s="1012"/>
      <c r="CJ112" s="1012"/>
      <c r="CK112" s="1042"/>
      <c r="CL112" s="1043"/>
      <c r="CM112" s="1013" t="s">
        <v>438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179</v>
      </c>
      <c r="DH112" s="1017"/>
      <c r="DI112" s="1017"/>
      <c r="DJ112" s="1017"/>
      <c r="DK112" s="1017"/>
      <c r="DL112" s="1017" t="s">
        <v>439</v>
      </c>
      <c r="DM112" s="1017"/>
      <c r="DN112" s="1017"/>
      <c r="DO112" s="1017"/>
      <c r="DP112" s="1017"/>
      <c r="DQ112" s="1017" t="s">
        <v>440</v>
      </c>
      <c r="DR112" s="1017"/>
      <c r="DS112" s="1017"/>
      <c r="DT112" s="1017"/>
      <c r="DU112" s="1017"/>
      <c r="DV112" s="1018" t="s">
        <v>441</v>
      </c>
      <c r="DW112" s="1018"/>
      <c r="DX112" s="1018"/>
      <c r="DY112" s="1018"/>
      <c r="DZ112" s="1019"/>
    </row>
    <row r="113" spans="1:130" s="248" customFormat="1" ht="26.25" customHeight="1" x14ac:dyDescent="0.15">
      <c r="A113" s="1051"/>
      <c r="B113" s="1052"/>
      <c r="C113" s="1047" t="s">
        <v>442</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1890077</v>
      </c>
      <c r="AB113" s="1031"/>
      <c r="AC113" s="1031"/>
      <c r="AD113" s="1031"/>
      <c r="AE113" s="1032"/>
      <c r="AF113" s="1033">
        <v>1749970</v>
      </c>
      <c r="AG113" s="1031"/>
      <c r="AH113" s="1031"/>
      <c r="AI113" s="1031"/>
      <c r="AJ113" s="1032"/>
      <c r="AK113" s="1033">
        <v>1750732</v>
      </c>
      <c r="AL113" s="1031"/>
      <c r="AM113" s="1031"/>
      <c r="AN113" s="1031"/>
      <c r="AO113" s="1032"/>
      <c r="AP113" s="1034">
        <v>5.5</v>
      </c>
      <c r="AQ113" s="1035"/>
      <c r="AR113" s="1035"/>
      <c r="AS113" s="1035"/>
      <c r="AT113" s="1036"/>
      <c r="AU113" s="997"/>
      <c r="AV113" s="998"/>
      <c r="AW113" s="998"/>
      <c r="AX113" s="998"/>
      <c r="AY113" s="998"/>
      <c r="AZ113" s="1046" t="s">
        <v>443</v>
      </c>
      <c r="BA113" s="1047"/>
      <c r="BB113" s="1047"/>
      <c r="BC113" s="1047"/>
      <c r="BD113" s="1047"/>
      <c r="BE113" s="1047"/>
      <c r="BF113" s="1047"/>
      <c r="BG113" s="1047"/>
      <c r="BH113" s="1047"/>
      <c r="BI113" s="1047"/>
      <c r="BJ113" s="1047"/>
      <c r="BK113" s="1047"/>
      <c r="BL113" s="1047"/>
      <c r="BM113" s="1047"/>
      <c r="BN113" s="1047"/>
      <c r="BO113" s="1047"/>
      <c r="BP113" s="1048"/>
      <c r="BQ113" s="1016">
        <v>109449</v>
      </c>
      <c r="BR113" s="1017"/>
      <c r="BS113" s="1017"/>
      <c r="BT113" s="1017"/>
      <c r="BU113" s="1017"/>
      <c r="BV113" s="1017">
        <v>82493</v>
      </c>
      <c r="BW113" s="1017"/>
      <c r="BX113" s="1017"/>
      <c r="BY113" s="1017"/>
      <c r="BZ113" s="1017"/>
      <c r="CA113" s="1017">
        <v>55269</v>
      </c>
      <c r="CB113" s="1017"/>
      <c r="CC113" s="1017"/>
      <c r="CD113" s="1017"/>
      <c r="CE113" s="1017"/>
      <c r="CF113" s="1011">
        <v>0.2</v>
      </c>
      <c r="CG113" s="1012"/>
      <c r="CH113" s="1012"/>
      <c r="CI113" s="1012"/>
      <c r="CJ113" s="1012"/>
      <c r="CK113" s="1042"/>
      <c r="CL113" s="1043"/>
      <c r="CM113" s="1013" t="s">
        <v>444</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v>12039</v>
      </c>
      <c r="DH113" s="1056"/>
      <c r="DI113" s="1056"/>
      <c r="DJ113" s="1056"/>
      <c r="DK113" s="1057"/>
      <c r="DL113" s="1058" t="s">
        <v>436</v>
      </c>
      <c r="DM113" s="1056"/>
      <c r="DN113" s="1056"/>
      <c r="DO113" s="1056"/>
      <c r="DP113" s="1057"/>
      <c r="DQ113" s="1058" t="s">
        <v>436</v>
      </c>
      <c r="DR113" s="1056"/>
      <c r="DS113" s="1056"/>
      <c r="DT113" s="1056"/>
      <c r="DU113" s="1057"/>
      <c r="DV113" s="1059" t="s">
        <v>179</v>
      </c>
      <c r="DW113" s="1060"/>
      <c r="DX113" s="1060"/>
      <c r="DY113" s="1060"/>
      <c r="DZ113" s="1061"/>
    </row>
    <row r="114" spans="1:130" s="248" customFormat="1" ht="26.25" customHeight="1" x14ac:dyDescent="0.15">
      <c r="A114" s="1051"/>
      <c r="B114" s="1052"/>
      <c r="C114" s="1047" t="s">
        <v>445</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20337</v>
      </c>
      <c r="AB114" s="1056"/>
      <c r="AC114" s="1056"/>
      <c r="AD114" s="1056"/>
      <c r="AE114" s="1057"/>
      <c r="AF114" s="1058">
        <v>19903</v>
      </c>
      <c r="AG114" s="1056"/>
      <c r="AH114" s="1056"/>
      <c r="AI114" s="1056"/>
      <c r="AJ114" s="1057"/>
      <c r="AK114" s="1058">
        <v>20018</v>
      </c>
      <c r="AL114" s="1056"/>
      <c r="AM114" s="1056"/>
      <c r="AN114" s="1056"/>
      <c r="AO114" s="1057"/>
      <c r="AP114" s="1059">
        <v>0.1</v>
      </c>
      <c r="AQ114" s="1060"/>
      <c r="AR114" s="1060"/>
      <c r="AS114" s="1060"/>
      <c r="AT114" s="1061"/>
      <c r="AU114" s="997"/>
      <c r="AV114" s="998"/>
      <c r="AW114" s="998"/>
      <c r="AX114" s="998"/>
      <c r="AY114" s="998"/>
      <c r="AZ114" s="1046" t="s">
        <v>446</v>
      </c>
      <c r="BA114" s="1047"/>
      <c r="BB114" s="1047"/>
      <c r="BC114" s="1047"/>
      <c r="BD114" s="1047"/>
      <c r="BE114" s="1047"/>
      <c r="BF114" s="1047"/>
      <c r="BG114" s="1047"/>
      <c r="BH114" s="1047"/>
      <c r="BI114" s="1047"/>
      <c r="BJ114" s="1047"/>
      <c r="BK114" s="1047"/>
      <c r="BL114" s="1047"/>
      <c r="BM114" s="1047"/>
      <c r="BN114" s="1047"/>
      <c r="BO114" s="1047"/>
      <c r="BP114" s="1048"/>
      <c r="BQ114" s="1016">
        <v>10004511</v>
      </c>
      <c r="BR114" s="1017"/>
      <c r="BS114" s="1017"/>
      <c r="BT114" s="1017"/>
      <c r="BU114" s="1017"/>
      <c r="BV114" s="1017">
        <v>9623940</v>
      </c>
      <c r="BW114" s="1017"/>
      <c r="BX114" s="1017"/>
      <c r="BY114" s="1017"/>
      <c r="BZ114" s="1017"/>
      <c r="CA114" s="1017">
        <v>9440752</v>
      </c>
      <c r="CB114" s="1017"/>
      <c r="CC114" s="1017"/>
      <c r="CD114" s="1017"/>
      <c r="CE114" s="1017"/>
      <c r="CF114" s="1011">
        <v>29.5</v>
      </c>
      <c r="CG114" s="1012"/>
      <c r="CH114" s="1012"/>
      <c r="CI114" s="1012"/>
      <c r="CJ114" s="1012"/>
      <c r="CK114" s="1042"/>
      <c r="CL114" s="1043"/>
      <c r="CM114" s="1013" t="s">
        <v>447</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435</v>
      </c>
      <c r="DH114" s="1056"/>
      <c r="DI114" s="1056"/>
      <c r="DJ114" s="1056"/>
      <c r="DK114" s="1057"/>
      <c r="DL114" s="1058" t="s">
        <v>435</v>
      </c>
      <c r="DM114" s="1056"/>
      <c r="DN114" s="1056"/>
      <c r="DO114" s="1056"/>
      <c r="DP114" s="1057"/>
      <c r="DQ114" s="1058" t="s">
        <v>441</v>
      </c>
      <c r="DR114" s="1056"/>
      <c r="DS114" s="1056"/>
      <c r="DT114" s="1056"/>
      <c r="DU114" s="1057"/>
      <c r="DV114" s="1059" t="s">
        <v>448</v>
      </c>
      <c r="DW114" s="1060"/>
      <c r="DX114" s="1060"/>
      <c r="DY114" s="1060"/>
      <c r="DZ114" s="1061"/>
    </row>
    <row r="115" spans="1:130" s="248" customFormat="1" ht="26.25" customHeight="1" x14ac:dyDescent="0.15">
      <c r="A115" s="1051"/>
      <c r="B115" s="1052"/>
      <c r="C115" s="1047" t="s">
        <v>449</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24939</v>
      </c>
      <c r="AB115" s="1031"/>
      <c r="AC115" s="1031"/>
      <c r="AD115" s="1031"/>
      <c r="AE115" s="1032"/>
      <c r="AF115" s="1033">
        <v>12259</v>
      </c>
      <c r="AG115" s="1031"/>
      <c r="AH115" s="1031"/>
      <c r="AI115" s="1031"/>
      <c r="AJ115" s="1032"/>
      <c r="AK115" s="1033">
        <v>250</v>
      </c>
      <c r="AL115" s="1031"/>
      <c r="AM115" s="1031"/>
      <c r="AN115" s="1031"/>
      <c r="AO115" s="1032"/>
      <c r="AP115" s="1034">
        <v>0</v>
      </c>
      <c r="AQ115" s="1035"/>
      <c r="AR115" s="1035"/>
      <c r="AS115" s="1035"/>
      <c r="AT115" s="1036"/>
      <c r="AU115" s="997"/>
      <c r="AV115" s="998"/>
      <c r="AW115" s="998"/>
      <c r="AX115" s="998"/>
      <c r="AY115" s="998"/>
      <c r="AZ115" s="1046" t="s">
        <v>450</v>
      </c>
      <c r="BA115" s="1047"/>
      <c r="BB115" s="1047"/>
      <c r="BC115" s="1047"/>
      <c r="BD115" s="1047"/>
      <c r="BE115" s="1047"/>
      <c r="BF115" s="1047"/>
      <c r="BG115" s="1047"/>
      <c r="BH115" s="1047"/>
      <c r="BI115" s="1047"/>
      <c r="BJ115" s="1047"/>
      <c r="BK115" s="1047"/>
      <c r="BL115" s="1047"/>
      <c r="BM115" s="1047"/>
      <c r="BN115" s="1047"/>
      <c r="BO115" s="1047"/>
      <c r="BP115" s="1048"/>
      <c r="BQ115" s="1016">
        <v>91575</v>
      </c>
      <c r="BR115" s="1017"/>
      <c r="BS115" s="1017"/>
      <c r="BT115" s="1017"/>
      <c r="BU115" s="1017"/>
      <c r="BV115" s="1017">
        <v>90403</v>
      </c>
      <c r="BW115" s="1017"/>
      <c r="BX115" s="1017"/>
      <c r="BY115" s="1017"/>
      <c r="BZ115" s="1017"/>
      <c r="CA115" s="1017">
        <v>199668</v>
      </c>
      <c r="CB115" s="1017"/>
      <c r="CC115" s="1017"/>
      <c r="CD115" s="1017"/>
      <c r="CE115" s="1017"/>
      <c r="CF115" s="1011">
        <v>0.6</v>
      </c>
      <c r="CG115" s="1012"/>
      <c r="CH115" s="1012"/>
      <c r="CI115" s="1012"/>
      <c r="CJ115" s="1012"/>
      <c r="CK115" s="1042"/>
      <c r="CL115" s="1043"/>
      <c r="CM115" s="1046" t="s">
        <v>451</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452</v>
      </c>
      <c r="DH115" s="1056"/>
      <c r="DI115" s="1056"/>
      <c r="DJ115" s="1056"/>
      <c r="DK115" s="1057"/>
      <c r="DL115" s="1058" t="s">
        <v>448</v>
      </c>
      <c r="DM115" s="1056"/>
      <c r="DN115" s="1056"/>
      <c r="DO115" s="1056"/>
      <c r="DP115" s="1057"/>
      <c r="DQ115" s="1058" t="s">
        <v>453</v>
      </c>
      <c r="DR115" s="1056"/>
      <c r="DS115" s="1056"/>
      <c r="DT115" s="1056"/>
      <c r="DU115" s="1057"/>
      <c r="DV115" s="1059" t="s">
        <v>440</v>
      </c>
      <c r="DW115" s="1060"/>
      <c r="DX115" s="1060"/>
      <c r="DY115" s="1060"/>
      <c r="DZ115" s="1061"/>
    </row>
    <row r="116" spans="1:130" s="248" customFormat="1" ht="26.25" customHeight="1" x14ac:dyDescent="0.15">
      <c r="A116" s="1053"/>
      <c r="B116" s="1054"/>
      <c r="C116" s="1062" t="s">
        <v>454</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11</v>
      </c>
      <c r="AB116" s="1056"/>
      <c r="AC116" s="1056"/>
      <c r="AD116" s="1056"/>
      <c r="AE116" s="1057"/>
      <c r="AF116" s="1058">
        <v>199</v>
      </c>
      <c r="AG116" s="1056"/>
      <c r="AH116" s="1056"/>
      <c r="AI116" s="1056"/>
      <c r="AJ116" s="1057"/>
      <c r="AK116" s="1058">
        <v>375</v>
      </c>
      <c r="AL116" s="1056"/>
      <c r="AM116" s="1056"/>
      <c r="AN116" s="1056"/>
      <c r="AO116" s="1057"/>
      <c r="AP116" s="1059">
        <v>0</v>
      </c>
      <c r="AQ116" s="1060"/>
      <c r="AR116" s="1060"/>
      <c r="AS116" s="1060"/>
      <c r="AT116" s="1061"/>
      <c r="AU116" s="997"/>
      <c r="AV116" s="998"/>
      <c r="AW116" s="998"/>
      <c r="AX116" s="998"/>
      <c r="AY116" s="998"/>
      <c r="AZ116" s="1064" t="s">
        <v>455</v>
      </c>
      <c r="BA116" s="1065"/>
      <c r="BB116" s="1065"/>
      <c r="BC116" s="1065"/>
      <c r="BD116" s="1065"/>
      <c r="BE116" s="1065"/>
      <c r="BF116" s="1065"/>
      <c r="BG116" s="1065"/>
      <c r="BH116" s="1065"/>
      <c r="BI116" s="1065"/>
      <c r="BJ116" s="1065"/>
      <c r="BK116" s="1065"/>
      <c r="BL116" s="1065"/>
      <c r="BM116" s="1065"/>
      <c r="BN116" s="1065"/>
      <c r="BO116" s="1065"/>
      <c r="BP116" s="1066"/>
      <c r="BQ116" s="1016" t="s">
        <v>179</v>
      </c>
      <c r="BR116" s="1017"/>
      <c r="BS116" s="1017"/>
      <c r="BT116" s="1017"/>
      <c r="BU116" s="1017"/>
      <c r="BV116" s="1017" t="s">
        <v>440</v>
      </c>
      <c r="BW116" s="1017"/>
      <c r="BX116" s="1017"/>
      <c r="BY116" s="1017"/>
      <c r="BZ116" s="1017"/>
      <c r="CA116" s="1017" t="s">
        <v>441</v>
      </c>
      <c r="CB116" s="1017"/>
      <c r="CC116" s="1017"/>
      <c r="CD116" s="1017"/>
      <c r="CE116" s="1017"/>
      <c r="CF116" s="1011" t="s">
        <v>456</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456</v>
      </c>
      <c r="DH116" s="1056"/>
      <c r="DI116" s="1056"/>
      <c r="DJ116" s="1056"/>
      <c r="DK116" s="1057"/>
      <c r="DL116" s="1058" t="s">
        <v>452</v>
      </c>
      <c r="DM116" s="1056"/>
      <c r="DN116" s="1056"/>
      <c r="DO116" s="1056"/>
      <c r="DP116" s="1057"/>
      <c r="DQ116" s="1058" t="s">
        <v>456</v>
      </c>
      <c r="DR116" s="1056"/>
      <c r="DS116" s="1056"/>
      <c r="DT116" s="1056"/>
      <c r="DU116" s="1057"/>
      <c r="DV116" s="1059" t="s">
        <v>179</v>
      </c>
      <c r="DW116" s="1060"/>
      <c r="DX116" s="1060"/>
      <c r="DY116" s="1060"/>
      <c r="DZ116" s="1061"/>
    </row>
    <row r="117" spans="1:130" s="248"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8241350</v>
      </c>
      <c r="AB117" s="1074"/>
      <c r="AC117" s="1074"/>
      <c r="AD117" s="1074"/>
      <c r="AE117" s="1075"/>
      <c r="AF117" s="1076">
        <v>8266386</v>
      </c>
      <c r="AG117" s="1074"/>
      <c r="AH117" s="1074"/>
      <c r="AI117" s="1074"/>
      <c r="AJ117" s="1075"/>
      <c r="AK117" s="1076">
        <v>8252105</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179</v>
      </c>
      <c r="BR117" s="1017"/>
      <c r="BS117" s="1017"/>
      <c r="BT117" s="1017"/>
      <c r="BU117" s="1017"/>
      <c r="BV117" s="1017" t="s">
        <v>452</v>
      </c>
      <c r="BW117" s="1017"/>
      <c r="BX117" s="1017"/>
      <c r="BY117" s="1017"/>
      <c r="BZ117" s="1017"/>
      <c r="CA117" s="1017" t="s">
        <v>460</v>
      </c>
      <c r="CB117" s="1017"/>
      <c r="CC117" s="1017"/>
      <c r="CD117" s="1017"/>
      <c r="CE117" s="1017"/>
      <c r="CF117" s="1011" t="s">
        <v>179</v>
      </c>
      <c r="CG117" s="1012"/>
      <c r="CH117" s="1012"/>
      <c r="CI117" s="1012"/>
      <c r="CJ117" s="1012"/>
      <c r="CK117" s="1042"/>
      <c r="CL117" s="1043"/>
      <c r="CM117" s="1013" t="s">
        <v>461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441</v>
      </c>
      <c r="DH117" s="1056"/>
      <c r="DI117" s="1056"/>
      <c r="DJ117" s="1056"/>
      <c r="DK117" s="1057"/>
      <c r="DL117" s="1058" t="s">
        <v>439</v>
      </c>
      <c r="DM117" s="1056"/>
      <c r="DN117" s="1056"/>
      <c r="DO117" s="1056"/>
      <c r="DP117" s="1057"/>
      <c r="DQ117" s="1058" t="s">
        <v>179</v>
      </c>
      <c r="DR117" s="1056"/>
      <c r="DS117" s="1056"/>
      <c r="DT117" s="1056"/>
      <c r="DU117" s="1057"/>
      <c r="DV117" s="1059" t="s">
        <v>179</v>
      </c>
      <c r="DW117" s="1060"/>
      <c r="DX117" s="1060"/>
      <c r="DY117" s="1060"/>
      <c r="DZ117" s="1061"/>
    </row>
    <row r="118" spans="1:130" s="248" customFormat="1" ht="26.25" customHeight="1" x14ac:dyDescent="0.15">
      <c r="A118" s="1001" t="s">
        <v>424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421</v>
      </c>
      <c r="AB118" s="982"/>
      <c r="AC118" s="982"/>
      <c r="AD118" s="982"/>
      <c r="AE118" s="983"/>
      <c r="AF118" s="981" t="s">
        <v>422</v>
      </c>
      <c r="AG118" s="982"/>
      <c r="AH118" s="982"/>
      <c r="AI118" s="982"/>
      <c r="AJ118" s="983"/>
      <c r="AK118" s="981" t="s">
        <v>304</v>
      </c>
      <c r="AL118" s="982"/>
      <c r="AM118" s="982"/>
      <c r="AN118" s="982"/>
      <c r="AO118" s="983"/>
      <c r="AP118" s="1068" t="s">
        <v>423</v>
      </c>
      <c r="AQ118" s="1069"/>
      <c r="AR118" s="1069"/>
      <c r="AS118" s="1069"/>
      <c r="AT118" s="1070"/>
      <c r="AU118" s="997"/>
      <c r="AV118" s="998"/>
      <c r="AW118" s="998"/>
      <c r="AX118" s="998"/>
      <c r="AY118" s="998"/>
      <c r="AZ118" s="1071" t="s">
        <v>462</v>
      </c>
      <c r="BA118" s="1062"/>
      <c r="BB118" s="1062"/>
      <c r="BC118" s="1062"/>
      <c r="BD118" s="1062"/>
      <c r="BE118" s="1062"/>
      <c r="BF118" s="1062"/>
      <c r="BG118" s="1062"/>
      <c r="BH118" s="1062"/>
      <c r="BI118" s="1062"/>
      <c r="BJ118" s="1062"/>
      <c r="BK118" s="1062"/>
      <c r="BL118" s="1062"/>
      <c r="BM118" s="1062"/>
      <c r="BN118" s="1062"/>
      <c r="BO118" s="1062"/>
      <c r="BP118" s="1063"/>
      <c r="BQ118" s="1094" t="s">
        <v>439</v>
      </c>
      <c r="BR118" s="1095"/>
      <c r="BS118" s="1095"/>
      <c r="BT118" s="1095"/>
      <c r="BU118" s="1095"/>
      <c r="BV118" s="1095" t="s">
        <v>435</v>
      </c>
      <c r="BW118" s="1095"/>
      <c r="BX118" s="1095"/>
      <c r="BY118" s="1095"/>
      <c r="BZ118" s="1095"/>
      <c r="CA118" s="1095" t="s">
        <v>435</v>
      </c>
      <c r="CB118" s="1095"/>
      <c r="CC118" s="1095"/>
      <c r="CD118" s="1095"/>
      <c r="CE118" s="1095"/>
      <c r="CF118" s="1011" t="s">
        <v>179</v>
      </c>
      <c r="CG118" s="1012"/>
      <c r="CH118" s="1012"/>
      <c r="CI118" s="1012"/>
      <c r="CJ118" s="1012"/>
      <c r="CK118" s="1042"/>
      <c r="CL118" s="1043"/>
      <c r="CM118" s="1013" t="s">
        <v>463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464</v>
      </c>
      <c r="DH118" s="1056"/>
      <c r="DI118" s="1056"/>
      <c r="DJ118" s="1056"/>
      <c r="DK118" s="1057"/>
      <c r="DL118" s="1058" t="s">
        <v>440</v>
      </c>
      <c r="DM118" s="1056"/>
      <c r="DN118" s="1056"/>
      <c r="DO118" s="1056"/>
      <c r="DP118" s="1057"/>
      <c r="DQ118" s="1058" t="s">
        <v>460</v>
      </c>
      <c r="DR118" s="1056"/>
      <c r="DS118" s="1056"/>
      <c r="DT118" s="1056"/>
      <c r="DU118" s="1057"/>
      <c r="DV118" s="1059" t="s">
        <v>448</v>
      </c>
      <c r="DW118" s="1060"/>
      <c r="DX118" s="1060"/>
      <c r="DY118" s="1060"/>
      <c r="DZ118" s="1061"/>
    </row>
    <row r="119" spans="1:130" s="248" customFormat="1" ht="26.25" customHeight="1" x14ac:dyDescent="0.15">
      <c r="A119" s="1155" t="s">
        <v>427</v>
      </c>
      <c r="B119" s="1041"/>
      <c r="C119" s="1020" t="s">
        <v>428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179</v>
      </c>
      <c r="AB119" s="989"/>
      <c r="AC119" s="989"/>
      <c r="AD119" s="989"/>
      <c r="AE119" s="990"/>
      <c r="AF119" s="991" t="s">
        <v>435</v>
      </c>
      <c r="AG119" s="989"/>
      <c r="AH119" s="989"/>
      <c r="AI119" s="989"/>
      <c r="AJ119" s="990"/>
      <c r="AK119" s="991" t="s">
        <v>441</v>
      </c>
      <c r="AL119" s="989"/>
      <c r="AM119" s="989"/>
      <c r="AN119" s="989"/>
      <c r="AO119" s="990"/>
      <c r="AP119" s="992" t="s">
        <v>435</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465</v>
      </c>
      <c r="BP119" s="1103"/>
      <c r="BQ119" s="1094">
        <v>90705561</v>
      </c>
      <c r="BR119" s="1095"/>
      <c r="BS119" s="1095"/>
      <c r="BT119" s="1095"/>
      <c r="BU119" s="1095"/>
      <c r="BV119" s="1095">
        <v>88533078</v>
      </c>
      <c r="BW119" s="1095"/>
      <c r="BX119" s="1095"/>
      <c r="BY119" s="1095"/>
      <c r="BZ119" s="1095"/>
      <c r="CA119" s="1095">
        <v>91929341</v>
      </c>
      <c r="CB119" s="1095"/>
      <c r="CC119" s="1095"/>
      <c r="CD119" s="1095"/>
      <c r="CE119" s="1095"/>
      <c r="CF119" s="1096"/>
      <c r="CG119" s="1097"/>
      <c r="CH119" s="1097"/>
      <c r="CI119" s="1097"/>
      <c r="CJ119" s="1098"/>
      <c r="CK119" s="1044"/>
      <c r="CL119" s="1045"/>
      <c r="CM119" s="1099" t="s">
        <v>466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441</v>
      </c>
      <c r="DH119" s="1081"/>
      <c r="DI119" s="1081"/>
      <c r="DJ119" s="1081"/>
      <c r="DK119" s="1082"/>
      <c r="DL119" s="1080" t="s">
        <v>460</v>
      </c>
      <c r="DM119" s="1081"/>
      <c r="DN119" s="1081"/>
      <c r="DO119" s="1081"/>
      <c r="DP119" s="1082"/>
      <c r="DQ119" s="1080" t="s">
        <v>179</v>
      </c>
      <c r="DR119" s="1081"/>
      <c r="DS119" s="1081"/>
      <c r="DT119" s="1081"/>
      <c r="DU119" s="1082"/>
      <c r="DV119" s="1083" t="s">
        <v>441</v>
      </c>
      <c r="DW119" s="1084"/>
      <c r="DX119" s="1084"/>
      <c r="DY119" s="1084"/>
      <c r="DZ119" s="1085"/>
    </row>
    <row r="120" spans="1:130" s="248" customFormat="1" ht="26.25" customHeight="1" x14ac:dyDescent="0.15">
      <c r="A120" s="1156"/>
      <c r="B120" s="1043"/>
      <c r="C120" s="1013" t="s">
        <v>432</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179</v>
      </c>
      <c r="AB120" s="1056"/>
      <c r="AC120" s="1056"/>
      <c r="AD120" s="1056"/>
      <c r="AE120" s="1057"/>
      <c r="AF120" s="1058" t="s">
        <v>439</v>
      </c>
      <c r="AG120" s="1056"/>
      <c r="AH120" s="1056"/>
      <c r="AI120" s="1056"/>
      <c r="AJ120" s="1057"/>
      <c r="AK120" s="1058" t="s">
        <v>435</v>
      </c>
      <c r="AL120" s="1056"/>
      <c r="AM120" s="1056"/>
      <c r="AN120" s="1056"/>
      <c r="AO120" s="1057"/>
      <c r="AP120" s="1059" t="s">
        <v>435</v>
      </c>
      <c r="AQ120" s="1060"/>
      <c r="AR120" s="1060"/>
      <c r="AS120" s="1060"/>
      <c r="AT120" s="1061"/>
      <c r="AU120" s="1086" t="s">
        <v>467</v>
      </c>
      <c r="AV120" s="1087"/>
      <c r="AW120" s="1087"/>
      <c r="AX120" s="1087"/>
      <c r="AY120" s="1088"/>
      <c r="AZ120" s="1037" t="s">
        <v>468</v>
      </c>
      <c r="BA120" s="986"/>
      <c r="BB120" s="986"/>
      <c r="BC120" s="986"/>
      <c r="BD120" s="986"/>
      <c r="BE120" s="986"/>
      <c r="BF120" s="986"/>
      <c r="BG120" s="986"/>
      <c r="BH120" s="986"/>
      <c r="BI120" s="986"/>
      <c r="BJ120" s="986"/>
      <c r="BK120" s="986"/>
      <c r="BL120" s="986"/>
      <c r="BM120" s="986"/>
      <c r="BN120" s="986"/>
      <c r="BO120" s="986"/>
      <c r="BP120" s="987"/>
      <c r="BQ120" s="1023">
        <v>14161991</v>
      </c>
      <c r="BR120" s="1024"/>
      <c r="BS120" s="1024"/>
      <c r="BT120" s="1024"/>
      <c r="BU120" s="1024"/>
      <c r="BV120" s="1024">
        <v>10477655</v>
      </c>
      <c r="BW120" s="1024"/>
      <c r="BX120" s="1024"/>
      <c r="BY120" s="1024"/>
      <c r="BZ120" s="1024"/>
      <c r="CA120" s="1024">
        <v>12626710</v>
      </c>
      <c r="CB120" s="1024"/>
      <c r="CC120" s="1024"/>
      <c r="CD120" s="1024"/>
      <c r="CE120" s="1024"/>
      <c r="CF120" s="1038">
        <v>39.4</v>
      </c>
      <c r="CG120" s="1039"/>
      <c r="CH120" s="1039"/>
      <c r="CI120" s="1039"/>
      <c r="CJ120" s="1039"/>
      <c r="CK120" s="1104" t="s">
        <v>469</v>
      </c>
      <c r="CL120" s="1105"/>
      <c r="CM120" s="1105"/>
      <c r="CN120" s="1105"/>
      <c r="CO120" s="1106"/>
      <c r="CP120" s="1112" t="s">
        <v>470</v>
      </c>
      <c r="CQ120" s="1113"/>
      <c r="CR120" s="1113"/>
      <c r="CS120" s="1113"/>
      <c r="CT120" s="1113"/>
      <c r="CU120" s="1113"/>
      <c r="CV120" s="1113"/>
      <c r="CW120" s="1113"/>
      <c r="CX120" s="1113"/>
      <c r="CY120" s="1113"/>
      <c r="CZ120" s="1113"/>
      <c r="DA120" s="1113"/>
      <c r="DB120" s="1113"/>
      <c r="DC120" s="1113"/>
      <c r="DD120" s="1113"/>
      <c r="DE120" s="1113"/>
      <c r="DF120" s="1114"/>
      <c r="DG120" s="1023">
        <v>22380775</v>
      </c>
      <c r="DH120" s="1024"/>
      <c r="DI120" s="1024"/>
      <c r="DJ120" s="1024"/>
      <c r="DK120" s="1024"/>
      <c r="DL120" s="1024">
        <v>20078287</v>
      </c>
      <c r="DM120" s="1024"/>
      <c r="DN120" s="1024"/>
      <c r="DO120" s="1024"/>
      <c r="DP120" s="1024"/>
      <c r="DQ120" s="1024">
        <v>18229411</v>
      </c>
      <c r="DR120" s="1024"/>
      <c r="DS120" s="1024"/>
      <c r="DT120" s="1024"/>
      <c r="DU120" s="1024"/>
      <c r="DV120" s="1025">
        <v>56.9</v>
      </c>
      <c r="DW120" s="1025"/>
      <c r="DX120" s="1025"/>
      <c r="DY120" s="1025"/>
      <c r="DZ120" s="1026"/>
    </row>
    <row r="121" spans="1:130" s="248" customFormat="1" ht="26.25" customHeight="1" x14ac:dyDescent="0.15">
      <c r="A121" s="1156"/>
      <c r="B121" s="1043"/>
      <c r="C121" s="1064" t="s">
        <v>471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24625</v>
      </c>
      <c r="AB121" s="1056"/>
      <c r="AC121" s="1056"/>
      <c r="AD121" s="1056"/>
      <c r="AE121" s="1057"/>
      <c r="AF121" s="1058">
        <v>12039</v>
      </c>
      <c r="AG121" s="1056"/>
      <c r="AH121" s="1056"/>
      <c r="AI121" s="1056"/>
      <c r="AJ121" s="1057"/>
      <c r="AK121" s="1058" t="s">
        <v>452</v>
      </c>
      <c r="AL121" s="1056"/>
      <c r="AM121" s="1056"/>
      <c r="AN121" s="1056"/>
      <c r="AO121" s="1057"/>
      <c r="AP121" s="1059" t="s">
        <v>435</v>
      </c>
      <c r="AQ121" s="1060"/>
      <c r="AR121" s="1060"/>
      <c r="AS121" s="1060"/>
      <c r="AT121" s="1061"/>
      <c r="AU121" s="1089"/>
      <c r="AV121" s="1090"/>
      <c r="AW121" s="1090"/>
      <c r="AX121" s="1090"/>
      <c r="AY121" s="1091"/>
      <c r="AZ121" s="1046" t="s">
        <v>472</v>
      </c>
      <c r="BA121" s="1047"/>
      <c r="BB121" s="1047"/>
      <c r="BC121" s="1047"/>
      <c r="BD121" s="1047"/>
      <c r="BE121" s="1047"/>
      <c r="BF121" s="1047"/>
      <c r="BG121" s="1047"/>
      <c r="BH121" s="1047"/>
      <c r="BI121" s="1047"/>
      <c r="BJ121" s="1047"/>
      <c r="BK121" s="1047"/>
      <c r="BL121" s="1047"/>
      <c r="BM121" s="1047"/>
      <c r="BN121" s="1047"/>
      <c r="BO121" s="1047"/>
      <c r="BP121" s="1048"/>
      <c r="BQ121" s="1016">
        <v>5771493</v>
      </c>
      <c r="BR121" s="1017"/>
      <c r="BS121" s="1017"/>
      <c r="BT121" s="1017"/>
      <c r="BU121" s="1017"/>
      <c r="BV121" s="1017">
        <v>5848615</v>
      </c>
      <c r="BW121" s="1017"/>
      <c r="BX121" s="1017"/>
      <c r="BY121" s="1017"/>
      <c r="BZ121" s="1017"/>
      <c r="CA121" s="1017">
        <v>5654862</v>
      </c>
      <c r="CB121" s="1017"/>
      <c r="CC121" s="1017"/>
      <c r="CD121" s="1017"/>
      <c r="CE121" s="1017"/>
      <c r="CF121" s="1011">
        <v>17.7</v>
      </c>
      <c r="CG121" s="1012"/>
      <c r="CH121" s="1012"/>
      <c r="CI121" s="1012"/>
      <c r="CJ121" s="1012"/>
      <c r="CK121" s="1107"/>
      <c r="CL121" s="1108"/>
      <c r="CM121" s="1108"/>
      <c r="CN121" s="1108"/>
      <c r="CO121" s="1109"/>
      <c r="CP121" s="1117" t="s">
        <v>473</v>
      </c>
      <c r="CQ121" s="1118"/>
      <c r="CR121" s="1118"/>
      <c r="CS121" s="1118"/>
      <c r="CT121" s="1118"/>
      <c r="CU121" s="1118"/>
      <c r="CV121" s="1118"/>
      <c r="CW121" s="1118"/>
      <c r="CX121" s="1118"/>
      <c r="CY121" s="1118"/>
      <c r="CZ121" s="1118"/>
      <c r="DA121" s="1118"/>
      <c r="DB121" s="1118"/>
      <c r="DC121" s="1118"/>
      <c r="DD121" s="1118"/>
      <c r="DE121" s="1118"/>
      <c r="DF121" s="1119"/>
      <c r="DG121" s="1016">
        <v>128737</v>
      </c>
      <c r="DH121" s="1017"/>
      <c r="DI121" s="1017"/>
      <c r="DJ121" s="1017"/>
      <c r="DK121" s="1017"/>
      <c r="DL121" s="1017">
        <v>123148</v>
      </c>
      <c r="DM121" s="1017"/>
      <c r="DN121" s="1017"/>
      <c r="DO121" s="1017"/>
      <c r="DP121" s="1017"/>
      <c r="DQ121" s="1017">
        <v>133853</v>
      </c>
      <c r="DR121" s="1017"/>
      <c r="DS121" s="1017"/>
      <c r="DT121" s="1017"/>
      <c r="DU121" s="1017"/>
      <c r="DV121" s="1018">
        <v>0.4</v>
      </c>
      <c r="DW121" s="1018"/>
      <c r="DX121" s="1018"/>
      <c r="DY121" s="1018"/>
      <c r="DZ121" s="1019"/>
    </row>
    <row r="122" spans="1:130" s="248" customFormat="1" ht="26.25" customHeight="1" x14ac:dyDescent="0.15">
      <c r="A122" s="1156"/>
      <c r="B122" s="1043"/>
      <c r="C122" s="1013" t="s">
        <v>447</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179</v>
      </c>
      <c r="AB122" s="1056"/>
      <c r="AC122" s="1056"/>
      <c r="AD122" s="1056"/>
      <c r="AE122" s="1057"/>
      <c r="AF122" s="1058" t="s">
        <v>179</v>
      </c>
      <c r="AG122" s="1056"/>
      <c r="AH122" s="1056"/>
      <c r="AI122" s="1056"/>
      <c r="AJ122" s="1057"/>
      <c r="AK122" s="1058" t="s">
        <v>179</v>
      </c>
      <c r="AL122" s="1056"/>
      <c r="AM122" s="1056"/>
      <c r="AN122" s="1056"/>
      <c r="AO122" s="1057"/>
      <c r="AP122" s="1059" t="s">
        <v>453</v>
      </c>
      <c r="AQ122" s="1060"/>
      <c r="AR122" s="1060"/>
      <c r="AS122" s="1060"/>
      <c r="AT122" s="1061"/>
      <c r="AU122" s="1089"/>
      <c r="AV122" s="1090"/>
      <c r="AW122" s="1090"/>
      <c r="AX122" s="1090"/>
      <c r="AY122" s="1091"/>
      <c r="AZ122" s="1071" t="s">
        <v>474</v>
      </c>
      <c r="BA122" s="1062"/>
      <c r="BB122" s="1062"/>
      <c r="BC122" s="1062"/>
      <c r="BD122" s="1062"/>
      <c r="BE122" s="1062"/>
      <c r="BF122" s="1062"/>
      <c r="BG122" s="1062"/>
      <c r="BH122" s="1062"/>
      <c r="BI122" s="1062"/>
      <c r="BJ122" s="1062"/>
      <c r="BK122" s="1062"/>
      <c r="BL122" s="1062"/>
      <c r="BM122" s="1062"/>
      <c r="BN122" s="1062"/>
      <c r="BO122" s="1062"/>
      <c r="BP122" s="1063"/>
      <c r="BQ122" s="1094">
        <v>57360884</v>
      </c>
      <c r="BR122" s="1095"/>
      <c r="BS122" s="1095"/>
      <c r="BT122" s="1095"/>
      <c r="BU122" s="1095"/>
      <c r="BV122" s="1095">
        <v>58228504</v>
      </c>
      <c r="BW122" s="1095"/>
      <c r="BX122" s="1095"/>
      <c r="BY122" s="1095"/>
      <c r="BZ122" s="1095"/>
      <c r="CA122" s="1095">
        <v>59221701</v>
      </c>
      <c r="CB122" s="1095"/>
      <c r="CC122" s="1095"/>
      <c r="CD122" s="1095"/>
      <c r="CE122" s="1095"/>
      <c r="CF122" s="1115">
        <v>185</v>
      </c>
      <c r="CG122" s="1116"/>
      <c r="CH122" s="1116"/>
      <c r="CI122" s="1116"/>
      <c r="CJ122" s="1116"/>
      <c r="CK122" s="1107"/>
      <c r="CL122" s="1108"/>
      <c r="CM122" s="1108"/>
      <c r="CN122" s="1108"/>
      <c r="CO122" s="1109"/>
      <c r="CP122" s="1117" t="s">
        <v>475</v>
      </c>
      <c r="CQ122" s="1118"/>
      <c r="CR122" s="1118"/>
      <c r="CS122" s="1118"/>
      <c r="CT122" s="1118"/>
      <c r="CU122" s="1118"/>
      <c r="CV122" s="1118"/>
      <c r="CW122" s="1118"/>
      <c r="CX122" s="1118"/>
      <c r="CY122" s="1118"/>
      <c r="CZ122" s="1118"/>
      <c r="DA122" s="1118"/>
      <c r="DB122" s="1118"/>
      <c r="DC122" s="1118"/>
      <c r="DD122" s="1118"/>
      <c r="DE122" s="1118"/>
      <c r="DF122" s="1119"/>
      <c r="DG122" s="1016" t="s">
        <v>441</v>
      </c>
      <c r="DH122" s="1017"/>
      <c r="DI122" s="1017"/>
      <c r="DJ122" s="1017"/>
      <c r="DK122" s="1017"/>
      <c r="DL122" s="1017" t="s">
        <v>441</v>
      </c>
      <c r="DM122" s="1017"/>
      <c r="DN122" s="1017"/>
      <c r="DO122" s="1017"/>
      <c r="DP122" s="1017"/>
      <c r="DQ122" s="1017" t="s">
        <v>435</v>
      </c>
      <c r="DR122" s="1017"/>
      <c r="DS122" s="1017"/>
      <c r="DT122" s="1017"/>
      <c r="DU122" s="1017"/>
      <c r="DV122" s="1018" t="s">
        <v>476</v>
      </c>
      <c r="DW122" s="1018"/>
      <c r="DX122" s="1018"/>
      <c r="DY122" s="1018"/>
      <c r="DZ122" s="1019"/>
    </row>
    <row r="123" spans="1:130" s="248" customFormat="1" ht="26.25" customHeight="1" x14ac:dyDescent="0.15">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435</v>
      </c>
      <c r="AB123" s="1056"/>
      <c r="AC123" s="1056"/>
      <c r="AD123" s="1056"/>
      <c r="AE123" s="1057"/>
      <c r="AF123" s="1058" t="s">
        <v>179</v>
      </c>
      <c r="AG123" s="1056"/>
      <c r="AH123" s="1056"/>
      <c r="AI123" s="1056"/>
      <c r="AJ123" s="1057"/>
      <c r="AK123" s="1058" t="s">
        <v>435</v>
      </c>
      <c r="AL123" s="1056"/>
      <c r="AM123" s="1056"/>
      <c r="AN123" s="1056"/>
      <c r="AO123" s="1057"/>
      <c r="AP123" s="1059" t="s">
        <v>460</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477</v>
      </c>
      <c r="BP123" s="1103"/>
      <c r="BQ123" s="1162">
        <v>77294368</v>
      </c>
      <c r="BR123" s="1163"/>
      <c r="BS123" s="1163"/>
      <c r="BT123" s="1163"/>
      <c r="BU123" s="1163"/>
      <c r="BV123" s="1163">
        <v>74554774</v>
      </c>
      <c r="BW123" s="1163"/>
      <c r="BX123" s="1163"/>
      <c r="BY123" s="1163"/>
      <c r="BZ123" s="1163"/>
      <c r="CA123" s="1163">
        <v>77503273</v>
      </c>
      <c r="CB123" s="1163"/>
      <c r="CC123" s="1163"/>
      <c r="CD123" s="1163"/>
      <c r="CE123" s="1163"/>
      <c r="CF123" s="1096"/>
      <c r="CG123" s="1097"/>
      <c r="CH123" s="1097"/>
      <c r="CI123" s="1097"/>
      <c r="CJ123" s="1098"/>
      <c r="CK123" s="1107"/>
      <c r="CL123" s="1108"/>
      <c r="CM123" s="1108"/>
      <c r="CN123" s="1108"/>
      <c r="CO123" s="1109"/>
      <c r="CP123" s="1117" t="s">
        <v>478</v>
      </c>
      <c r="CQ123" s="1118"/>
      <c r="CR123" s="1118"/>
      <c r="CS123" s="1118"/>
      <c r="CT123" s="1118"/>
      <c r="CU123" s="1118"/>
      <c r="CV123" s="1118"/>
      <c r="CW123" s="1118"/>
      <c r="CX123" s="1118"/>
      <c r="CY123" s="1118"/>
      <c r="CZ123" s="1118"/>
      <c r="DA123" s="1118"/>
      <c r="DB123" s="1118"/>
      <c r="DC123" s="1118"/>
      <c r="DD123" s="1118"/>
      <c r="DE123" s="1118"/>
      <c r="DF123" s="1119"/>
      <c r="DG123" s="1055" t="s">
        <v>435</v>
      </c>
      <c r="DH123" s="1056"/>
      <c r="DI123" s="1056"/>
      <c r="DJ123" s="1056"/>
      <c r="DK123" s="1057"/>
      <c r="DL123" s="1058" t="s">
        <v>435</v>
      </c>
      <c r="DM123" s="1056"/>
      <c r="DN123" s="1056"/>
      <c r="DO123" s="1056"/>
      <c r="DP123" s="1057"/>
      <c r="DQ123" s="1058" t="s">
        <v>456</v>
      </c>
      <c r="DR123" s="1056"/>
      <c r="DS123" s="1056"/>
      <c r="DT123" s="1056"/>
      <c r="DU123" s="1057"/>
      <c r="DV123" s="1059" t="s">
        <v>435</v>
      </c>
      <c r="DW123" s="1060"/>
      <c r="DX123" s="1060"/>
      <c r="DY123" s="1060"/>
      <c r="DZ123" s="1061"/>
    </row>
    <row r="124" spans="1:130" s="248" customFormat="1" ht="26.25" customHeight="1" thickBot="1" x14ac:dyDescent="0.2">
      <c r="A124" s="1156"/>
      <c r="B124" s="1043"/>
      <c r="C124" s="1013" t="s">
        <v>461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476</v>
      </c>
      <c r="AB124" s="1056"/>
      <c r="AC124" s="1056"/>
      <c r="AD124" s="1056"/>
      <c r="AE124" s="1057"/>
      <c r="AF124" s="1058" t="s">
        <v>179</v>
      </c>
      <c r="AG124" s="1056"/>
      <c r="AH124" s="1056"/>
      <c r="AI124" s="1056"/>
      <c r="AJ124" s="1057"/>
      <c r="AK124" s="1058" t="s">
        <v>460</v>
      </c>
      <c r="AL124" s="1056"/>
      <c r="AM124" s="1056"/>
      <c r="AN124" s="1056"/>
      <c r="AO124" s="1057"/>
      <c r="AP124" s="1059" t="s">
        <v>448</v>
      </c>
      <c r="AQ124" s="1060"/>
      <c r="AR124" s="1060"/>
      <c r="AS124" s="1060"/>
      <c r="AT124" s="1061"/>
      <c r="AU124" s="1158" t="s">
        <v>479</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43.3</v>
      </c>
      <c r="BR124" s="1125"/>
      <c r="BS124" s="1125"/>
      <c r="BT124" s="1125"/>
      <c r="BU124" s="1125"/>
      <c r="BV124" s="1125">
        <v>45.2</v>
      </c>
      <c r="BW124" s="1125"/>
      <c r="BX124" s="1125"/>
      <c r="BY124" s="1125"/>
      <c r="BZ124" s="1125"/>
      <c r="CA124" s="1125">
        <v>45</v>
      </c>
      <c r="CB124" s="1125"/>
      <c r="CC124" s="1125"/>
      <c r="CD124" s="1125"/>
      <c r="CE124" s="1125"/>
      <c r="CF124" s="1126"/>
      <c r="CG124" s="1127"/>
      <c r="CH124" s="1127"/>
      <c r="CI124" s="1127"/>
      <c r="CJ124" s="1128"/>
      <c r="CK124" s="1110"/>
      <c r="CL124" s="1110"/>
      <c r="CM124" s="1110"/>
      <c r="CN124" s="1110"/>
      <c r="CO124" s="1111"/>
      <c r="CP124" s="1117" t="s">
        <v>480</v>
      </c>
      <c r="CQ124" s="1118"/>
      <c r="CR124" s="1118"/>
      <c r="CS124" s="1118"/>
      <c r="CT124" s="1118"/>
      <c r="CU124" s="1118"/>
      <c r="CV124" s="1118"/>
      <c r="CW124" s="1118"/>
      <c r="CX124" s="1118"/>
      <c r="CY124" s="1118"/>
      <c r="CZ124" s="1118"/>
      <c r="DA124" s="1118"/>
      <c r="DB124" s="1118"/>
      <c r="DC124" s="1118"/>
      <c r="DD124" s="1118"/>
      <c r="DE124" s="1118"/>
      <c r="DF124" s="1119"/>
      <c r="DG124" s="1102" t="s">
        <v>179</v>
      </c>
      <c r="DH124" s="1081"/>
      <c r="DI124" s="1081"/>
      <c r="DJ124" s="1081"/>
      <c r="DK124" s="1082"/>
      <c r="DL124" s="1080" t="s">
        <v>179</v>
      </c>
      <c r="DM124" s="1081"/>
      <c r="DN124" s="1081"/>
      <c r="DO124" s="1081"/>
      <c r="DP124" s="1082"/>
      <c r="DQ124" s="1080" t="s">
        <v>439</v>
      </c>
      <c r="DR124" s="1081"/>
      <c r="DS124" s="1081"/>
      <c r="DT124" s="1081"/>
      <c r="DU124" s="1082"/>
      <c r="DV124" s="1083" t="s">
        <v>435</v>
      </c>
      <c r="DW124" s="1084"/>
      <c r="DX124" s="1084"/>
      <c r="DY124" s="1084"/>
      <c r="DZ124" s="1085"/>
    </row>
    <row r="125" spans="1:130" s="248" customFormat="1" ht="26.25" customHeight="1" x14ac:dyDescent="0.15">
      <c r="A125" s="1156"/>
      <c r="B125" s="1043"/>
      <c r="C125" s="1013" t="s">
        <v>463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179</v>
      </c>
      <c r="AB125" s="1056"/>
      <c r="AC125" s="1056"/>
      <c r="AD125" s="1056"/>
      <c r="AE125" s="1057"/>
      <c r="AF125" s="1058" t="s">
        <v>435</v>
      </c>
      <c r="AG125" s="1056"/>
      <c r="AH125" s="1056"/>
      <c r="AI125" s="1056"/>
      <c r="AJ125" s="1057"/>
      <c r="AK125" s="1058" t="s">
        <v>441</v>
      </c>
      <c r="AL125" s="1056"/>
      <c r="AM125" s="1056"/>
      <c r="AN125" s="1056"/>
      <c r="AO125" s="1057"/>
      <c r="AP125" s="1059" t="s">
        <v>476</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179</v>
      </c>
      <c r="DH125" s="1024"/>
      <c r="DI125" s="1024"/>
      <c r="DJ125" s="1024"/>
      <c r="DK125" s="1024"/>
      <c r="DL125" s="1024" t="s">
        <v>435</v>
      </c>
      <c r="DM125" s="1024"/>
      <c r="DN125" s="1024"/>
      <c r="DO125" s="1024"/>
      <c r="DP125" s="1024"/>
      <c r="DQ125" s="1024" t="s">
        <v>435</v>
      </c>
      <c r="DR125" s="1024"/>
      <c r="DS125" s="1024"/>
      <c r="DT125" s="1024"/>
      <c r="DU125" s="1024"/>
      <c r="DV125" s="1025" t="s">
        <v>483</v>
      </c>
      <c r="DW125" s="1025"/>
      <c r="DX125" s="1025"/>
      <c r="DY125" s="1025"/>
      <c r="DZ125" s="1026"/>
    </row>
    <row r="126" spans="1:130" s="248" customFormat="1" ht="26.25" customHeight="1" thickBot="1" x14ac:dyDescent="0.2">
      <c r="A126" s="1156"/>
      <c r="B126" s="1043"/>
      <c r="C126" s="1013" t="s">
        <v>466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179</v>
      </c>
      <c r="AB126" s="1056"/>
      <c r="AC126" s="1056"/>
      <c r="AD126" s="1056"/>
      <c r="AE126" s="1057"/>
      <c r="AF126" s="1058" t="s">
        <v>179</v>
      </c>
      <c r="AG126" s="1056"/>
      <c r="AH126" s="1056"/>
      <c r="AI126" s="1056"/>
      <c r="AJ126" s="1057"/>
      <c r="AK126" s="1058" t="s">
        <v>435</v>
      </c>
      <c r="AL126" s="1056"/>
      <c r="AM126" s="1056"/>
      <c r="AN126" s="1056"/>
      <c r="AO126" s="1057"/>
      <c r="AP126" s="1059" t="s">
        <v>435</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484</v>
      </c>
      <c r="CQ126" s="1047"/>
      <c r="CR126" s="1047"/>
      <c r="CS126" s="1047"/>
      <c r="CT126" s="1047"/>
      <c r="CU126" s="1047"/>
      <c r="CV126" s="1047"/>
      <c r="CW126" s="1047"/>
      <c r="CX126" s="1047"/>
      <c r="CY126" s="1047"/>
      <c r="CZ126" s="1047"/>
      <c r="DA126" s="1047"/>
      <c r="DB126" s="1047"/>
      <c r="DC126" s="1047"/>
      <c r="DD126" s="1047"/>
      <c r="DE126" s="1047"/>
      <c r="DF126" s="1048"/>
      <c r="DG126" s="1016" t="s">
        <v>452</v>
      </c>
      <c r="DH126" s="1017"/>
      <c r="DI126" s="1017"/>
      <c r="DJ126" s="1017"/>
      <c r="DK126" s="1017"/>
      <c r="DL126" s="1017" t="s">
        <v>441</v>
      </c>
      <c r="DM126" s="1017"/>
      <c r="DN126" s="1017"/>
      <c r="DO126" s="1017"/>
      <c r="DP126" s="1017"/>
      <c r="DQ126" s="1017" t="s">
        <v>435</v>
      </c>
      <c r="DR126" s="1017"/>
      <c r="DS126" s="1017"/>
      <c r="DT126" s="1017"/>
      <c r="DU126" s="1017"/>
      <c r="DV126" s="1018" t="s">
        <v>441</v>
      </c>
      <c r="DW126" s="1018"/>
      <c r="DX126" s="1018"/>
      <c r="DY126" s="1018"/>
      <c r="DZ126" s="1019"/>
    </row>
    <row r="127" spans="1:130" s="248" customFormat="1" ht="26.25" customHeight="1" x14ac:dyDescent="0.15">
      <c r="A127" s="1157"/>
      <c r="B127" s="1045"/>
      <c r="C127" s="1099" t="s">
        <v>485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314</v>
      </c>
      <c r="AB127" s="1056"/>
      <c r="AC127" s="1056"/>
      <c r="AD127" s="1056"/>
      <c r="AE127" s="1057"/>
      <c r="AF127" s="1058">
        <v>220</v>
      </c>
      <c r="AG127" s="1056"/>
      <c r="AH127" s="1056"/>
      <c r="AI127" s="1056"/>
      <c r="AJ127" s="1057"/>
      <c r="AK127" s="1058">
        <v>250</v>
      </c>
      <c r="AL127" s="1056"/>
      <c r="AM127" s="1056"/>
      <c r="AN127" s="1056"/>
      <c r="AO127" s="1057"/>
      <c r="AP127" s="1059">
        <v>0</v>
      </c>
      <c r="AQ127" s="1060"/>
      <c r="AR127" s="1060"/>
      <c r="AS127" s="1060"/>
      <c r="AT127" s="1061"/>
      <c r="AU127" s="284"/>
      <c r="AV127" s="284"/>
      <c r="AW127" s="284"/>
      <c r="AX127" s="1129" t="s">
        <v>486</v>
      </c>
      <c r="AY127" s="1130"/>
      <c r="AZ127" s="1130"/>
      <c r="BA127" s="1130"/>
      <c r="BB127" s="1130"/>
      <c r="BC127" s="1130"/>
      <c r="BD127" s="1130"/>
      <c r="BE127" s="1131"/>
      <c r="BF127" s="1132" t="s">
        <v>487</v>
      </c>
      <c r="BG127" s="1130"/>
      <c r="BH127" s="1130"/>
      <c r="BI127" s="1130"/>
      <c r="BJ127" s="1130"/>
      <c r="BK127" s="1130"/>
      <c r="BL127" s="1131"/>
      <c r="BM127" s="1132" t="s">
        <v>488</v>
      </c>
      <c r="BN127" s="1130"/>
      <c r="BO127" s="1130"/>
      <c r="BP127" s="1130"/>
      <c r="BQ127" s="1130"/>
      <c r="BR127" s="1130"/>
      <c r="BS127" s="1131"/>
      <c r="BT127" s="1132" t="s">
        <v>489</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490</v>
      </c>
      <c r="CQ127" s="1047"/>
      <c r="CR127" s="1047"/>
      <c r="CS127" s="1047"/>
      <c r="CT127" s="1047"/>
      <c r="CU127" s="1047"/>
      <c r="CV127" s="1047"/>
      <c r="CW127" s="1047"/>
      <c r="CX127" s="1047"/>
      <c r="CY127" s="1047"/>
      <c r="CZ127" s="1047"/>
      <c r="DA127" s="1047"/>
      <c r="DB127" s="1047"/>
      <c r="DC127" s="1047"/>
      <c r="DD127" s="1047"/>
      <c r="DE127" s="1047"/>
      <c r="DF127" s="1048"/>
      <c r="DG127" s="1016" t="s">
        <v>179</v>
      </c>
      <c r="DH127" s="1017"/>
      <c r="DI127" s="1017"/>
      <c r="DJ127" s="1017"/>
      <c r="DK127" s="1017"/>
      <c r="DL127" s="1017" t="s">
        <v>179</v>
      </c>
      <c r="DM127" s="1017"/>
      <c r="DN127" s="1017"/>
      <c r="DO127" s="1017"/>
      <c r="DP127" s="1017"/>
      <c r="DQ127" s="1017" t="s">
        <v>448</v>
      </c>
      <c r="DR127" s="1017"/>
      <c r="DS127" s="1017"/>
      <c r="DT127" s="1017"/>
      <c r="DU127" s="1017"/>
      <c r="DV127" s="1018" t="s">
        <v>435</v>
      </c>
      <c r="DW127" s="1018"/>
      <c r="DX127" s="1018"/>
      <c r="DY127" s="1018"/>
      <c r="DZ127" s="1019"/>
    </row>
    <row r="128" spans="1:130" s="248" customFormat="1" ht="26.25" customHeight="1" thickBot="1" x14ac:dyDescent="0.2">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v>626446</v>
      </c>
      <c r="AB128" s="1145"/>
      <c r="AC128" s="1145"/>
      <c r="AD128" s="1145"/>
      <c r="AE128" s="1146"/>
      <c r="AF128" s="1147">
        <v>667940</v>
      </c>
      <c r="AG128" s="1145"/>
      <c r="AH128" s="1145"/>
      <c r="AI128" s="1145"/>
      <c r="AJ128" s="1146"/>
      <c r="AK128" s="1147">
        <v>669063</v>
      </c>
      <c r="AL128" s="1145"/>
      <c r="AM128" s="1145"/>
      <c r="AN128" s="1145"/>
      <c r="AO128" s="1146"/>
      <c r="AP128" s="1148"/>
      <c r="AQ128" s="1149"/>
      <c r="AR128" s="1149"/>
      <c r="AS128" s="1149"/>
      <c r="AT128" s="1150"/>
      <c r="AU128" s="284"/>
      <c r="AV128" s="284"/>
      <c r="AW128" s="284"/>
      <c r="AX128" s="985" t="s">
        <v>493</v>
      </c>
      <c r="AY128" s="986"/>
      <c r="AZ128" s="986"/>
      <c r="BA128" s="986"/>
      <c r="BB128" s="986"/>
      <c r="BC128" s="986"/>
      <c r="BD128" s="986"/>
      <c r="BE128" s="987"/>
      <c r="BF128" s="1151" t="s">
        <v>483</v>
      </c>
      <c r="BG128" s="1152"/>
      <c r="BH128" s="1152"/>
      <c r="BI128" s="1152"/>
      <c r="BJ128" s="1152"/>
      <c r="BK128" s="1152"/>
      <c r="BL128" s="1153"/>
      <c r="BM128" s="1151">
        <v>11.55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v>91575</v>
      </c>
      <c r="DH128" s="1137"/>
      <c r="DI128" s="1137"/>
      <c r="DJ128" s="1137"/>
      <c r="DK128" s="1137"/>
      <c r="DL128" s="1137">
        <v>90403</v>
      </c>
      <c r="DM128" s="1137"/>
      <c r="DN128" s="1137"/>
      <c r="DO128" s="1137"/>
      <c r="DP128" s="1137"/>
      <c r="DQ128" s="1137">
        <v>199668</v>
      </c>
      <c r="DR128" s="1137"/>
      <c r="DS128" s="1137"/>
      <c r="DT128" s="1137"/>
      <c r="DU128" s="1137"/>
      <c r="DV128" s="1138">
        <v>0.6</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35939645</v>
      </c>
      <c r="AB129" s="1056"/>
      <c r="AC129" s="1056"/>
      <c r="AD129" s="1056"/>
      <c r="AE129" s="1057"/>
      <c r="AF129" s="1058">
        <v>35389904</v>
      </c>
      <c r="AG129" s="1056"/>
      <c r="AH129" s="1056"/>
      <c r="AI129" s="1056"/>
      <c r="AJ129" s="1057"/>
      <c r="AK129" s="1058">
        <v>36868168</v>
      </c>
      <c r="AL129" s="1056"/>
      <c r="AM129" s="1056"/>
      <c r="AN129" s="1056"/>
      <c r="AO129" s="1057"/>
      <c r="AP129" s="1173"/>
      <c r="AQ129" s="1174"/>
      <c r="AR129" s="1174"/>
      <c r="AS129" s="1174"/>
      <c r="AT129" s="1175"/>
      <c r="AU129" s="286"/>
      <c r="AV129" s="286"/>
      <c r="AW129" s="286"/>
      <c r="AX129" s="1164" t="s">
        <v>496</v>
      </c>
      <c r="AY129" s="1047"/>
      <c r="AZ129" s="1047"/>
      <c r="BA129" s="1047"/>
      <c r="BB129" s="1047"/>
      <c r="BC129" s="1047"/>
      <c r="BD129" s="1047"/>
      <c r="BE129" s="1048"/>
      <c r="BF129" s="1165" t="s">
        <v>483</v>
      </c>
      <c r="BG129" s="1166"/>
      <c r="BH129" s="1166"/>
      <c r="BI129" s="1166"/>
      <c r="BJ129" s="1166"/>
      <c r="BK129" s="1166"/>
      <c r="BL129" s="1167"/>
      <c r="BM129" s="1165">
        <v>16.55</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4999151</v>
      </c>
      <c r="AB130" s="1056"/>
      <c r="AC130" s="1056"/>
      <c r="AD130" s="1056"/>
      <c r="AE130" s="1057"/>
      <c r="AF130" s="1058">
        <v>4517554</v>
      </c>
      <c r="AG130" s="1056"/>
      <c r="AH130" s="1056"/>
      <c r="AI130" s="1056"/>
      <c r="AJ130" s="1057"/>
      <c r="AK130" s="1058">
        <v>4848255</v>
      </c>
      <c r="AL130" s="1056"/>
      <c r="AM130" s="1056"/>
      <c r="AN130" s="1056"/>
      <c r="AO130" s="1057"/>
      <c r="AP130" s="1173"/>
      <c r="AQ130" s="1174"/>
      <c r="AR130" s="1174"/>
      <c r="AS130" s="1174"/>
      <c r="AT130" s="1175"/>
      <c r="AU130" s="286"/>
      <c r="AV130" s="286"/>
      <c r="AW130" s="286"/>
      <c r="AX130" s="1164" t="s">
        <v>499</v>
      </c>
      <c r="AY130" s="1047"/>
      <c r="AZ130" s="1047"/>
      <c r="BA130" s="1047"/>
      <c r="BB130" s="1047"/>
      <c r="BC130" s="1047"/>
      <c r="BD130" s="1047"/>
      <c r="BE130" s="1048"/>
      <c r="BF130" s="1201">
        <v>8.9</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30940494</v>
      </c>
      <c r="AB131" s="1081"/>
      <c r="AC131" s="1081"/>
      <c r="AD131" s="1081"/>
      <c r="AE131" s="1082"/>
      <c r="AF131" s="1080">
        <v>30872350</v>
      </c>
      <c r="AG131" s="1081"/>
      <c r="AH131" s="1081"/>
      <c r="AI131" s="1081"/>
      <c r="AJ131" s="1082"/>
      <c r="AK131" s="1080">
        <v>32019913</v>
      </c>
      <c r="AL131" s="1081"/>
      <c r="AM131" s="1081"/>
      <c r="AN131" s="1081"/>
      <c r="AO131" s="1082"/>
      <c r="AP131" s="1211"/>
      <c r="AQ131" s="1212"/>
      <c r="AR131" s="1212"/>
      <c r="AS131" s="1212"/>
      <c r="AT131" s="1213"/>
      <c r="AU131" s="286"/>
      <c r="AV131" s="286"/>
      <c r="AW131" s="286"/>
      <c r="AX131" s="1183" t="s">
        <v>501</v>
      </c>
      <c r="AY131" s="1134"/>
      <c r="AZ131" s="1134"/>
      <c r="BA131" s="1134"/>
      <c r="BB131" s="1134"/>
      <c r="BC131" s="1134"/>
      <c r="BD131" s="1134"/>
      <c r="BE131" s="1135"/>
      <c r="BF131" s="1184">
        <v>45</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8.4541410359999993</v>
      </c>
      <c r="AB132" s="1197"/>
      <c r="AC132" s="1197"/>
      <c r="AD132" s="1197"/>
      <c r="AE132" s="1198"/>
      <c r="AF132" s="1199">
        <v>9.9794541070000005</v>
      </c>
      <c r="AG132" s="1197"/>
      <c r="AH132" s="1197"/>
      <c r="AI132" s="1197"/>
      <c r="AJ132" s="1198"/>
      <c r="AK132" s="1199">
        <v>8.5408945359999997</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9.8000000000000007</v>
      </c>
      <c r="AB133" s="1180"/>
      <c r="AC133" s="1180"/>
      <c r="AD133" s="1180"/>
      <c r="AE133" s="1181"/>
      <c r="AF133" s="1179">
        <v>9.4</v>
      </c>
      <c r="AG133" s="1180"/>
      <c r="AH133" s="1180"/>
      <c r="AI133" s="1180"/>
      <c r="AJ133" s="1181"/>
      <c r="AK133" s="1179">
        <v>8.9</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MvSJt0SIJAoimBvmrC6yBtpe9k666F52t+QZUZ7Jj5glAiZxmy0odYveMyVYLyJ009KybI2W/2dE45/+/M2Kg==" saltValue="rlcgFRGfJDajOEO9ZE9+F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BYGicoNvo+rbxAIlP746mECvsIlCQSCDd9bN9PTYgcdadWt47MwGgO8XEVw2fF+cwIXVe1HZoIEKej2r7Iv2w==" saltValue="DXjLgYPBeIC8cUfZ1j5m3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nf0AIcVUYba6XBgjWCVVS0uhxva3CG9W6IS0ODg4ThuyoGWW03g7nk3xL873BmXTj7RIO+oFcmerBqUEoSSAQ==" saltValue="P8lgGQn+18ZJOeTm7XSK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513</v>
      </c>
      <c r="AL9" s="1217"/>
      <c r="AM9" s="1217"/>
      <c r="AN9" s="1218"/>
      <c r="AO9" s="314">
        <v>11284853</v>
      </c>
      <c r="AP9" s="314">
        <v>71244</v>
      </c>
      <c r="AQ9" s="315">
        <v>66289</v>
      </c>
      <c r="AR9" s="316">
        <v>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514</v>
      </c>
      <c r="AL10" s="1217"/>
      <c r="AM10" s="1217"/>
      <c r="AN10" s="1218"/>
      <c r="AO10" s="317">
        <v>33395</v>
      </c>
      <c r="AP10" s="317">
        <v>211</v>
      </c>
      <c r="AQ10" s="318">
        <v>2830</v>
      </c>
      <c r="AR10" s="319">
        <v>-92.5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515</v>
      </c>
      <c r="AL11" s="1217"/>
      <c r="AM11" s="1217"/>
      <c r="AN11" s="1218"/>
      <c r="AO11" s="317">
        <v>65418</v>
      </c>
      <c r="AP11" s="317">
        <v>413</v>
      </c>
      <c r="AQ11" s="318">
        <v>411</v>
      </c>
      <c r="AR11" s="319">
        <v>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516</v>
      </c>
      <c r="AL12" s="1217"/>
      <c r="AM12" s="1217"/>
      <c r="AN12" s="1218"/>
      <c r="AO12" s="317" t="s">
        <v>517</v>
      </c>
      <c r="AP12" s="317" t="s">
        <v>517</v>
      </c>
      <c r="AQ12" s="318">
        <v>94</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518</v>
      </c>
      <c r="AL13" s="1217"/>
      <c r="AM13" s="1217"/>
      <c r="AN13" s="1218"/>
      <c r="AO13" s="317">
        <v>488390</v>
      </c>
      <c r="AP13" s="317">
        <v>3083</v>
      </c>
      <c r="AQ13" s="318">
        <v>2181</v>
      </c>
      <c r="AR13" s="319">
        <v>41.4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519</v>
      </c>
      <c r="AL14" s="1217"/>
      <c r="AM14" s="1217"/>
      <c r="AN14" s="1218"/>
      <c r="AO14" s="317">
        <v>313630</v>
      </c>
      <c r="AP14" s="317">
        <v>1980</v>
      </c>
      <c r="AQ14" s="318">
        <v>1843</v>
      </c>
      <c r="AR14" s="319">
        <v>7.4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520</v>
      </c>
      <c r="AL15" s="1223"/>
      <c r="AM15" s="1223"/>
      <c r="AN15" s="1224"/>
      <c r="AO15" s="317">
        <v>-782289</v>
      </c>
      <c r="AP15" s="317">
        <v>-4939</v>
      </c>
      <c r="AQ15" s="318">
        <v>-4384</v>
      </c>
      <c r="AR15" s="319">
        <v>12.7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11403397</v>
      </c>
      <c r="AP16" s="317">
        <v>71993</v>
      </c>
      <c r="AQ16" s="318">
        <v>69264</v>
      </c>
      <c r="AR16" s="319">
        <v>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525</v>
      </c>
      <c r="AL21" s="1226"/>
      <c r="AM21" s="1226"/>
      <c r="AN21" s="1227"/>
      <c r="AO21" s="330">
        <v>7.46</v>
      </c>
      <c r="AP21" s="331">
        <v>6.79</v>
      </c>
      <c r="AQ21" s="332">
        <v>0.67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526</v>
      </c>
      <c r="AL22" s="1226"/>
      <c r="AM22" s="1226"/>
      <c r="AN22" s="1227"/>
      <c r="AO22" s="335">
        <v>99.4</v>
      </c>
      <c r="AP22" s="336">
        <v>99.2</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530</v>
      </c>
      <c r="AL32" s="1220"/>
      <c r="AM32" s="1220"/>
      <c r="AN32" s="1221"/>
      <c r="AO32" s="345">
        <v>6480730</v>
      </c>
      <c r="AP32" s="345">
        <v>40914</v>
      </c>
      <c r="AQ32" s="346">
        <v>35667</v>
      </c>
      <c r="AR32" s="347">
        <v>14.7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531</v>
      </c>
      <c r="AL33" s="1220"/>
      <c r="AM33" s="1220"/>
      <c r="AN33" s="1221"/>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532</v>
      </c>
      <c r="AL34" s="1220"/>
      <c r="AM34" s="1220"/>
      <c r="AN34" s="1221"/>
      <c r="AO34" s="345" t="s">
        <v>517</v>
      </c>
      <c r="AP34" s="345" t="s">
        <v>517</v>
      </c>
      <c r="AQ34" s="346">
        <v>25</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533</v>
      </c>
      <c r="AL35" s="1220"/>
      <c r="AM35" s="1220"/>
      <c r="AN35" s="1221"/>
      <c r="AO35" s="345">
        <v>1750732</v>
      </c>
      <c r="AP35" s="345">
        <v>11053</v>
      </c>
      <c r="AQ35" s="346">
        <v>9479</v>
      </c>
      <c r="AR35" s="347">
        <v>16.600000000000001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534</v>
      </c>
      <c r="AL36" s="1220"/>
      <c r="AM36" s="1220"/>
      <c r="AN36" s="1221"/>
      <c r="AO36" s="345">
        <v>20018</v>
      </c>
      <c r="AP36" s="345">
        <v>126</v>
      </c>
      <c r="AQ36" s="346">
        <v>661</v>
      </c>
      <c r="AR36" s="347">
        <v>-80.900000000000006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535</v>
      </c>
      <c r="AL37" s="1220"/>
      <c r="AM37" s="1220"/>
      <c r="AN37" s="1221"/>
      <c r="AO37" s="345">
        <v>250</v>
      </c>
      <c r="AP37" s="345">
        <v>2</v>
      </c>
      <c r="AQ37" s="346">
        <v>533</v>
      </c>
      <c r="AR37" s="347">
        <v>-99.6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536</v>
      </c>
      <c r="AL38" s="1229"/>
      <c r="AM38" s="1229"/>
      <c r="AN38" s="1230"/>
      <c r="AO38" s="348">
        <v>375</v>
      </c>
      <c r="AP38" s="348">
        <v>2</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537</v>
      </c>
      <c r="AL39" s="1229"/>
      <c r="AM39" s="1229"/>
      <c r="AN39" s="1230"/>
      <c r="AO39" s="345">
        <v>-669063</v>
      </c>
      <c r="AP39" s="345">
        <v>-4224</v>
      </c>
      <c r="AQ39" s="346">
        <v>-5467</v>
      </c>
      <c r="AR39" s="347">
        <v>-22.7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538</v>
      </c>
      <c r="AL40" s="1220"/>
      <c r="AM40" s="1220"/>
      <c r="AN40" s="1221"/>
      <c r="AO40" s="345">
        <v>-4848255</v>
      </c>
      <c r="AP40" s="345">
        <v>-30608</v>
      </c>
      <c r="AQ40" s="346">
        <v>-32345</v>
      </c>
      <c r="AR40" s="347">
        <v>-5.4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2734787</v>
      </c>
      <c r="AP41" s="345">
        <v>17265</v>
      </c>
      <c r="AQ41" s="346">
        <v>8555</v>
      </c>
      <c r="AR41" s="347">
        <v>101.8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508</v>
      </c>
      <c r="AN49" s="1236" t="s">
        <v>542</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7805762</v>
      </c>
      <c r="AN51" s="367">
        <v>47966</v>
      </c>
      <c r="AO51" s="368">
        <v>-25.6</v>
      </c>
      <c r="AP51" s="369">
        <v>52619</v>
      </c>
      <c r="AQ51" s="370">
        <v>0.2</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5109870</v>
      </c>
      <c r="AN52" s="375">
        <v>31400</v>
      </c>
      <c r="AO52" s="376">
        <v>-20.100000000000001</v>
      </c>
      <c r="AP52" s="377">
        <v>31149</v>
      </c>
      <c r="AQ52" s="378">
        <v>5.7</v>
      </c>
      <c r="AR52" s="379">
        <v>-25.8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7861987</v>
      </c>
      <c r="AN53" s="367">
        <v>48523</v>
      </c>
      <c r="AO53" s="368">
        <v>1.2</v>
      </c>
      <c r="AP53" s="369">
        <v>51875</v>
      </c>
      <c r="AQ53" s="370">
        <v>-1.4</v>
      </c>
      <c r="AR53" s="371">
        <v>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4067912</v>
      </c>
      <c r="AN54" s="375">
        <v>25106</v>
      </c>
      <c r="AO54" s="376">
        <v>-20</v>
      </c>
      <c r="AP54" s="377">
        <v>29372</v>
      </c>
      <c r="AQ54" s="378">
        <v>-5.7</v>
      </c>
      <c r="AR54" s="379">
        <v>-14.3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5978782</v>
      </c>
      <c r="AN55" s="367">
        <v>37052</v>
      </c>
      <c r="AO55" s="368">
        <v>-23.6</v>
      </c>
      <c r="AP55" s="369">
        <v>48064</v>
      </c>
      <c r="AQ55" s="370">
        <v>-7.3</v>
      </c>
      <c r="AR55" s="371">
        <v>-16.3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3484586</v>
      </c>
      <c r="AN56" s="375">
        <v>21595</v>
      </c>
      <c r="AO56" s="376">
        <v>-14</v>
      </c>
      <c r="AP56" s="377">
        <v>30373</v>
      </c>
      <c r="AQ56" s="378">
        <v>3.4</v>
      </c>
      <c r="AR56" s="379">
        <v>-17.399999999999999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7811716</v>
      </c>
      <c r="AN57" s="367">
        <v>48838</v>
      </c>
      <c r="AO57" s="368">
        <v>31.8</v>
      </c>
      <c r="AP57" s="369">
        <v>56662</v>
      </c>
      <c r="AQ57" s="370">
        <v>17.899999999999999</v>
      </c>
      <c r="AR57" s="371">
        <v>13.9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4975233</v>
      </c>
      <c r="AN58" s="375">
        <v>31105</v>
      </c>
      <c r="AO58" s="376">
        <v>44</v>
      </c>
      <c r="AP58" s="377">
        <v>34709</v>
      </c>
      <c r="AQ58" s="378">
        <v>14.3</v>
      </c>
      <c r="AR58" s="379">
        <v>29.7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9250916</v>
      </c>
      <c r="AN59" s="367">
        <v>58403</v>
      </c>
      <c r="AO59" s="368">
        <v>19.600000000000001</v>
      </c>
      <c r="AP59" s="369">
        <v>60285</v>
      </c>
      <c r="AQ59" s="370">
        <v>6.4</v>
      </c>
      <c r="AR59" s="371">
        <v>13.2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3743642</v>
      </c>
      <c r="AN60" s="375">
        <v>23635</v>
      </c>
      <c r="AO60" s="376">
        <v>-24</v>
      </c>
      <c r="AP60" s="377">
        <v>36445</v>
      </c>
      <c r="AQ60" s="378">
        <v>5</v>
      </c>
      <c r="AR60" s="379">
        <v>-29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7741833</v>
      </c>
      <c r="AN61" s="382">
        <v>48156</v>
      </c>
      <c r="AO61" s="383">
        <v>0.7</v>
      </c>
      <c r="AP61" s="384">
        <v>53901</v>
      </c>
      <c r="AQ61" s="385">
        <v>3.2</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4276249</v>
      </c>
      <c r="AN62" s="375">
        <v>26568</v>
      </c>
      <c r="AO62" s="376">
        <v>-6.8</v>
      </c>
      <c r="AP62" s="377">
        <v>32410</v>
      </c>
      <c r="AQ62" s="378">
        <v>4.5</v>
      </c>
      <c r="AR62" s="379">
        <v>-11.3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IYoaWIFqsLlmL5qc95nddWKgIoXQWPL6eOZ+8RAGNFJM21NQdAjDCSfzfY1iZynk3dWRdH11NI4HzlNodcDkA==" saltValue="BI10YKwNgBIbtJgSe+5h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80" zoomScaleSheetLayoutView="70"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jAkP/O39katWGshkrqJNKuXpN1YRYD7Axzj0Ac/Wy82/WB3P7w977v43QNZZ2KR8I2J81Vsviiya5xgyOqsGWQ==" saltValue="3HvZIDPFfWadk/RjajrJ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5ztpCcF/KRQhz6686ziCcVlyczXgq5ugM2QpkcKViCMprxQ1djQP00EJrd3++jXmRL6g38VT98Ka2XCqBrK4wQ==" saltValue="WTJb8/0nDp8wiMv1SUEy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9" t="s">
        <v>3</v>
      </c>
      <c r="D47" s="1239"/>
      <c r="E47" s="1240"/>
      <c r="F47" s="11">
        <v>20.94</v>
      </c>
      <c r="G47" s="12">
        <v>18.95</v>
      </c>
      <c r="H47" s="12">
        <v>22.12</v>
      </c>
      <c r="I47" s="12">
        <v>10.88</v>
      </c>
      <c r="J47" s="13">
        <v>15.46</v>
      </c>
    </row>
    <row r="48" spans="2:10" ht="57.75" customHeight="1" x14ac:dyDescent="0.15">
      <c r="B48" s="14"/>
      <c r="C48" s="1241" t="s">
        <v>4</v>
      </c>
      <c r="D48" s="1241"/>
      <c r="E48" s="1242"/>
      <c r="F48" s="15">
        <v>5.89</v>
      </c>
      <c r="G48" s="16">
        <v>7.42</v>
      </c>
      <c r="H48" s="16">
        <v>7.43</v>
      </c>
      <c r="I48" s="16">
        <v>14.14</v>
      </c>
      <c r="J48" s="17">
        <v>12.73</v>
      </c>
    </row>
    <row r="49" spans="2:10" ht="57.75" customHeight="1" thickBot="1" x14ac:dyDescent="0.2">
      <c r="B49" s="18"/>
      <c r="C49" s="1243" t="s">
        <v>5</v>
      </c>
      <c r="D49" s="1243"/>
      <c r="E49" s="1244"/>
      <c r="F49" s="19" t="s">
        <v>563</v>
      </c>
      <c r="G49" s="20">
        <v>0.19</v>
      </c>
      <c r="H49" s="20">
        <v>3.05</v>
      </c>
      <c r="I49" s="20" t="s">
        <v>564</v>
      </c>
      <c r="J49" s="21">
        <v>4.17</v>
      </c>
    </row>
    <row r="50" spans="2:10" ht="13.5" customHeight="1" x14ac:dyDescent="0.15"/>
  </sheetData>
  <sheetProtection algorithmName="SHA-512" hashValue="1cncL8xxlHuXx2X7CWJpfNih/2dFYjSDf7eg0INj9b5j14ECUz38ZmTm9WGcEfs0FncuNdbCVDtoqp8t3HuMGg==" saltValue="hmZ55vo39WfywS9GApKe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2022-09-16T04:11:02Z</cp:lastPrinted>
  <dcterms:created xsi:type="dcterms:W3CDTF">2022-02-02T04:02:33Z</dcterms:created>
  <dcterms:modified xsi:type="dcterms:W3CDTF">2022-10-12T04:18:42Z</dcterms:modified>
  <cp:category/>
</cp:coreProperties>
</file>