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4（2022）\②財政運営\16財政状況資料集\令和２年度財政状況資料集の作成について（2回目・地方公会計関係）\03市町→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88" i="12"/>
  <c r="AP88" i="12"/>
  <c r="AF88" i="12"/>
  <c r="AU63" i="12"/>
  <c r="AP63" i="12"/>
  <c r="AF63" i="12"/>
  <c r="AP23" i="12"/>
  <c r="AF23" i="12"/>
  <c r="AA23" i="12"/>
  <c r="V23" i="12"/>
  <c r="Q23" i="12"/>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<sst xmlns="http://schemas.openxmlformats.org/spreadsheetml/2006/main" count="1135" uniqueCount="627">
  <si>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</si>
  <si>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</si>
  <si>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</si>
  <si>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</si>
  <si>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</si>
  <si>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</si>
  <si>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</si>
  <si>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</si>
  <si>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</si>
  <si>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</si>
  <si>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</si>
  <si>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</si>
  <si>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</si>
  <si>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</si>
  <si>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</si>
  <si>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</si>
  <si>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</si>
  <si>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</si>
  <si>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</si>
  <si>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</si>
  <si>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</si>
  <si>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</si>
  <si>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</si>
  <si>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</si>
  <si>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</si>
  <si>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</si>
  <si>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</si>
  <si>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</si>
  <si>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</si>
  <si>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</si>
  <si>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</si>
  <si>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</si>
  <si>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</si>
  <si>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</si>
  <si>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</si>
  <si>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</si>
  <si>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</si>
  <si>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</si>
  <si>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</si>
  <si>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</si>
  <si>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</si>
  <si>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</si>
  <si>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</si>
  <si>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</si>
  <si>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</si>
  <si>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</si>
  <si>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</si>
  <si>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</si>
  <si>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</si>
  <si>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</si>
  <si>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</si>
  <si>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</si>
  <si>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</si>
  <si>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</si>
  <si>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</si>
  <si>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</si>
  <si>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</si>
  <si>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</si>
  <si>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</si>
  <si>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</si>
  <si>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</si>
  <si>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</si>
  <si>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</si>
  <si>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</si>
  <si>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</si>
  <si>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</si>
  <si>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</si>
  <si>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</si>
  <si>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</si>
  <si>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</si>
  <si>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</si>
  <si>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</si>
  <si>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</si>
  <si>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</si>
  <si>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</si>
  <si>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</si>
  <si>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</si>
  <si>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</si>
  <si>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</si>
  <si>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</si>
  <si>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</si>
  <si>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</si>
  <si>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</si>
  <si>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</si>
  <si>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</si>
  <si>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</si>
  <si>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</si>
  <si>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</si>
  <si>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</si>
  <si>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</si>
  <si>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</si>
  <si>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</si>
  <si>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</si>
  <si>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</si>
  <si>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</si>
  <si>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</si>
  <si>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</si>
  <si>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</si>
  <si>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芳賀町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</si>
  <si>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</si>
  <si>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</si>
  <si>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</si>
  <si>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</si>
  <si>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</si>
  <si>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</si>
  <si>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</si>
  <si>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</si>
  <si>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</si>
  <si>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</si>
  <si>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</si>
  <si>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</si>
  <si>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</si>
  <si>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</si>
  <si>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</si>
  <si>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</si>
  <si>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</si>
  <si>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</si>
  <si>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</si>
  <si>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</si>
  <si>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</si>
  <si>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</si>
  <si>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</si>
  <si>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</si>
  <si>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</si>
  <si>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</si>
  <si>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</si>
  <si>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</si>
  <si>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</si>
  <si>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</si>
  <si>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</si>
  <si>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</si>
  <si>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</si>
  <si>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</si>
  <si>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</si>
  <si>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</si>
  <si>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</si>
  <si>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</si>
  <si>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</si>
  <si>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</si>
  <si>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</si>
  <si>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</si>
  <si>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</si>
  <si>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</si>
  <si>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</si>
  <si>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</si>
  <si>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</si>
  <si>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</si>
  <si>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</si>
  <si>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</si>
  <si>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</si>
  <si>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</si>
  <si>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</si>
  <si>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</si>
  <si>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</si>
  <si>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</si>
  <si>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</si>
  <si>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</si>
  <si>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</si>
  <si>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</si>
  <si>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</si>
  <si>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</si>
  <si>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</si>
  <si>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</si>
  <si>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</si>
  <si>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</si>
  <si>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</si>
  <si>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</si>
  <si>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</si>
  <si>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</si>
  <si>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</si>
  <si>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</si>
  <si>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</si>
  <si>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</si>
  <si>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</si>
  <si>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</si>
  <si>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</si>
  <si>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</si>
  <si>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</si>
  <si>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</si>
  <si>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</si>
  <si>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</si>
  <si>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</si>
  <si>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</si>
  <si>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</si>
  <si>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</si>
  <si>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</si>
  <si>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</si>
  <si>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</si>
  <si>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</si>
  <si>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</si>
  <si>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</si>
  <si>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</si>
  <si>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</si>
  <si>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</si>
  <si>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</si>
  <si>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</si>
  <si>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</si>
  <si>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</si>
  <si>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</si>
  <si>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</si>
  <si>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</si>
  <si>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</si>
  <si>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</si>
  <si>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</si>
  <si>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</si>
  <si>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</si>
  <si>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</si>
  <si>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</si>
  <si>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</si>
  <si>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</si>
  <si>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</si>
  <si>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</si>
  <si>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</si>
  <si>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</si>
  <si>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栃木県芳賀町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</si>
  <si>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</si>
  <si>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</si>
  <si>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</si>
  <si>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</si>
  <si>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</si>
  <si>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</si>
  <si>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</si>
  <si>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</si>
  <si>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</si>
  <si>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</si>
  <si>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</si>
  <si>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</si>
  <si>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</si>
  <si>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</si>
  <si>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</si>
  <si>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</si>
  <si>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</si>
  <si>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</si>
  <si>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</si>
  <si>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</si>
  <si>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</si>
  <si>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</si>
  <si>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</si>
  <si>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</si>
  <si>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</si>
  <si>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</si>
  <si>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</si>
  <si>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</si>
  <si>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</si>
  <si>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</si>
  <si>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</si>
  <si>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</si>
  <si>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</si>
  <si>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</si>
  <si>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</si>
  <si>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</si>
  <si>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</si>
  <si>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</si>
  <si>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</si>
  <si>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</si>
  <si>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</si>
  <si>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</si>
  <si>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</si>
  <si>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</si>
  <si>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</si>
  <si>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</si>
  <si>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</si>
  <si>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</si>
  <si>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</si>
  <si>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</si>
  <si>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</si>
  <si>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</si>
  <si>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</si>
  <si>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</si>
  <si>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</si>
  <si>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</si>
  <si>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</si>
  <si>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</si>
  <si>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</si>
  <si>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</si>
  <si>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</si>
  <si>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</si>
  <si>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</si>
  <si>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</si>
  <si>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</si>
  <si>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</si>
  <si>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</si>
  <si>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</si>
  <si>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</si>
  <si>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</si>
  <si>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</si>
  <si>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</si>
  <si>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</si>
  <si>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</si>
  <si>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</si>
  <si>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</si>
  <si>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</si>
  <si>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</si>
  <si>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</si>
  <si>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</si>
  <si>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</si>
  <si>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</si>
  <si>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</si>
  <si>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</si>
  <si>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</si>
  <si>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</si>
  <si>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</si>
  <si>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</si>
  <si>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</si>
  <si>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</si>
  <si>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</si>
  <si>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</si>
  <si>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</si>
  <si>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</si>
  <si>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</si>
  <si>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</si>
  <si>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</si>
  <si>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</si>
  <si>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</si>
  <si>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</si>
  <si>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</si>
  <si>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</si>
  <si>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</si>
  <si>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</si>
  <si>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</si>
  <si>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</si>
  <si>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</si>
  <si>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</si>
  <si>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</si>
  <si>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</si>
  <si>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</si>
  <si>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</si>
  <si>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</si>
  <si>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</si>
  <si>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</si>
  <si>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</si>
  <si>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</si>
  <si>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</si>
  <si>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</si>
  <si>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</si>
  <si>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</si>
  <si>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</si>
  <si>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</si>
  <si>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</si>
  <si>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</si>
  <si>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</si>
  <si>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</si>
  <si>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</si>
  <si>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</si>
  <si>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</si>
  <si>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</si>
  <si>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</si>
  <si>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</si>
  <si>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</si>
  <si>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</si>
  <si>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</si>
  <si>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</si>
  <si>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</si>
  <si>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</si>
  <si>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</si>
  <si>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</si>
  <si>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</si>
  <si>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</si>
  <si>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</si>
  <si>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</si>
  <si>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</si>
  <si>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</si>
  <si>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</si>
  <si>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</si>
  <si>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</si>
  <si>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</si>
  <si>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</si>
  <si>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</si>
  <si>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</si>
  <si>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栃木県芳賀町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</si>
  <si>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</si>
  <si>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</si>
  <si>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</si>
  <si>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</si>
  <si>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</si>
  <si>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</si>
  <si>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</si>
  <si>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</si>
  <si>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</si>
  <si>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</si>
  <si>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</si>
  <si>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</si>
  <si>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</si>
  <si>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</si>
  <si>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</si>
  <si>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</si>
  <si>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</si>
  <si>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</si>
  <si>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</si>
  <si>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</si>
  <si>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芳賀工業団地排水処理センター特別会計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</si>
  <si>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</si>
  <si>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</si>
  <si>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</si>
  <si>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</si>
  <si>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</si>
  <si>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</si>
  <si>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</si>
  <si>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</si>
  <si>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</si>
  <si>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</si>
  <si>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</si>
  <si>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</si>
  <si>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</si>
  <si>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芳賀町国民健康保険特別会計</t>
    <phoneticPr fontId="5"/>
  </si>
  <si>
    <t>芳賀町介護保険特別会計</t>
    <phoneticPr fontId="5"/>
  </si>
  <si>
    <t>芳賀町後期高齢者医療特別会計</t>
    <phoneticPr fontId="5"/>
  </si>
  <si>
    <t>芳賀町農業集落排水事業特別会計</t>
    <phoneticPr fontId="5"/>
  </si>
  <si>
    <t>法非適用企業</t>
    <phoneticPr fontId="5"/>
  </si>
  <si>
    <t>芳賀町公共下水道事業特別会計</t>
    <phoneticPr fontId="5"/>
  </si>
  <si>
    <t>芳賀町宅地造成事業特別会計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</si>
  <si>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</si>
  <si>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</si>
  <si>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</si>
  <si>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</si>
  <si>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</si>
  <si>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</si>
  <si>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</si>
  <si>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</si>
  <si>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</si>
  <si>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</si>
  <si>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</si>
  <si>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</si>
  <si>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</si>
  <si>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</si>
  <si>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</si>
  <si>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</si>
  <si>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</si>
  <si>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</si>
  <si>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</si>
  <si>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</si>
  <si>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</si>
  <si>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</si>
  <si>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</si>
  <si>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</si>
  <si>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</si>
  <si>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</si>
  <si>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</si>
  <si>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</si>
  <si>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</si>
  <si>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</si>
  <si>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</si>
  <si>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</si>
  <si>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</si>
  <si>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</si>
  <si>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</si>
  <si>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</si>
  <si>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</si>
  <si>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</si>
  <si>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</si>
  <si>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</si>
  <si>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</si>
  <si>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</si>
  <si>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</si>
  <si>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</si>
  <si>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</si>
  <si>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</si>
  <si>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</si>
  <si>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</si>
  <si>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</si>
  <si>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</si>
  <si>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</si>
  <si>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</si>
  <si>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</si>
  <si>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</si>
  <si>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</si>
  <si>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</si>
  <si>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</si>
  <si>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</si>
  <si>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芳賀町公共下水道事業特別会計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</si>
  <si>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</si>
  <si>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</si>
  <si>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芳賀町農業集落排水事業特別会計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</si>
  <si>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</si>
  <si>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</si>
  <si>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芳賀町後期高齢者医療特別会計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</si>
  <si>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</si>
  <si>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</si>
  <si>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</si>
  <si>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</si>
  <si>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</si>
  <si>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</si>
  <si>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</si>
  <si>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</si>
  <si>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</si>
  <si>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</si>
  <si>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</si>
  <si>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</si>
  <si>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</si>
  <si>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</si>
  <si>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</si>
  <si>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</si>
  <si>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</si>
  <si>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</si>
  <si>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</si>
  <si>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</si>
  <si>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</si>
  <si>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</si>
  <si>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</si>
  <si>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</si>
  <si>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</si>
  <si>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</si>
  <si>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</si>
  <si>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</si>
  <si>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</si>
  <si>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</si>
  <si>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</si>
  <si>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</si>
  <si>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</si>
  <si>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</si>
  <si>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</si>
  <si>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</si>
  <si>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</si>
  <si>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</si>
  <si>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</si>
  <si>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</si>
  <si>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</si>
  <si>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</si>
  <si>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</si>
  <si>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</si>
  <si>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</si>
  <si>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</si>
  <si>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</si>
  <si>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</si>
  <si>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</si>
  <si>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</si>
  <si>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</si>
  <si>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</si>
  <si>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</si>
  <si>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</si>
  <si>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</si>
  <si>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</si>
  <si>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</si>
  <si>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</si>
  <si>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</si>
  <si>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</si>
  <si>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</si>
  <si>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</si>
  <si>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</si>
  <si>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</si>
  <si>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</si>
  <si>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</si>
  <si>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</si>
  <si>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</si>
  <si>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</si>
  <si>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</si>
  <si>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</si>
  <si>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</si>
  <si>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</si>
  <si>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</si>
  <si>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</si>
  <si>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</si>
  <si>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</si>
  <si>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</si>
  <si>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</si>
  <si>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</si>
  <si>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</si>
  <si>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</si>
  <si>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</si>
  <si>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</si>
  <si>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0.12</t>
  </si>
  <si>
    <t>▲ 2.23</t>
  </si>
  <si>
    <t>一般会計</t>
  </si>
  <si>
    <t>芳賀町介護保険特別会計</t>
  </si>
  <si>
    <t>芳賀町国民健康保険特別会計</t>
  </si>
  <si>
    <t>芳賀町宅地造成事業特別会計</t>
  </si>
  <si>
    <t>芳賀工業団地排水処理センター特別会計</t>
  </si>
  <si>
    <t>芳賀町後期高齢者医療特別会計</t>
  </si>
  <si>
    <t>芳賀町公共下水道事業特別会計</t>
  </si>
  <si>
    <t>芳賀町農業集落排水事業特別会計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</si>
  <si>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</si>
  <si>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</si>
  <si>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</si>
  <si>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</si>
  <si>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</si>
  <si>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</si>
  <si>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</si>
  <si>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</si>
  <si>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</si>
  <si>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</si>
  <si>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</si>
  <si>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</si>
  <si>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</si>
  <si>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t>
    <phoneticPr fontId="2"/>
  </si>
  <si>
    <t>芳賀中部上水道企業団</t>
    <rPh sb="0" eb="2">
      <t>ハガ</t>
    </rPh>
    <rPh sb="2" eb="4">
      <t>チュウブ</t>
    </rPh>
    <rPh sb="4" eb="7">
      <t>ジョウスイドウ</t>
    </rPh>
    <rPh sb="7" eb="9">
      <t>キギョウ</t>
    </rPh>
    <rPh sb="9" eb="10">
      <t>ダン</t>
    </rPh>
    <phoneticPr fontId="2"/>
  </si>
  <si>
    <t>栃木県市町村総合事務組合（一般会計）</t>
    <rPh sb="0" eb="2">
      <t>トチギ</t>
    </rPh>
    <rPh sb="2" eb="3">
      <t>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</si>
  <si>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12">
      <t>トチギケンシチョウソンソウゴウジムクミアイ</t>
    </rPh>
    <rPh sb="13" eb="17">
      <t>トクベツカイケイ</t>
    </rPh>
    <phoneticPr fontId="2"/>
  </si>
  <si>
    <t>栃木県後期高齢者医療広域連合（一般会計）</t>
    <rPh sb="0" eb="8">
      <t>トチギケンコウキコウレイシャ</t>
    </rPh>
    <rPh sb="8" eb="10">
      <t>イリョウ</t>
    </rPh>
    <rPh sb="10" eb="14">
      <t>コウイキレンゴウ</t>
    </rPh>
    <rPh sb="15" eb="19">
      <t>イッパンカイケイ</t>
    </rPh>
    <phoneticPr fontId="2"/>
  </si>
  <si>
    <t>栃木県後期高齢者医療広域連合（後期高齢者医療特別会計）</t>
    <rPh sb="0" eb="14">
      <t>トチギケンコウキコウレイシャイリョウコウイキレンゴウ</t>
    </rPh>
    <rPh sb="15" eb="26">
      <t>コウキコウレイシャイリョウトクベツカイケイ</t>
    </rPh>
    <phoneticPr fontId="2"/>
  </si>
  <si>
    <t>芳賀地区広域行政事務組合（一般会計）</t>
    <rPh sb="0" eb="12">
      <t>ハガチクコウイキギョウセイジムクミアイ</t>
    </rPh>
    <rPh sb="13" eb="17">
      <t>イッパンカイケイ</t>
    </rPh>
    <phoneticPr fontId="2"/>
  </si>
  <si>
    <t>芳賀地区広域行政事務組合（ごみ処理施設特別会計）</t>
    <rPh sb="0" eb="12">
      <t>ハガチクコウイキギョウセイジムクミアイ</t>
    </rPh>
    <rPh sb="15" eb="23">
      <t>ショリシセツトクベツカイケイ</t>
    </rPh>
    <phoneticPr fontId="2"/>
  </si>
  <si>
    <t>芳賀地区広域行政事務組合（ふるさと市町村圏基金特別会計）</t>
    <rPh sb="0" eb="12">
      <t>ハガチクコウイキギョウセイジムクミアイ</t>
    </rPh>
    <rPh sb="17" eb="21">
      <t>シチョウソンケン</t>
    </rPh>
    <rPh sb="21" eb="27">
      <t>キキントクベツカイケイ</t>
    </rPh>
    <phoneticPr fontId="2"/>
  </si>
  <si>
    <t>芳賀地区広域行政事務組合（卸売市場特別会計）</t>
    <rPh sb="0" eb="2">
      <t>ハガ</t>
    </rPh>
    <rPh sb="2" eb="4">
      <t>チク</t>
    </rPh>
    <rPh sb="4" eb="6">
      <t>コウイキ</t>
    </rPh>
    <rPh sb="6" eb="8">
      <t>ギョウセイ</t>
    </rPh>
    <rPh sb="8" eb="10">
      <t>ジム</t>
    </rPh>
    <rPh sb="10" eb="12">
      <t>クミアイ</t>
    </rPh>
    <rPh sb="13" eb="15">
      <t>オロシウリ</t>
    </rPh>
    <rPh sb="15" eb="17">
      <t>シジョウ</t>
    </rPh>
    <rPh sb="17" eb="21">
      <t>トクベツカイケイ</t>
    </rPh>
    <phoneticPr fontId="2"/>
  </si>
  <si>
    <t>芳賀町農業公社</t>
    <rPh sb="0" eb="7">
      <t>ハガマチノウギョウコウシャ</t>
    </rPh>
    <phoneticPr fontId="2"/>
  </si>
  <si>
    <t>芳賀町ロマン開発</t>
    <rPh sb="0" eb="3">
      <t>ハガマチ</t>
    </rPh>
    <rPh sb="6" eb="8">
      <t>カイハツ</t>
    </rPh>
    <phoneticPr fontId="2"/>
  </si>
  <si>
    <t>芳賀中部環境衛生事務組合</t>
    <rPh sb="0" eb="12">
      <t>ハガチュウブカンキョウエイセイジムクミアイ</t>
    </rPh>
    <phoneticPr fontId="2"/>
  </si>
  <si>
    <t>-</t>
    <phoneticPr fontId="2"/>
  </si>
  <si>
    <t>-</t>
    <phoneticPr fontId="2"/>
  </si>
  <si>
    <t>-</t>
    <phoneticPr fontId="2"/>
  </si>
  <si>
    <t>-</t>
    <phoneticPr fontId="2"/>
  </si>
  <si>
    <t>-</t>
    <phoneticPr fontId="2"/>
  </si>
  <si>
    <t>-</t>
    <phoneticPr fontId="2"/>
  </si>
  <si>
    <t>教育施設等整備基金</t>
    <rPh sb="0" eb="5">
      <t>キョウイクシセツトウ</t>
    </rPh>
    <rPh sb="5" eb="9">
      <t>セイビキキン</t>
    </rPh>
    <phoneticPr fontId="5"/>
  </si>
  <si>
    <t>環境保全基金</t>
    <rPh sb="0" eb="6">
      <t>カンキョウホゼンキキン</t>
    </rPh>
    <phoneticPr fontId="5"/>
  </si>
  <si>
    <t>地域福祉基金</t>
    <rPh sb="0" eb="6">
      <t>チイキフクシキキン</t>
    </rPh>
    <phoneticPr fontId="5"/>
  </si>
  <si>
    <t>芳賀工業団地排水処理センター運営基金</t>
    <rPh sb="0" eb="6">
      <t>ハガコウギョウダンチ</t>
    </rPh>
    <rPh sb="6" eb="10">
      <t>ハイスイショリ</t>
    </rPh>
    <rPh sb="14" eb="18">
      <t>ウンエイキキン</t>
    </rPh>
    <phoneticPr fontId="5"/>
  </si>
  <si>
    <t>森林環境整備基金</t>
    <rPh sb="0" eb="8">
      <t>シンリンカンキョウセイビキキン</t>
    </rPh>
    <phoneticPr fontId="5"/>
  </si>
  <si>
    <t>-</t>
    <phoneticPr fontId="2"/>
  </si>
  <si>
    <t>-</t>
    <phoneticPr fontId="2"/>
  </si>
  <si>
    <t>法適用企業</t>
    <rPh sb="0" eb="3">
      <t>ホウテキヨウ</t>
    </rPh>
    <rPh sb="3" eb="5">
      <t>キギョウ</t>
    </rPh>
    <phoneticPr fontId="2"/>
  </si>
  <si>
    <t>法非適用企業</t>
    <rPh sb="0" eb="1">
      <t>ホウ</t>
    </rPh>
    <rPh sb="1" eb="2">
      <t>ヒ</t>
    </rPh>
    <rPh sb="2" eb="6">
      <t>テキヨウキギョウ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</si>
  <si>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</si>
  <si>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</si>
  <si>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</si>
  <si>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</si>
  <si>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</si>
  <si>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</si>
  <si>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</si>
  <si>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</si>
  <si>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</si>
  <si>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</si>
  <si>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</si>
  <si>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</si>
  <si>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</si>
  <si>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 xml:space="preserve"> </t>
    <phoneticPr fontId="5"/>
  </si>
  <si>
    <t>有形固定資産減価償却率は６２．２％と類似団体より２％低い数値となっている。
今後も公共施設等の更新時期に併せた統合・複合化などコストの縮減を図りながら、効果的に地方債・基金を活用して長期的な視点で公共施設の適正管理に努めていく。</t>
    <phoneticPr fontId="2"/>
  </si>
  <si>
    <t>平成２３年度以降将来負担比率が０．０％であり、財政の健全性は保たれている。また、実質公債費比率も平成２９年度まで地方債の新規借入を最小限としてきたため減少傾向にあった。
令和元年度から各種大型建設事業が工事に着手したため増加が予想されていたが、令和２年度の地方債の借入については、その大部分が繰越となったため、数値としては令和元年度から０．３％減少している。
令和４年度まで大型建設事業の実施期間であり、その財源として多くの起債を予定していることから、比率は上昇する傾向となる。引き続き適切な予算編成を行い健全性を維持していく。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</si>
</sst>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97062</c:v>
                </c:pt>
                <c:pt idx="1">
                  <c:v>106005</c:v>
                </c:pt>
                <c:pt idx="2">
                  <c:v>98507</c:v>
                </c:pt>
                <c:pt idx="3">
                  <c:v>113347</c:v>
                </c:pt>
                <c:pt idx="4">
                  <c:v>120302</c:v>
                </c:pt>
              </c:numCache>
            </c:numRef>
          </c:val>
          <c:smooth val="0"/>
          <c:extLst>
            <c:ext xmlns:c16="http://schemas.microsoft.com/office/drawing/2014/chart" uri="{C3380CC4-5D6E-409C-BE32-E72D297353CC}">
              <c16:uniqueId val="{00000000-7FAD-416D-8B22-954B99D1E7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70324</c:v>
                </c:pt>
                <c:pt idx="1">
                  <c:v>42727</c:v>
                </c:pt>
                <c:pt idx="2">
                  <c:v>46435</c:v>
                </c:pt>
                <c:pt idx="3">
                  <c:v>75938</c:v>
                </c:pt>
                <c:pt idx="4">
                  <c:v>202227</c:v>
                </c:pt>
              </c:numCache>
            </c:numRef>
          </c:val>
          <c:smooth val="0"/>
          <c:extLst>
            <c:ext xmlns:c16="http://schemas.microsoft.com/office/drawing/2014/chart" uri="{C3380CC4-5D6E-409C-BE32-E72D297353CC}">
              <c16:uniqueId val="{00000001-7FAD-416D-8B22-954B99D1E772}"/>
            </c:ext>
          </c:extLst>
        </c:ser>
        <c:dLbls>
          <c:showLegendKey val="0"/>
          <c:showVal val="0"/>
          <c:showCatName val="0"/>
          <c:showSerName val="0"/>
          <c:showPercent val="0"/>
          <c:showBubbleSize val="0"/>
        </c:dLbls>
        <c:marker val="1"/>
        <c:smooth val="0"/>
        <c:axId val="399454256"/>
        <c:axId val="399459352"/>
      </c:lineChart>
      <c:catAx>
        <c:axId val="399454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9459352"/>
        <c:crosses val="autoZero"/>
        <c:auto val="1"/>
        <c:lblAlgn val="ctr"/>
        <c:lblOffset val="100"/>
        <c:tickLblSkip val="1"/>
        <c:tickMarkSkip val="1"/>
        <c:noMultiLvlLbl val="0"/>
      </c:catAx>
      <c:valAx>
        <c:axId val="39945935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9454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8.74</c:v>
                </c:pt>
                <c:pt idx="1">
                  <c:v>7.62</c:v>
                </c:pt>
                <c:pt idx="2">
                  <c:v>7.33</c:v>
                </c:pt>
                <c:pt idx="3">
                  <c:v>9.34</c:v>
                </c:pt>
                <c:pt idx="4">
                  <c:v>8.35</c:v>
                </c:pt>
              </c:numCache>
            </c:numRef>
          </c:val>
          <c:extLst>
            <c:ext xmlns:c16="http://schemas.microsoft.com/office/drawing/2014/chart" uri="{C3380CC4-5D6E-409C-BE32-E72D297353CC}">
              <c16:uniqueId val="{00000000-F98C-459E-808A-392865ECEA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30.02</c:v>
                </c:pt>
                <c:pt idx="1">
                  <c:v>30.71</c:v>
                </c:pt>
                <c:pt idx="2">
                  <c:v>35.39</c:v>
                </c:pt>
                <c:pt idx="3">
                  <c:v>32.86</c:v>
                </c:pt>
                <c:pt idx="4">
                  <c:v>30.04</c:v>
                </c:pt>
              </c:numCache>
            </c:numRef>
          </c:val>
          <c:extLst>
            <c:ext xmlns:c16="http://schemas.microsoft.com/office/drawing/2014/chart" uri="{C3380CC4-5D6E-409C-BE32-E72D297353CC}">
              <c16:uniqueId val="{00000001-F98C-459E-808A-392865ECEA95}"/>
            </c:ext>
          </c:extLst>
        </c:ser>
        <c:dLbls>
          <c:showLegendKey val="0"/>
          <c:showVal val="0"/>
          <c:showCatName val="0"/>
          <c:showSerName val="0"/>
          <c:showPercent val="0"/>
          <c:showBubbleSize val="0"/>
        </c:dLbls>
        <c:gapWidth val="250"/>
        <c:overlap val="100"/>
        <c:axId val="399466016"/>
        <c:axId val="399456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0.94</c:v>
                </c:pt>
                <c:pt idx="1">
                  <c:v>-0.12</c:v>
                </c:pt>
                <c:pt idx="2">
                  <c:v>5.13</c:v>
                </c:pt>
                <c:pt idx="3">
                  <c:v>0.08</c:v>
                </c:pt>
                <c:pt idx="4">
                  <c:v>-2.23</c:v>
                </c:pt>
              </c:numCache>
            </c:numRef>
          </c:val>
          <c:smooth val="0"/>
          <c:extLst>
            <c:ext xmlns:c16="http://schemas.microsoft.com/office/drawing/2014/chart" uri="{C3380CC4-5D6E-409C-BE32-E72D297353CC}">
              <c16:uniqueId val="{00000002-F98C-459E-808A-392865ECEA95}"/>
            </c:ext>
          </c:extLst>
        </c:ser>
        <c:dLbls>
          <c:showLegendKey val="0"/>
          <c:showVal val="0"/>
          <c:showCatName val="0"/>
          <c:showSerName val="0"/>
          <c:showPercent val="0"/>
          <c:showBubbleSize val="0"/>
        </c:dLbls>
        <c:marker val="1"/>
        <c:smooth val="0"/>
        <c:axId val="399466016"/>
        <c:axId val="399456216"/>
      </c:lineChart>
      <c:catAx>
        <c:axId val="39946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9456216"/>
        <c:crosses val="autoZero"/>
        <c:auto val="1"/>
        <c:lblAlgn val="ctr"/>
        <c:lblOffset val="100"/>
        <c:tickLblSkip val="1"/>
        <c:tickMarkSkip val="1"/>
        <c:noMultiLvlLbl val="0"/>
      </c:catAx>
      <c:valAx>
        <c:axId val="399456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466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0</c:v>
                </c:pt>
                <c:pt idx="7">
                  <c:v>0</c:v>
                </c:pt>
                <c:pt idx="8">
                  <c:v>0</c:v>
                </c:pt>
                <c:pt idx="9">
                  <c:v>0</c:v>
                </c:pt>
              </c:numCache>
            </c:numRef>
          </c:val>
          <c:extLst>
            <c:ext xmlns:c16="http://schemas.microsoft.com/office/drawing/2014/chart" uri="{C3380CC4-5D6E-409C-BE32-E72D297353CC}">
              <c16:uniqueId val="{00000000-E100-49B8-A785-D4B1E553EF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100-49B8-A785-D4B1E553EFAA}"/>
            </c:ext>
          </c:extLst>
        </c:ser>
        <c:ser>
          <c:idx val="2"/>
          <c:order val="2"/>
          <c:tx>
            <c:strRef>
              <c:f>データシート!$A$29</c:f>
              <c:strCache>
                <c:ptCount val="1"/>
                <c:pt idx="0">
                  <c:v>芳賀町農業集落排水事業特別会計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0.2</c:v>
                </c:pt>
                <c:pt idx="2">
                  <c:v>#N/A</c:v>
                </c:pt>
                <c:pt idx="3">
                  <c:v>0.32</c:v>
                </c:pt>
                <c:pt idx="4">
                  <c:v>#N/A</c:v>
                </c:pt>
                <c:pt idx="5">
                  <c:v>0.21</c:v>
                </c:pt>
                <c:pt idx="6">
                  <c:v>#N/A</c:v>
                </c:pt>
                <c:pt idx="7">
                  <c:v>0.04</c:v>
                </c:pt>
                <c:pt idx="8">
                  <c:v>#N/A</c:v>
                </c:pt>
                <c:pt idx="9">
                  <c:v>0</c:v>
                </c:pt>
              </c:numCache>
            </c:numRef>
          </c:val>
          <c:extLst>
            <c:ext xmlns:c16="http://schemas.microsoft.com/office/drawing/2014/chart" uri="{C3380CC4-5D6E-409C-BE32-E72D297353CC}">
              <c16:uniqueId val="{00000002-E100-49B8-A785-D4B1E553EFAA}"/>
            </c:ext>
          </c:extLst>
        </c:ser>
        <c:ser>
          <c:idx val="3"/>
          <c:order val="3"/>
          <c:tx>
            <c:strRef>
              <c:f>データシート!$A$30</c:f>
              <c:strCache>
                <c:ptCount val="1"/>
                <c:pt idx="0">
                  <c:v>芳賀町公共下水道事業特別会計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0.37</c:v>
                </c:pt>
                <c:pt idx="2">
                  <c:v>#N/A</c:v>
                </c:pt>
                <c:pt idx="3">
                  <c:v>0.28999999999999998</c:v>
                </c:pt>
                <c:pt idx="4">
                  <c:v>#N/A</c:v>
                </c:pt>
                <c:pt idx="5">
                  <c:v>0.16</c:v>
                </c:pt>
                <c:pt idx="6">
                  <c:v>#N/A</c:v>
                </c:pt>
                <c:pt idx="7">
                  <c:v>0.35</c:v>
                </c:pt>
                <c:pt idx="8">
                  <c:v>#N/A</c:v>
                </c:pt>
                <c:pt idx="9">
                  <c:v>0.04</c:v>
                </c:pt>
              </c:numCache>
            </c:numRef>
          </c:val>
          <c:extLst>
            <c:ext xmlns:c16="http://schemas.microsoft.com/office/drawing/2014/chart" uri="{C3380CC4-5D6E-409C-BE32-E72D297353CC}">
              <c16:uniqueId val="{00000003-E100-49B8-A785-D4B1E553EFAA}"/>
            </c:ext>
          </c:extLst>
        </c:ser>
        <c:ser>
          <c:idx val="4"/>
          <c:order val="4"/>
          <c:tx>
            <c:strRef>
              <c:f>データシート!$A$31</c:f>
              <c:strCache>
                <c:ptCount val="1"/>
                <c:pt idx="0">
                  <c:v>芳賀町後期高齢者医療特別会計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c:v>
                </c:pt>
                <c:pt idx="2">
                  <c:v>#N/A</c:v>
                </c:pt>
                <c:pt idx="3">
                  <c:v>0.09</c:v>
                </c:pt>
                <c:pt idx="4">
                  <c:v>#N/A</c:v>
                </c:pt>
                <c:pt idx="5">
                  <c:v>0.09</c:v>
                </c:pt>
                <c:pt idx="6">
                  <c:v>#N/A</c:v>
                </c:pt>
                <c:pt idx="7">
                  <c:v>0.09</c:v>
                </c:pt>
                <c:pt idx="8">
                  <c:v>#N/A</c:v>
                </c:pt>
                <c:pt idx="9">
                  <c:v>0.08</c:v>
                </c:pt>
              </c:numCache>
            </c:numRef>
          </c:val>
          <c:extLst>
            <c:ext xmlns:c16="http://schemas.microsoft.com/office/drawing/2014/chart" uri="{C3380CC4-5D6E-409C-BE32-E72D297353CC}">
              <c16:uniqueId val="{00000004-E100-49B8-A785-D4B1E553EFAA}"/>
            </c:ext>
          </c:extLst>
        </c:ser>
        <c:ser>
          <c:idx val="5"/>
          <c:order val="5"/>
          <c:tx>
            <c:strRef>
              <c:f>データシート!$A$32</c:f>
              <c:strCache>
                <c:ptCount val="1"/>
                <c:pt idx="0">
                  <c:v>芳賀工業団地排水処理センター特別会計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7.0000000000000007E-2</c:v>
                </c:pt>
                <c:pt idx="2">
                  <c:v>#N/A</c:v>
                </c:pt>
                <c:pt idx="3">
                  <c:v>0.06</c:v>
                </c:pt>
                <c:pt idx="4">
                  <c:v>#N/A</c:v>
                </c:pt>
                <c:pt idx="5">
                  <c:v>0.09</c:v>
                </c:pt>
                <c:pt idx="6">
                  <c:v>#N/A</c:v>
                </c:pt>
                <c:pt idx="7">
                  <c:v>0.12</c:v>
                </c:pt>
                <c:pt idx="8">
                  <c:v>#N/A</c:v>
                </c:pt>
                <c:pt idx="9">
                  <c:v>0.11</c:v>
                </c:pt>
              </c:numCache>
            </c:numRef>
          </c:val>
          <c:extLst>
            <c:ext xmlns:c16="http://schemas.microsoft.com/office/drawing/2014/chart" uri="{C3380CC4-5D6E-409C-BE32-E72D297353CC}">
              <c16:uniqueId val="{00000005-E100-49B8-A785-D4B1E553EFAA}"/>
            </c:ext>
          </c:extLst>
        </c:ser>
        <c:ser>
          <c:idx val="6"/>
          <c:order val="6"/>
          <c:tx>
            <c:strRef>
              <c:f>データシート!$A$33</c:f>
              <c:strCache>
                <c:ptCount val="1"/>
                <c:pt idx="0">
                  <c:v>芳賀町宅地造成事業特別会計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0.56999999999999995</c:v>
                </c:pt>
              </c:numCache>
            </c:numRef>
          </c:val>
          <c:extLst>
            <c:ext xmlns:c16="http://schemas.microsoft.com/office/drawing/2014/chart" uri="{C3380CC4-5D6E-409C-BE32-E72D297353CC}">
              <c16:uniqueId val="{00000006-E100-49B8-A785-D4B1E553EFAA}"/>
            </c:ext>
          </c:extLst>
        </c:ser>
        <c:ser>
          <c:idx val="7"/>
          <c:order val="7"/>
          <c:tx>
            <c:strRef>
              <c:f>データシート!$A$34</c:f>
              <c:strCache>
                <c:ptCount val="1"/>
                <c:pt idx="0">
                  <c:v>芳賀町国民健康保険特別会計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3.37</c:v>
                </c:pt>
                <c:pt idx="2">
                  <c:v>#N/A</c:v>
                </c:pt>
                <c:pt idx="3">
                  <c:v>2.96</c:v>
                </c:pt>
                <c:pt idx="4">
                  <c:v>#N/A</c:v>
                </c:pt>
                <c:pt idx="5">
                  <c:v>1.23</c:v>
                </c:pt>
                <c:pt idx="6">
                  <c:v>#N/A</c:v>
                </c:pt>
                <c:pt idx="7">
                  <c:v>0.9</c:v>
                </c:pt>
                <c:pt idx="8">
                  <c:v>#N/A</c:v>
                </c:pt>
                <c:pt idx="9">
                  <c:v>1.35</c:v>
                </c:pt>
              </c:numCache>
            </c:numRef>
          </c:val>
          <c:extLst>
            <c:ext xmlns:c16="http://schemas.microsoft.com/office/drawing/2014/chart" uri="{C3380CC4-5D6E-409C-BE32-E72D297353CC}">
              <c16:uniqueId val="{00000007-E100-49B8-A785-D4B1E553EFAA}"/>
            </c:ext>
          </c:extLst>
        </c:ser>
        <c:ser>
          <c:idx val="8"/>
          <c:order val="8"/>
          <c:tx>
            <c:strRef>
              <c:f>データシート!$A$35</c:f>
              <c:strCache>
                <c:ptCount val="1"/>
                <c:pt idx="0">
                  <c:v>芳賀町介護保険特別会計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1.32</c:v>
                </c:pt>
                <c:pt idx="2">
                  <c:v>#N/A</c:v>
                </c:pt>
                <c:pt idx="3">
                  <c:v>1.03</c:v>
                </c:pt>
                <c:pt idx="4">
                  <c:v>#N/A</c:v>
                </c:pt>
                <c:pt idx="5">
                  <c:v>0.97</c:v>
                </c:pt>
                <c:pt idx="6">
                  <c:v>#N/A</c:v>
                </c:pt>
                <c:pt idx="7">
                  <c:v>1.51</c:v>
                </c:pt>
                <c:pt idx="8">
                  <c:v>#N/A</c:v>
                </c:pt>
                <c:pt idx="9">
                  <c:v>2.71</c:v>
                </c:pt>
              </c:numCache>
            </c:numRef>
          </c:val>
          <c:extLst>
            <c:ext xmlns:c16="http://schemas.microsoft.com/office/drawing/2014/chart" uri="{C3380CC4-5D6E-409C-BE32-E72D297353CC}">
              <c16:uniqueId val="{00000008-E100-49B8-A785-D4B1E553EFA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8.6300000000000008</c:v>
                </c:pt>
                <c:pt idx="2">
                  <c:v>#N/A</c:v>
                </c:pt>
                <c:pt idx="3">
                  <c:v>7.53</c:v>
                </c:pt>
                <c:pt idx="4">
                  <c:v>#N/A</c:v>
                </c:pt>
                <c:pt idx="5">
                  <c:v>7.41</c:v>
                </c:pt>
                <c:pt idx="6">
                  <c:v>#N/A</c:v>
                </c:pt>
                <c:pt idx="7">
                  <c:v>9.2100000000000009</c:v>
                </c:pt>
                <c:pt idx="8">
                  <c:v>#N/A</c:v>
                </c:pt>
                <c:pt idx="9">
                  <c:v>8.24</c:v>
                </c:pt>
              </c:numCache>
            </c:numRef>
          </c:val>
          <c:extLst>
            <c:ext xmlns:c16="http://schemas.microsoft.com/office/drawing/2014/chart" uri="{C3380CC4-5D6E-409C-BE32-E72D297353CC}">
              <c16:uniqueId val="{00000009-E100-49B8-A785-D4B1E553EFAA}"/>
            </c:ext>
          </c:extLst>
        </c:ser>
        <c:dLbls>
          <c:showLegendKey val="0"/>
          <c:showVal val="0"/>
          <c:showCatName val="0"/>
          <c:showSerName val="0"/>
          <c:showPercent val="0"/>
          <c:showBubbleSize val="0"/>
        </c:dLbls>
        <c:gapWidth val="150"/>
        <c:overlap val="100"/>
        <c:axId val="399454648"/>
        <c:axId val="399459744"/>
      </c:barChart>
      <c:catAx>
        <c:axId val="399454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9459744"/>
        <c:crosses val="autoZero"/>
        <c:auto val="1"/>
        <c:lblAlgn val="ctr"/>
        <c:lblOffset val="100"/>
        <c:tickLblSkip val="1"/>
        <c:tickMarkSkip val="1"/>
        <c:noMultiLvlLbl val="0"/>
      </c:catAx>
      <c:valAx>
        <c:axId val="399459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454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621</c:v>
                </c:pt>
                <c:pt idx="5">
                  <c:v>606</c:v>
                </c:pt>
                <c:pt idx="8">
                  <c:v>575</c:v>
                </c:pt>
                <c:pt idx="11">
                  <c:v>559</c:v>
                </c:pt>
                <c:pt idx="14">
                  <c:v>550</c:v>
                </c:pt>
              </c:numCache>
            </c:numRef>
          </c:val>
          <c:extLst>
            <c:ext xmlns:c16="http://schemas.microsoft.com/office/drawing/2014/chart" uri="{C3380CC4-5D6E-409C-BE32-E72D297353CC}">
              <c16:uniqueId val="{00000000-A51E-4479-95D9-6219DBB4C0D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51E-4479-95D9-6219DBB4C0D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29</c:v>
                </c:pt>
                <c:pt idx="3">
                  <c:v>28</c:v>
                </c:pt>
                <c:pt idx="6">
                  <c:v>3</c:v>
                </c:pt>
                <c:pt idx="9">
                  <c:v>13</c:v>
                </c:pt>
                <c:pt idx="12">
                  <c:v>27</c:v>
                </c:pt>
              </c:numCache>
            </c:numRef>
          </c:val>
          <c:extLst>
            <c:ext xmlns:c16="http://schemas.microsoft.com/office/drawing/2014/chart" uri="{C3380CC4-5D6E-409C-BE32-E72D297353CC}">
              <c16:uniqueId val="{00000002-A51E-4479-95D9-6219DBB4C0D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22</c:v>
                </c:pt>
                <c:pt idx="3">
                  <c:v>33</c:v>
                </c:pt>
                <c:pt idx="6">
                  <c:v>10</c:v>
                </c:pt>
                <c:pt idx="9">
                  <c:v>41</c:v>
                </c:pt>
                <c:pt idx="12">
                  <c:v>38</c:v>
                </c:pt>
              </c:numCache>
            </c:numRef>
          </c:val>
          <c:extLst>
            <c:ext xmlns:c16="http://schemas.microsoft.com/office/drawing/2014/chart" uri="{C3380CC4-5D6E-409C-BE32-E72D297353CC}">
              <c16:uniqueId val="{00000003-A51E-4479-95D9-6219DBB4C0D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188</c:v>
                </c:pt>
                <c:pt idx="3">
                  <c:v>193</c:v>
                </c:pt>
                <c:pt idx="6">
                  <c:v>202</c:v>
                </c:pt>
                <c:pt idx="9">
                  <c:v>187</c:v>
                </c:pt>
                <c:pt idx="12">
                  <c:v>183</c:v>
                </c:pt>
              </c:numCache>
            </c:numRef>
          </c:val>
          <c:extLst>
            <c:ext xmlns:c16="http://schemas.microsoft.com/office/drawing/2014/chart" uri="{C3380CC4-5D6E-409C-BE32-E72D297353CC}">
              <c16:uniqueId val="{00000004-A51E-4479-95D9-6219DBB4C0D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1E-4479-95D9-6219DBB4C0D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1E-4479-95D9-6219DBB4C0D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495</c:v>
                </c:pt>
                <c:pt idx="3">
                  <c:v>460</c:v>
                </c:pt>
                <c:pt idx="6">
                  <c:v>436</c:v>
                </c:pt>
                <c:pt idx="9">
                  <c:v>399</c:v>
                </c:pt>
                <c:pt idx="12">
                  <c:v>375</c:v>
                </c:pt>
              </c:numCache>
            </c:numRef>
          </c:val>
          <c:extLst>
            <c:ext xmlns:c16="http://schemas.microsoft.com/office/drawing/2014/chart" uri="{C3380CC4-5D6E-409C-BE32-E72D297353CC}">
              <c16:uniqueId val="{00000007-A51E-4479-95D9-6219DBB4C0D7}"/>
            </c:ext>
          </c:extLst>
        </c:ser>
        <c:dLbls>
          <c:showLegendKey val="0"/>
          <c:showVal val="0"/>
          <c:showCatName val="0"/>
          <c:showSerName val="0"/>
          <c:showPercent val="0"/>
          <c:showBubbleSize val="0"/>
        </c:dLbls>
        <c:gapWidth val="100"/>
        <c:overlap val="100"/>
        <c:axId val="399455040"/>
        <c:axId val="399461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113</c:v>
                </c:pt>
                <c:pt idx="2">
                  <c:v>#N/A</c:v>
                </c:pt>
                <c:pt idx="3">
                  <c:v>#N/A</c:v>
                </c:pt>
                <c:pt idx="4">
                  <c:v>108</c:v>
                </c:pt>
                <c:pt idx="5">
                  <c:v>#N/A</c:v>
                </c:pt>
                <c:pt idx="6">
                  <c:v>#N/A</c:v>
                </c:pt>
                <c:pt idx="7">
                  <c:v>76</c:v>
                </c:pt>
                <c:pt idx="8">
                  <c:v>#N/A</c:v>
                </c:pt>
                <c:pt idx="9">
                  <c:v>#N/A</c:v>
                </c:pt>
                <c:pt idx="10">
                  <c:v>81</c:v>
                </c:pt>
                <c:pt idx="11">
                  <c:v>#N/A</c:v>
                </c:pt>
                <c:pt idx="12">
                  <c:v>#N/A</c:v>
                </c:pt>
                <c:pt idx="13">
                  <c:v>73</c:v>
                </c:pt>
                <c:pt idx="14">
                  <c:v>#N/A</c:v>
                </c:pt>
              </c:numCache>
            </c:numRef>
          </c:val>
          <c:smooth val="0"/>
          <c:extLst>
            <c:ext xmlns:c16="http://schemas.microsoft.com/office/drawing/2014/chart" uri="{C3380CC4-5D6E-409C-BE32-E72D297353CC}">
              <c16:uniqueId val="{00000008-A51E-4479-95D9-6219DBB4C0D7}"/>
            </c:ext>
          </c:extLst>
        </c:ser>
        <c:dLbls>
          <c:showLegendKey val="0"/>
          <c:showVal val="0"/>
          <c:showCatName val="0"/>
          <c:showSerName val="0"/>
          <c:showPercent val="0"/>
          <c:showBubbleSize val="0"/>
        </c:dLbls>
        <c:marker val="1"/>
        <c:smooth val="0"/>
        <c:axId val="399455040"/>
        <c:axId val="399461704"/>
      </c:lineChart>
      <c:catAx>
        <c:axId val="39945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9461704"/>
        <c:crosses val="autoZero"/>
        <c:auto val="1"/>
        <c:lblAlgn val="ctr"/>
        <c:lblOffset val="100"/>
        <c:tickLblSkip val="1"/>
        <c:tickMarkSkip val="1"/>
        <c:noMultiLvlLbl val="0"/>
      </c:catAx>
      <c:valAx>
        <c:axId val="399461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45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5201</c:v>
                </c:pt>
                <c:pt idx="5">
                  <c:v>4829</c:v>
                </c:pt>
                <c:pt idx="8">
                  <c:v>4206</c:v>
                </c:pt>
                <c:pt idx="11">
                  <c:v>3978</c:v>
                </c:pt>
                <c:pt idx="14">
                  <c:v>3924</c:v>
                </c:pt>
              </c:numCache>
            </c:numRef>
          </c:val>
          <c:extLst>
            <c:ext xmlns:c16="http://schemas.microsoft.com/office/drawing/2014/chart" uri="{C3380CC4-5D6E-409C-BE32-E72D297353CC}">
              <c16:uniqueId val="{00000000-CD2E-4C14-A9AE-7C638CEAAF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1659</c:v>
                </c:pt>
                <c:pt idx="5">
                  <c:v>1636</c:v>
                </c:pt>
                <c:pt idx="8">
                  <c:v>1491</c:v>
                </c:pt>
                <c:pt idx="11">
                  <c:v>1624</c:v>
                </c:pt>
                <c:pt idx="14">
                  <c:v>1602</c:v>
                </c:pt>
              </c:numCache>
            </c:numRef>
          </c:val>
          <c:extLst>
            <c:ext xmlns:c16="http://schemas.microsoft.com/office/drawing/2014/chart" uri="{C3380CC4-5D6E-409C-BE32-E72D297353CC}">
              <c16:uniqueId val="{00000001-CD2E-4C14-A9AE-7C638CEAAF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2625</c:v>
                </c:pt>
                <c:pt idx="5">
                  <c:v>2498</c:v>
                </c:pt>
                <c:pt idx="8">
                  <c:v>2366</c:v>
                </c:pt>
                <c:pt idx="11">
                  <c:v>2017</c:v>
                </c:pt>
                <c:pt idx="14">
                  <c:v>2928</c:v>
                </c:pt>
              </c:numCache>
            </c:numRef>
          </c:val>
          <c:extLst>
            <c:ext xmlns:c16="http://schemas.microsoft.com/office/drawing/2014/chart" uri="{C3380CC4-5D6E-409C-BE32-E72D297353CC}">
              <c16:uniqueId val="{00000002-CD2E-4C14-A9AE-7C638CEAAF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D2E-4C14-A9AE-7C638CEAAF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D2E-4C14-A9AE-7C638CEAAF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2E-4C14-A9AE-7C638CEAAF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1307</c:v>
                </c:pt>
                <c:pt idx="3">
                  <c:v>1271</c:v>
                </c:pt>
                <c:pt idx="6">
                  <c:v>1187</c:v>
                </c:pt>
                <c:pt idx="9">
                  <c:v>1154</c:v>
                </c:pt>
                <c:pt idx="12">
                  <c:v>1150</c:v>
                </c:pt>
              </c:numCache>
            </c:numRef>
          </c:val>
          <c:extLst>
            <c:ext xmlns:c16="http://schemas.microsoft.com/office/drawing/2014/chart" uri="{C3380CC4-5D6E-409C-BE32-E72D297353CC}">
              <c16:uniqueId val="{00000006-CD2E-4C14-A9AE-7C638CEAAF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461</c:v>
                </c:pt>
                <c:pt idx="3">
                  <c:v>466</c:v>
                </c:pt>
                <c:pt idx="6">
                  <c:v>480</c:v>
                </c:pt>
                <c:pt idx="9">
                  <c:v>486</c:v>
                </c:pt>
                <c:pt idx="12">
                  <c:v>400</c:v>
                </c:pt>
              </c:numCache>
            </c:numRef>
          </c:val>
          <c:extLst>
            <c:ext xmlns:c16="http://schemas.microsoft.com/office/drawing/2014/chart" uri="{C3380CC4-5D6E-409C-BE32-E72D297353CC}">
              <c16:uniqueId val="{00000007-CD2E-4C14-A9AE-7C638CEAAF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2555</c:v>
                </c:pt>
                <c:pt idx="3">
                  <c:v>2714</c:v>
                </c:pt>
                <c:pt idx="6">
                  <c:v>2753</c:v>
                </c:pt>
                <c:pt idx="9">
                  <c:v>2615</c:v>
                </c:pt>
                <c:pt idx="12">
                  <c:v>2092</c:v>
                </c:pt>
              </c:numCache>
            </c:numRef>
          </c:val>
          <c:extLst>
            <c:ext xmlns:c16="http://schemas.microsoft.com/office/drawing/2014/chart" uri="{C3380CC4-5D6E-409C-BE32-E72D297353CC}">
              <c16:uniqueId val="{00000008-CD2E-4C14-A9AE-7C638CEAAF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150</c:v>
                </c:pt>
                <c:pt idx="3">
                  <c:v>107</c:v>
                </c:pt>
                <c:pt idx="6">
                  <c:v>47</c:v>
                </c:pt>
                <c:pt idx="9">
                  <c:v>1487</c:v>
                </c:pt>
                <c:pt idx="12">
                  <c:v>1226</c:v>
                </c:pt>
              </c:numCache>
            </c:numRef>
          </c:val>
          <c:extLst>
            <c:ext xmlns:c16="http://schemas.microsoft.com/office/drawing/2014/chart" uri="{C3380CC4-5D6E-409C-BE32-E72D297353CC}">
              <c16:uniqueId val="{00000009-CD2E-4C14-A9AE-7C638CEAAF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2687</c:v>
                </c:pt>
                <c:pt idx="3">
                  <c:v>2277</c:v>
                </c:pt>
                <c:pt idx="6">
                  <c:v>1992</c:v>
                </c:pt>
                <c:pt idx="9">
                  <c:v>1748</c:v>
                </c:pt>
                <c:pt idx="12">
                  <c:v>2622</c:v>
                </c:pt>
              </c:numCache>
            </c:numRef>
          </c:val>
          <c:extLst>
            <c:ext xmlns:c16="http://schemas.microsoft.com/office/drawing/2014/chart" uri="{C3380CC4-5D6E-409C-BE32-E72D297353CC}">
              <c16:uniqueId val="{0000000A-CD2E-4C14-A9AE-7C638CEAAF00}"/>
            </c:ext>
          </c:extLst>
        </c:ser>
        <c:dLbls>
          <c:showLegendKey val="0"/>
          <c:showVal val="0"/>
          <c:showCatName val="0"/>
          <c:showSerName val="0"/>
          <c:showPercent val="0"/>
          <c:showBubbleSize val="0"/>
        </c:dLbls>
        <c:gapWidth val="100"/>
        <c:overlap val="100"/>
        <c:axId val="399463272"/>
        <c:axId val="399462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D2E-4C14-A9AE-7C638CEAAF00}"/>
            </c:ext>
          </c:extLst>
        </c:ser>
        <c:dLbls>
          <c:showLegendKey val="0"/>
          <c:showVal val="0"/>
          <c:showCatName val="0"/>
          <c:showSerName val="0"/>
          <c:showPercent val="0"/>
          <c:showBubbleSize val="0"/>
        </c:dLbls>
        <c:marker val="1"/>
        <c:smooth val="0"/>
        <c:axId val="399463272"/>
        <c:axId val="399462880"/>
      </c:lineChart>
      <c:catAx>
        <c:axId val="399463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9462880"/>
        <c:crosses val="autoZero"/>
        <c:auto val="1"/>
        <c:lblAlgn val="ctr"/>
        <c:lblOffset val="100"/>
        <c:tickLblSkip val="1"/>
        <c:tickMarkSkip val="1"/>
        <c:noMultiLvlLbl val="0"/>
      </c:catAx>
      <c:valAx>
        <c:axId val="399462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463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1782</c:v>
                </c:pt>
                <c:pt idx="1">
                  <c:v>1678</c:v>
                </c:pt>
                <c:pt idx="2">
                  <c:v>1594</c:v>
                </c:pt>
              </c:numCache>
            </c:numRef>
          </c:val>
          <c:extLst>
            <c:ext xmlns:c16="http://schemas.microsoft.com/office/drawing/2014/chart" uri="{C3380CC4-5D6E-409C-BE32-E72D297353CC}">
              <c16:uniqueId val="{00000000-1148-45A7-9C7C-DB32F26E27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100</c:v>
                </c:pt>
              </c:numCache>
            </c:numRef>
          </c:val>
          <c:extLst>
            <c:ext xmlns:c16="http://schemas.microsoft.com/office/drawing/2014/chart" uri="{C3380CC4-5D6E-409C-BE32-E72D297353CC}">
              <c16:uniqueId val="{00000001-1148-45A7-9C7C-DB32F26E27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662</c:v>
                </c:pt>
                <c:pt idx="1">
                  <c:v>646</c:v>
                </c:pt>
                <c:pt idx="2">
                  <c:v>837</c:v>
                </c:pt>
              </c:numCache>
            </c:numRef>
          </c:val>
          <c:extLst>
            <c:ext xmlns:c16="http://schemas.microsoft.com/office/drawing/2014/chart" uri="{C3380CC4-5D6E-409C-BE32-E72D297353CC}">
              <c16:uniqueId val="{00000002-1148-45A7-9C7C-DB32F26E27F3}"/>
            </c:ext>
          </c:extLst>
        </c:ser>
        <c:dLbls>
          <c:showLegendKey val="0"/>
          <c:showVal val="0"/>
          <c:showCatName val="0"/>
          <c:showSerName val="0"/>
          <c:showPercent val="0"/>
          <c:showBubbleSize val="0"/>
        </c:dLbls>
        <c:gapWidth val="120"/>
        <c:overlap val="100"/>
        <c:axId val="399457392"/>
        <c:axId val="399460136"/>
      </c:barChart>
      <c:catAx>
        <c:axId val="39945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9460136"/>
        <c:crosses val="autoZero"/>
        <c:auto val="1"/>
        <c:lblAlgn val="ctr"/>
        <c:lblOffset val="100"/>
        <c:tickLblSkip val="1"/>
        <c:tickMarkSkip val="1"/>
        <c:noMultiLvlLbl val="0"/>
      </c:catAx>
      <c:valAx>
        <c:axId val="3994601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9457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{CED6EDBD-9365-456B-81AA-8DAA914BE907}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3E3-4759-A547-504DE7ADB4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{7B24AAAA-51D9-4DA3-BBC4-B11DC48FCF56}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E3-4759-A547-504DE7ADB4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{2F3829D6-0D4A-48E7-B7D3-846934CFE350}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E3-4759-A547-504DE7ADB4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{ED62CF44-6FC9-4B25-94C3-7F8166A06213}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E3-4759-A547-504DE7ADB4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{6FB3DC76-C5C9-48D3-8E87-B0727464B755}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E3-4759-A547-504DE7ADB40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{5334886C-4955-4F90-9955-B56F38B5176C}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3E3-4759-A547-504DE7ADB40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{5558E813-EF7D-4A7F-B721-935E05E15733}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3E3-4759-A547-504DE7ADB40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{CC2C6D2F-2A47-4F9F-8B96-6C8E116FEA14}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3E3-4759-A547-504DE7ADB40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{6224BF3B-841C-4E56-8175-52604A9E641F}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3E3-4759-A547-504DE7ADB4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58.5</c:v>
                </c:pt>
                <c:pt idx="24">
                  <c:v>60.5</c:v>
                </c:pt>
                <c:pt idx="32">
                  <c:v>62.2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3E3-4759-A547-504DE7ADB40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{6521A412-2FBC-49F7-ACED-E865C0503ED9}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3E3-4759-A547-504DE7ADB40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{CA3ECAAF-B2A9-42E8-AF5F-387EC495502C}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E3-4759-A547-504DE7ADB4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{626CBB56-6015-46EA-A745-6AB913D72964}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E3-4759-A547-504DE7ADB4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{7C97FC4A-5EE0-41C9-A277-28C276DF6163}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E3-4759-A547-504DE7ADB4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{63C5F3EE-FDA5-4610-8FE0-19797207339D}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E3-4759-A547-504DE7ADB40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{F84319AB-4021-4A99-BAED-96889D112E9F}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3E3-4759-A547-504DE7ADB409}"/>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{372C81DE-3736-4111-991A-952656A10BCA}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3E3-4759-A547-504DE7ADB409}"/>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{255EA20A-EFB8-474A-B64C-EB5EB17A73AC}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3E3-4759-A547-504DE7ADB409}"/>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{8257C845-09A2-4F01-A97F-522DAE0CE4DF}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3E3-4759-A547-504DE7ADB4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59.7</c:v>
                </c:pt>
                <c:pt idx="24">
                  <c:v>60.7</c:v>
                </c:pt>
                <c:pt idx="32">
                  <c:v>64.2</c:v>
                </c:pt>
              </c:numCache>
            </c:numRef>
          </c:xVal>
          <c:yVal>
            <c:numRef>
              <c:f>公会計指標分析・財政指標組合せ分析表!$BP$55:$DC$55</c:f>
              <c:numCache>
                <c:formatCode>#,##0.0;"▲ "#,##0.0</c:formatCode>
                <c:ptCount val="40"/>
                <c:pt idx="16">
                  <c:v>19.8</c:v>
                </c:pt>
                <c:pt idx="24">
                  <c:v>20</c:v>
                </c:pt>
                <c:pt idx="32">
                  <c:v>32.4</c:v>
                </c:pt>
              </c:numCache>
            </c:numRef>
          </c:yVal>
          <c:smooth val="0"/>
          <c:extLst>
            <c:ext xmlns:c16="http://schemas.microsoft.com/office/drawing/2014/chart" uri="{C3380CC4-5D6E-409C-BE32-E72D297353CC}">
              <c16:uniqueId val="{00000013-63E3-4759-A547-504DE7ADB409}"/>
            </c:ext>
          </c:extLst>
        </c:ser>
        <c:dLbls>
          <c:showLegendKey val="0"/>
          <c:showVal val="1"/>
          <c:showCatName val="0"/>
          <c:showSerName val="0"/>
          <c:showPercent val="0"/>
          <c:showBubbleSize val="0"/>
        </c:dLbls>
        <c:axId val="402050696"/>
        <c:axId val="468206016"/>
      </c:scatterChart>
      <c:valAx>
        <c:axId val="402050696"/>
        <c:scaling>
          <c:orientation val="maxMin"/>
          <c:max val="65"/>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8206016"/>
        <c:crosses val="autoZero"/>
        <c:crossBetween val="midCat"/>
      </c:valAx>
      <c:valAx>
        <c:axId val="468206016"/>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02050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{DB3E71E0-5A10-465F-A3A9-D017053D3203}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2E4-4C2F-BFE4-4F70FBD752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{98AC5194-70DC-43A3-8668-4F7CAB44B0FD}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E4-4C2F-BFE4-4F70FBD752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{065AE9F9-639A-46F7-A5F2-613704909A1A}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E4-4C2F-BFE4-4F70FBD752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{FC875FC5-F590-445A-8E3A-49148DC9687D}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E4-4C2F-BFE4-4F70FBD752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{7E7D4036-0724-4D51-9689-4F6375D6D1B6}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E4-4C2F-BFE4-4F70FBD7523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{045A99B9-D5F6-46EB-A705-82C5CD4D7097}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2E4-4C2F-BFE4-4F70FBD7523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{5C6E79FA-30A5-43F9-9684-268416BF2EB8}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2E4-4C2F-BFE4-4F70FBD7523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{8CF72EEF-74BB-47F5-AD42-3ED382B1BEC5}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2E4-4C2F-BFE4-4F70FBD7523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{2A94D244-5960-439E-A23E-A677A8E784D3}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2E4-4C2F-BFE4-4F70FBD752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c:v>
                </c:pt>
                <c:pt idx="8">
                  <c:v>2.5</c:v>
                </c:pt>
                <c:pt idx="16">
                  <c:v>2.2000000000000002</c:v>
                </c:pt>
                <c:pt idx="24">
                  <c:v>2.1</c:v>
                </c:pt>
                <c:pt idx="32">
                  <c:v>1.8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2E4-4C2F-BFE4-4F70FBD7523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{C1515815-006B-43AE-A713-564F407EF59F}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2E4-4C2F-BFE4-4F70FBD7523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{8EE9C55F-70C7-4F33-86B1-EBB9A44D9BA3}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E4-4C2F-BFE4-4F70FBD752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{B0CC580B-D086-45C3-922B-C48CE76647B7}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E4-4C2F-BFE4-4F70FBD752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{E0565905-69A2-4B59-90CF-E67FE41CF1C3}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E4-4C2F-BFE4-4F70FBD752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{1FCB6E52-8662-4614-B756-5AF9C0042501}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E4-4C2F-BFE4-4F70FBD7523C}"/>
                </c:ext>
              </c:extLst>
            </c:dLbl>
            <c:dLbl>
              <c:idx val="8"/>
              <c:layout>
                <c:manualLayout>
                  <c:x val="-4.509653070695388E-2"/>
                  <c:y val="-7.874028962118820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{864E6A00-65C5-482F-B519-94D78EB8AB79}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2E4-4C2F-BFE4-4F70FBD7523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{77A8AB83-626D-4DA2-ABB8-E2A17AEF494C}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2E4-4C2F-BFE4-4F70FBD7523C}"/>
                </c:ext>
              </c:extLst>
            </c:dLbl>
            <c:dLbl>
              <c:idx val="24"/>
              <c:layout>
                <c:manualLayout>
                  <c:x val="-1.8171803637232468E-2"/>
                  <c:y val="-4.6093004554399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{EE47C1EF-F2B3-4A71-B4F3-24EB7F2B6E31}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2E4-4C2F-BFE4-4F70FBD7523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{8EA97EC7-A823-4699-A144-826FE25135C9}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2E4-4C2F-BFE4-4F70FBD752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8.8000000000000007</c:v>
                </c:pt>
                <c:pt idx="24">
                  <c:v>8.9</c:v>
                </c:pt>
                <c:pt idx="32">
                  <c:v>9.5</c:v>
                </c:pt>
              </c:numCache>
            </c:numRef>
          </c:xVal>
          <c:yVal>
            <c:numRef>
              <c:f>公会計指標分析・財政指標組合せ分析表!$BP$77:$DC$77</c:f>
              <c:numCache>
                <c:formatCode>#,##0.0;"▲ "#,##0.0</c:formatCode>
                <c:ptCount val="40"/>
                <c:pt idx="0">
                  <c:v>24</c:v>
                </c:pt>
                <c:pt idx="8">
                  <c:v>19.8</c:v>
                </c:pt>
                <c:pt idx="16">
                  <c:v>19.8</c:v>
                </c:pt>
                <c:pt idx="24">
                  <c:v>20</c:v>
                </c:pt>
                <c:pt idx="32">
                  <c:v>32.4</c:v>
                </c:pt>
              </c:numCache>
            </c:numRef>
          </c:yVal>
          <c:smooth val="0"/>
          <c:extLst>
            <c:ext xmlns:c16="http://schemas.microsoft.com/office/drawing/2014/chart" uri="{C3380CC4-5D6E-409C-BE32-E72D297353CC}">
              <c16:uniqueId val="{00000013-22E4-4C2F-BFE4-4F70FBD7523C}"/>
            </c:ext>
          </c:extLst>
        </c:ser>
        <c:dLbls>
          <c:showLegendKey val="0"/>
          <c:showVal val="1"/>
          <c:showCatName val="0"/>
          <c:showSerName val="0"/>
          <c:showPercent val="0"/>
          <c:showBubbleSize val="0"/>
        </c:dLbls>
        <c:axId val="471485776"/>
        <c:axId val="471483424"/>
      </c:scatterChart>
      <c:valAx>
        <c:axId val="471485776"/>
        <c:scaling>
          <c:orientation val="maxMin"/>
          <c:max val="9.6"/>
          <c:min val="8.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1483424"/>
        <c:crosses val="autoZero"/>
        <c:crossBetween val="midCat"/>
      </c:valAx>
      <c:valAx>
        <c:axId val="471483424"/>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71485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一般会計の地方債については、償還が進んだことから元利償還金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債務負担行為に基づく支出額が増額したことから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、総額では昨年度同様の金額となっている。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一般会計においては、令和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引き続き大型建設事業の本格工事の期間であり、地方債の借入の増加が見込まれる。事業の選択等を行い健全な財政運営に努めていく。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減債基金については、令和元年度末時点では利用していない。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令和元年度までは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地方債の償還が進んだことから地方債残高は減少傾向にあ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は大型建設事業の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工事の本格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実施に伴って、地方債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る。令和３年度も引き続き大型建設事業が続くため残高が増加する見込みである。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事業全体の精査を行い、適切な財政運営に努めていく。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栃木県芳賀町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％を占める財政調整基金において、大型建設事業に充てるため昨年度より財政調整基金が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教育施設等の長寿命化への準備金として、教育施設等整備基金に２００百万円積立を行った。また、後年度に増額する償還への対応のため、令和２年度は減債基金に１００百万円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教育施設等整備基金については、大型建設事業の継続実施や施設の長寿命化への対応のため、令和５年度まで計画的に減少していく見込みである。地域福祉基金と工業団地排水処理センター運営基金については、基金残高が年々減少しているため、事業内容の見直しを行い適切な運用を心掛け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・積立金額１位が、教育施設等整備基金で４７８百万円であり、教育施設の建て替えや更新・耐震工事などを行うためのもの。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・積立金額２位が、環境保全基金で２１３百万円であり、公害発生に伴う被害者救済に必要な資金の円滑な融資をはかるためのもの。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・積立金額３位が、地域福祉基金で８２百万円であり、高齢者の保健福祉の増進等地域福祉の向上に資する事業の財源に充てるためのもの。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等整備基金については施設の老朽化等の対応に向け、令和２年度は２００百万円の積立を行った。また、森林環境譲与税２百万円を全額森林環境整備基金に積立を行った。地域福祉基金と排水処理センター運営基金については、事業の実施に不足する額の取崩しを行った。環境保全基金については、ここ数年は取り崩す予定がなく、ほぼ横ばいに推移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・教育施設等整備基金は、今後の施設の改修や建て替えなどの際に取り崩す予定である。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・地域福祉基金は、毎年実施している各種事業の財源として取り崩している。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LRT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整備事業や芳賀第２工業団地造成工事、大型ほ場整備といった複数年度に渡る大型建設事業の財源として令和元年度から財政調整基金から計画的に取崩をしており、今年度は５００百万円の取崩しを行った。繰越金等の積立を行った結果として昨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・今後３年間この状況は続く見込みである。補助金や財政措置のある地方債を有効活用し、財政調整基金からの取崩しを最小限に抑え、適正な残高を維持できるよう努めていく。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・将来の公債費償還に向けて令和２年度は減債基金に１００百万円積立を行った。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・令和４年度以降、借入を行った地方債の据置期間が終了し元利償還金の増加が見込まれるため、増加幅に注意しながら、適切な時期に取崩しを行い財政負担の軽減に活用していく。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15,612
15,435
70.16
12,693,166
11,894,325
443,210
5,305,422
2,622,401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資産形成に係る公共施設の改修費用が少なく、既存資産の減価償却が進んだため前年度より１．７％増加している。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今後も引き続き活用していく施設については、計画的な施設の長寿命化を実行し、その他の施設については統廃合・複合化などを検討して適切に公共施設マネジメントを行っていく。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34</xdr:row>
      <xdr:rowOff>147744</xdr:rowOff>
    </xdr:to>
    <xdr:cxnSp macro="">
      <xdr:nvCxnSpPr>
        <xdr:cNvPr id="73" name="直線コネクタ 72"/>
        <xdr:cNvCxnSpPr/>
      </xdr:nvCxnSpPr>
      <xdr:spPr>
        <a:xfrm flipV="1">
          <a:off x="4760595" y="5273252"/>
          <a:ext cx="1270" cy="147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151571</xdr:rowOff>
    </xdr:from>
    <xdr:ext cx="405111" cy="259045"/>
    <xdr:sp macro="" textlink="">
      <xdr:nvSpPr>
        <xdr:cNvPr id="74" name="有形固定資産減価償却率最小値テキスト"/>
        <xdr:cNvSpPr txBox="1"/>
      </xdr:nvSpPr>
      <xdr:spPr>
        <a:xfrm>
          <a:off x="4813300" y="675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147744</xdr:rowOff>
    </xdr:from>
    <xdr:to>
      <xdr:col>23</xdr:col>
      <xdr:colOff>174625</xdr:colOff>
      <xdr:row>34</xdr:row>
      <xdr:rowOff>147744</xdr:rowOff>
    </xdr:to>
    <xdr:cxnSp macro="">
      <xdr:nvCxnSpPr>
        <xdr:cNvPr id="75" name="直線コネクタ 74"/>
        <xdr:cNvCxnSpPr/>
      </xdr:nvCxnSpPr>
      <xdr:spPr>
        <a:xfrm>
          <a:off x="4673600" y="674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76" name="有形固定資産減価償却率最大値テキスト"/>
        <xdr:cNvSpPr txBox="1"/>
      </xdr:nvSpPr>
      <xdr:spPr>
        <a:xfrm>
          <a:off x="4813300" y="50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77" name="直線コネクタ 76"/>
        <xdr:cNvCxnSpPr/>
      </xdr:nvCxnSpPr>
      <xdr:spPr>
        <a:xfrm>
          <a:off x="4673600" y="52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24782</xdr:rowOff>
    </xdr:from>
    <xdr:ext cx="405111" cy="259045"/>
    <xdr:sp macro="" textlink="">
      <xdr:nvSpPr>
        <xdr:cNvPr id="78" name="有形固定資産減価償却率平均値テキスト"/>
        <xdr:cNvSpPr txBox="1"/>
      </xdr:nvSpPr>
      <xdr:spPr>
        <a:xfrm>
          <a:off x="48133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79" name="フローチャート: 判断 78"/>
        <xdr:cNvSpPr/>
      </xdr:nvSpPr>
      <xdr:spPr>
        <a:xfrm>
          <a:off x="47117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80" name="フローチャート: 判断 79"/>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81" name="フローチャート: 判断 80"/>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16298</xdr:rowOff>
    </xdr:from>
    <xdr:to>
      <xdr:col>11</xdr:col>
      <xdr:colOff>187325</xdr:colOff>
      <xdr:row>30</xdr:row>
      <xdr:rowOff>117898</xdr:rowOff>
    </xdr:to>
    <xdr:sp macro="" textlink="">
      <xdr:nvSpPr>
        <xdr:cNvPr id="82" name="フローチャート: 判断 81"/>
        <xdr:cNvSpPr/>
      </xdr:nvSpPr>
      <xdr:spPr>
        <a:xfrm>
          <a:off x="2476500" y="593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97790</xdr:rowOff>
    </xdr:from>
    <xdr:to>
      <xdr:col>7</xdr:col>
      <xdr:colOff>187325</xdr:colOff>
      <xdr:row>30</xdr:row>
      <xdr:rowOff>27940</xdr:rowOff>
    </xdr:to>
    <xdr:sp macro="" textlink="">
      <xdr:nvSpPr>
        <xdr:cNvPr id="83" name="フローチャート: 判断 82"/>
        <xdr:cNvSpPr/>
      </xdr:nvSpPr>
      <xdr:spPr>
        <a:xfrm>
          <a:off x="1714500" y="58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145838</xdr:rowOff>
    </xdr:from>
    <xdr:to>
      <xdr:col>23</xdr:col>
      <xdr:colOff>136525</xdr:colOff>
      <xdr:row>31</xdr:row>
      <xdr:rowOff>75988</xdr:rowOff>
    </xdr:to>
    <xdr:sp macro="" textlink="">
      <xdr:nvSpPr>
        <xdr:cNvPr id="89" name="楕円 88"/>
        <xdr:cNvSpPr/>
      </xdr:nvSpPr>
      <xdr:spPr>
        <a:xfrm>
          <a:off x="47117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168715</xdr:rowOff>
    </xdr:from>
    <xdr:ext cx="405111" cy="259045"/>
    <xdr:sp macro="" textlink="">
      <xdr:nvSpPr>
        <xdr:cNvPr id="90" name="有形固定資産減価償却率該当値テキスト"/>
        <xdr:cNvSpPr txBox="1"/>
      </xdr:nvSpPr>
      <xdr:spPr>
        <a:xfrm>
          <a:off x="4813300" y="5912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84667</xdr:rowOff>
    </xdr:from>
    <xdr:to>
      <xdr:col>19</xdr:col>
      <xdr:colOff>187325</xdr:colOff>
      <xdr:row>31</xdr:row>
      <xdr:rowOff>14817</xdr:rowOff>
    </xdr:to>
    <xdr:sp macro="" textlink="">
      <xdr:nvSpPr>
        <xdr:cNvPr id="91" name="楕円 90"/>
        <xdr:cNvSpPr/>
      </xdr:nvSpPr>
      <xdr:spPr>
        <a:xfrm>
          <a:off x="40005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135467</xdr:rowOff>
    </xdr:from>
    <xdr:to>
      <xdr:col>23</xdr:col>
      <xdr:colOff>85725</xdr:colOff>
      <xdr:row>31</xdr:row>
      <xdr:rowOff>25188</xdr:rowOff>
    </xdr:to>
    <xdr:cxnSp macro="">
      <xdr:nvCxnSpPr>
        <xdr:cNvPr id="92" name="直線コネクタ 91"/>
        <xdr:cNvCxnSpPr/>
      </xdr:nvCxnSpPr>
      <xdr:spPr>
        <a:xfrm>
          <a:off x="4051300" y="6050492"/>
          <a:ext cx="7112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12700</xdr:rowOff>
    </xdr:from>
    <xdr:to>
      <xdr:col>15</xdr:col>
      <xdr:colOff>187325</xdr:colOff>
      <xdr:row>30</xdr:row>
      <xdr:rowOff>114300</xdr:rowOff>
    </xdr:to>
    <xdr:sp macro="" textlink="">
      <xdr:nvSpPr>
        <xdr:cNvPr id="93" name="楕円 92"/>
        <xdr:cNvSpPr/>
      </xdr:nvSpPr>
      <xdr:spPr>
        <a:xfrm>
          <a:off x="3238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63500</xdr:rowOff>
    </xdr:from>
    <xdr:to>
      <xdr:col>19</xdr:col>
      <xdr:colOff>136525</xdr:colOff>
      <xdr:row>30</xdr:row>
      <xdr:rowOff>135467</xdr:rowOff>
    </xdr:to>
    <xdr:cxnSp macro="">
      <xdr:nvCxnSpPr>
        <xdr:cNvPr id="94" name="直線コネクタ 93"/>
        <xdr:cNvCxnSpPr/>
      </xdr:nvCxnSpPr>
      <xdr:spPr>
        <a:xfrm>
          <a:off x="3289300" y="5978525"/>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95"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96" name="n_2aveValue有形固定資産減価償却率"/>
        <xdr:cNvSpPr txBox="1"/>
      </xdr:nvSpPr>
      <xdr:spPr>
        <a:xfrm>
          <a:off x="3086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134425</xdr:rowOff>
    </xdr:from>
    <xdr:ext cx="405111" cy="259045"/>
    <xdr:sp macro="" textlink="">
      <xdr:nvSpPr>
        <xdr:cNvPr id="97" name="n_3aveValue有形固定資産減価償却率"/>
        <xdr:cNvSpPr txBox="1"/>
      </xdr:nvSpPr>
      <xdr:spPr>
        <a:xfrm>
          <a:off x="2324744"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44467</xdr:rowOff>
    </xdr:from>
    <xdr:ext cx="405111" cy="259045"/>
    <xdr:sp macro="" textlink="">
      <xdr:nvSpPr>
        <xdr:cNvPr id="98" name="n_4aveValue有形固定資産減価償却率"/>
        <xdr:cNvSpPr txBox="1"/>
      </xdr:nvSpPr>
      <xdr:spPr>
        <a:xfrm>
          <a:off x="156274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31344</xdr:rowOff>
    </xdr:from>
    <xdr:ext cx="405111" cy="259045"/>
    <xdr:sp macro="" textlink="">
      <xdr:nvSpPr>
        <xdr:cNvPr id="99" name="n_1mainValue有形固定資産減価償却率"/>
        <xdr:cNvSpPr txBox="1"/>
      </xdr:nvSpPr>
      <xdr:spPr>
        <a:xfrm>
          <a:off x="38360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130827</xdr:rowOff>
    </xdr:from>
    <xdr:ext cx="405111" cy="259045"/>
    <xdr:sp macro="" textlink="">
      <xdr:nvSpPr>
        <xdr:cNvPr id="100" name="n_2mainValue有形固定資産減価償却率"/>
        <xdr:cNvSpPr txBox="1"/>
      </xdr:nvSpPr>
      <xdr:spPr>
        <a:xfrm>
          <a:off x="3086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全国平均や類似団体平均を大きく下回っている理由は、平成２９年度まで計画的に地方債の発行を抑制してきたことにより債務が減少していたためである。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から社会基盤整備のための各種大型建設事業が本格化し、その財源として地方債の借入を予定しているため今後３～４年間は比率が増加する傾向となるが、令和２年度においては大型建設事業の大部分が繰越となったため、前年度から５４．４％減少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引続き予算管理の徹底により収支の改善を図るとともに、町債の適正管理に努めていく。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11730</xdr:rowOff>
    </xdr:from>
    <xdr:to>
      <xdr:col>76</xdr:col>
      <xdr:colOff>21589</xdr:colOff>
      <xdr:row>34</xdr:row>
      <xdr:rowOff>75982</xdr:rowOff>
    </xdr:to>
    <xdr:cxnSp macro="">
      <xdr:nvCxnSpPr>
        <xdr:cNvPr id="131" name="直線コネクタ 130"/>
        <xdr:cNvCxnSpPr/>
      </xdr:nvCxnSpPr>
      <xdr:spPr>
        <a:xfrm flipV="1">
          <a:off x="14793595" y="5412405"/>
          <a:ext cx="1269" cy="1264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79809</xdr:rowOff>
    </xdr:from>
    <xdr:ext cx="469744" cy="259045"/>
    <xdr:sp macro="" textlink="">
      <xdr:nvSpPr>
        <xdr:cNvPr id="132" name="債務償還比率最小値テキスト"/>
        <xdr:cNvSpPr txBox="1"/>
      </xdr:nvSpPr>
      <xdr:spPr>
        <a:xfrm>
          <a:off x="14846300" y="668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75982</xdr:rowOff>
    </xdr:from>
    <xdr:to>
      <xdr:col>76</xdr:col>
      <xdr:colOff>111125</xdr:colOff>
      <xdr:row>34</xdr:row>
      <xdr:rowOff>75982</xdr:rowOff>
    </xdr:to>
    <xdr:cxnSp macro="">
      <xdr:nvCxnSpPr>
        <xdr:cNvPr id="133" name="直線コネクタ 132"/>
        <xdr:cNvCxnSpPr/>
      </xdr:nvCxnSpPr>
      <xdr:spPr>
        <a:xfrm>
          <a:off x="14706600" y="66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129857</xdr:rowOff>
    </xdr:from>
    <xdr:ext cx="405111" cy="259045"/>
    <xdr:sp macro="" textlink="">
      <xdr:nvSpPr>
        <xdr:cNvPr id="134" name="債務償還比率最大値テキスト"/>
        <xdr:cNvSpPr txBox="1"/>
      </xdr:nvSpPr>
      <xdr:spPr>
        <a:xfrm>
          <a:off x="14846300" y="518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11730</xdr:rowOff>
    </xdr:from>
    <xdr:to>
      <xdr:col>76</xdr:col>
      <xdr:colOff>111125</xdr:colOff>
      <xdr:row>27</xdr:row>
      <xdr:rowOff>11730</xdr:rowOff>
    </xdr:to>
    <xdr:cxnSp macro="">
      <xdr:nvCxnSpPr>
        <xdr:cNvPr id="135" name="直線コネクタ 134"/>
        <xdr:cNvCxnSpPr/>
      </xdr:nvCxnSpPr>
      <xdr:spPr>
        <a:xfrm>
          <a:off x="14706600" y="541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104937</xdr:rowOff>
    </xdr:from>
    <xdr:ext cx="469744" cy="259045"/>
    <xdr:sp macro="" textlink="">
      <xdr:nvSpPr>
        <xdr:cNvPr id="136" name="債務償還比率平均値テキスト"/>
        <xdr:cNvSpPr txBox="1"/>
      </xdr:nvSpPr>
      <xdr:spPr>
        <a:xfrm>
          <a:off x="14846300" y="6019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126510</xdr:rowOff>
    </xdr:from>
    <xdr:to>
      <xdr:col>76</xdr:col>
      <xdr:colOff>73025</xdr:colOff>
      <xdr:row>31</xdr:row>
      <xdr:rowOff>56660</xdr:rowOff>
    </xdr:to>
    <xdr:sp macro="" textlink="">
      <xdr:nvSpPr>
        <xdr:cNvPr id="137" name="フローチャート: 判断 136"/>
        <xdr:cNvSpPr/>
      </xdr:nvSpPr>
      <xdr:spPr>
        <a:xfrm>
          <a:off x="14744700" y="60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117874</xdr:rowOff>
    </xdr:from>
    <xdr:to>
      <xdr:col>72</xdr:col>
      <xdr:colOff>123825</xdr:colOff>
      <xdr:row>31</xdr:row>
      <xdr:rowOff>48024</xdr:rowOff>
    </xdr:to>
    <xdr:sp macro="" textlink="">
      <xdr:nvSpPr>
        <xdr:cNvPr id="138" name="フローチャート: 判断 137"/>
        <xdr:cNvSpPr/>
      </xdr:nvSpPr>
      <xdr:spPr>
        <a:xfrm>
          <a:off x="14033500" y="603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126973</xdr:rowOff>
    </xdr:from>
    <xdr:to>
      <xdr:col>68</xdr:col>
      <xdr:colOff>123825</xdr:colOff>
      <xdr:row>31</xdr:row>
      <xdr:rowOff>57123</xdr:rowOff>
    </xdr:to>
    <xdr:sp macro="" textlink="">
      <xdr:nvSpPr>
        <xdr:cNvPr id="139" name="フローチャート: 判断 138"/>
        <xdr:cNvSpPr/>
      </xdr:nvSpPr>
      <xdr:spPr>
        <a:xfrm>
          <a:off x="13271500" y="60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114019</xdr:rowOff>
    </xdr:from>
    <xdr:to>
      <xdr:col>64</xdr:col>
      <xdr:colOff>123825</xdr:colOff>
      <xdr:row>31</xdr:row>
      <xdr:rowOff>44169</xdr:rowOff>
    </xdr:to>
    <xdr:sp macro="" textlink="">
      <xdr:nvSpPr>
        <xdr:cNvPr id="140" name="フローチャート: 判断 139"/>
        <xdr:cNvSpPr/>
      </xdr:nvSpPr>
      <xdr:spPr>
        <a:xfrm>
          <a:off x="125095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124968</xdr:rowOff>
    </xdr:from>
    <xdr:to>
      <xdr:col>60</xdr:col>
      <xdr:colOff>123825</xdr:colOff>
      <xdr:row>31</xdr:row>
      <xdr:rowOff>55118</xdr:rowOff>
    </xdr:to>
    <xdr:sp macro="" textlink="">
      <xdr:nvSpPr>
        <xdr:cNvPr id="141" name="フローチャート: 判断 140"/>
        <xdr:cNvSpPr/>
      </xdr:nvSpPr>
      <xdr:spPr>
        <a:xfrm>
          <a:off x="11747500" y="603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64715</xdr:rowOff>
    </xdr:from>
    <xdr:to>
      <xdr:col>76</xdr:col>
      <xdr:colOff>73025</xdr:colOff>
      <xdr:row>27</xdr:row>
      <xdr:rowOff>166315</xdr:rowOff>
    </xdr:to>
    <xdr:sp macro="" textlink="">
      <xdr:nvSpPr>
        <xdr:cNvPr id="147" name="楕円 146"/>
        <xdr:cNvSpPr/>
      </xdr:nvSpPr>
      <xdr:spPr>
        <a:xfrm>
          <a:off x="14744700" y="546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151092</xdr:rowOff>
    </xdr:from>
    <xdr:ext cx="469744" cy="259045"/>
    <xdr:sp macro="" textlink="">
      <xdr:nvSpPr>
        <xdr:cNvPr id="148" name="債務償還比率該当値テキスト"/>
        <xdr:cNvSpPr txBox="1"/>
      </xdr:nvSpPr>
      <xdr:spPr>
        <a:xfrm>
          <a:off x="14846300" y="53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148608</xdr:rowOff>
    </xdr:from>
    <xdr:to>
      <xdr:col>72</xdr:col>
      <xdr:colOff>123825</xdr:colOff>
      <xdr:row>28</xdr:row>
      <xdr:rowOff>78758</xdr:rowOff>
    </xdr:to>
    <xdr:sp macro="" textlink="">
      <xdr:nvSpPr>
        <xdr:cNvPr id="149" name="楕円 148"/>
        <xdr:cNvSpPr/>
      </xdr:nvSpPr>
      <xdr:spPr>
        <a:xfrm>
          <a:off x="14033500" y="554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115515</xdr:rowOff>
    </xdr:from>
    <xdr:to>
      <xdr:col>76</xdr:col>
      <xdr:colOff>22225</xdr:colOff>
      <xdr:row>28</xdr:row>
      <xdr:rowOff>27958</xdr:rowOff>
    </xdr:to>
    <xdr:cxnSp macro="">
      <xdr:nvCxnSpPr>
        <xdr:cNvPr id="150" name="直線コネクタ 149"/>
        <xdr:cNvCxnSpPr/>
      </xdr:nvCxnSpPr>
      <xdr:spPr>
        <a:xfrm flipV="1">
          <a:off x="14084300" y="5516190"/>
          <a:ext cx="711200" cy="8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55463</xdr:rowOff>
    </xdr:from>
    <xdr:to>
      <xdr:col>68</xdr:col>
      <xdr:colOff>123825</xdr:colOff>
      <xdr:row>27</xdr:row>
      <xdr:rowOff>157063</xdr:rowOff>
    </xdr:to>
    <xdr:sp macro="" textlink="">
      <xdr:nvSpPr>
        <xdr:cNvPr id="151" name="楕円 150"/>
        <xdr:cNvSpPr/>
      </xdr:nvSpPr>
      <xdr:spPr>
        <a:xfrm>
          <a:off x="13271500" y="545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106263</xdr:rowOff>
    </xdr:from>
    <xdr:to>
      <xdr:col>72</xdr:col>
      <xdr:colOff>73025</xdr:colOff>
      <xdr:row>28</xdr:row>
      <xdr:rowOff>27958</xdr:rowOff>
    </xdr:to>
    <xdr:cxnSp macro="">
      <xdr:nvCxnSpPr>
        <xdr:cNvPr id="152" name="直線コネクタ 151"/>
        <xdr:cNvCxnSpPr/>
      </xdr:nvCxnSpPr>
      <xdr:spPr>
        <a:xfrm>
          <a:off x="13322300" y="5506938"/>
          <a:ext cx="762000" cy="9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58393</xdr:rowOff>
    </xdr:from>
    <xdr:to>
      <xdr:col>64</xdr:col>
      <xdr:colOff>123825</xdr:colOff>
      <xdr:row>27</xdr:row>
      <xdr:rowOff>159993</xdr:rowOff>
    </xdr:to>
    <xdr:sp macro="" textlink="">
      <xdr:nvSpPr>
        <xdr:cNvPr id="153" name="楕円 152"/>
        <xdr:cNvSpPr/>
      </xdr:nvSpPr>
      <xdr:spPr>
        <a:xfrm>
          <a:off x="12509500" y="54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106263</xdr:rowOff>
    </xdr:from>
    <xdr:to>
      <xdr:col>68</xdr:col>
      <xdr:colOff>73025</xdr:colOff>
      <xdr:row>27</xdr:row>
      <xdr:rowOff>109193</xdr:rowOff>
    </xdr:to>
    <xdr:cxnSp macro="">
      <xdr:nvCxnSpPr>
        <xdr:cNvPr id="154" name="直線コネクタ 153"/>
        <xdr:cNvCxnSpPr/>
      </xdr:nvCxnSpPr>
      <xdr:spPr>
        <a:xfrm flipV="1">
          <a:off x="12560300" y="5506938"/>
          <a:ext cx="762000" cy="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88619</xdr:rowOff>
    </xdr:from>
    <xdr:to>
      <xdr:col>60</xdr:col>
      <xdr:colOff>123825</xdr:colOff>
      <xdr:row>28</xdr:row>
      <xdr:rowOff>18769</xdr:rowOff>
    </xdr:to>
    <xdr:sp macro="" textlink="">
      <xdr:nvSpPr>
        <xdr:cNvPr id="155" name="楕円 154"/>
        <xdr:cNvSpPr/>
      </xdr:nvSpPr>
      <xdr:spPr>
        <a:xfrm>
          <a:off x="11747500" y="54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109193</xdr:rowOff>
    </xdr:from>
    <xdr:to>
      <xdr:col>64</xdr:col>
      <xdr:colOff>73025</xdr:colOff>
      <xdr:row>27</xdr:row>
      <xdr:rowOff>139419</xdr:rowOff>
    </xdr:to>
    <xdr:cxnSp macro="">
      <xdr:nvCxnSpPr>
        <xdr:cNvPr id="156" name="直線コネクタ 155"/>
        <xdr:cNvCxnSpPr/>
      </xdr:nvCxnSpPr>
      <xdr:spPr>
        <a:xfrm flipV="1">
          <a:off x="11798300" y="5509868"/>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39151</xdr:rowOff>
    </xdr:from>
    <xdr:ext cx="469744" cy="259045"/>
    <xdr:sp macro="" textlink="">
      <xdr:nvSpPr>
        <xdr:cNvPr id="157" name="n_1aveValue債務償還比率"/>
        <xdr:cNvSpPr txBox="1"/>
      </xdr:nvSpPr>
      <xdr:spPr>
        <a:xfrm>
          <a:off x="13836727" y="612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48250</xdr:rowOff>
    </xdr:from>
    <xdr:ext cx="469744" cy="259045"/>
    <xdr:sp macro="" textlink="">
      <xdr:nvSpPr>
        <xdr:cNvPr id="158" name="n_2aveValue債務償還比率"/>
        <xdr:cNvSpPr txBox="1"/>
      </xdr:nvSpPr>
      <xdr:spPr>
        <a:xfrm>
          <a:off x="13087427" y="613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35296</xdr:rowOff>
    </xdr:from>
    <xdr:ext cx="469744" cy="259045"/>
    <xdr:sp macro="" textlink="">
      <xdr:nvSpPr>
        <xdr:cNvPr id="159" name="n_3aveValue債務償還比率"/>
        <xdr:cNvSpPr txBox="1"/>
      </xdr:nvSpPr>
      <xdr:spPr>
        <a:xfrm>
          <a:off x="12325427" y="61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46245</xdr:rowOff>
    </xdr:from>
    <xdr:ext cx="469744" cy="259045"/>
    <xdr:sp macro="" textlink="">
      <xdr:nvSpPr>
        <xdr:cNvPr id="160" name="n_4aveValue債務償還比率"/>
        <xdr:cNvSpPr txBox="1"/>
      </xdr:nvSpPr>
      <xdr:spPr>
        <a:xfrm>
          <a:off x="11563427" y="613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95285</xdr:rowOff>
    </xdr:from>
    <xdr:ext cx="469744" cy="259045"/>
    <xdr:sp macro="" textlink="">
      <xdr:nvSpPr>
        <xdr:cNvPr id="161" name="n_1mainValue債務償還比率"/>
        <xdr:cNvSpPr txBox="1"/>
      </xdr:nvSpPr>
      <xdr:spPr>
        <a:xfrm>
          <a:off x="13836727" y="532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2140</xdr:rowOff>
    </xdr:from>
    <xdr:ext cx="469744" cy="259045"/>
    <xdr:sp macro="" textlink="">
      <xdr:nvSpPr>
        <xdr:cNvPr id="162" name="n_2mainValue債務償還比率"/>
        <xdr:cNvSpPr txBox="1"/>
      </xdr:nvSpPr>
      <xdr:spPr>
        <a:xfrm>
          <a:off x="13087427" y="523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5070</xdr:rowOff>
    </xdr:from>
    <xdr:ext cx="469744" cy="259045"/>
    <xdr:sp macro="" textlink="">
      <xdr:nvSpPr>
        <xdr:cNvPr id="163" name="n_3mainValue債務償還比率"/>
        <xdr:cNvSpPr txBox="1"/>
      </xdr:nvSpPr>
      <xdr:spPr>
        <a:xfrm>
          <a:off x="12325427" y="523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35296</xdr:rowOff>
    </xdr:from>
    <xdr:ext cx="469744" cy="259045"/>
    <xdr:sp macro="" textlink="">
      <xdr:nvSpPr>
        <xdr:cNvPr id="164" name="n_4mainValue債務償還比率"/>
        <xdr:cNvSpPr txBox="1"/>
      </xdr:nvSpPr>
      <xdr:spPr>
        <a:xfrm>
          <a:off x="11563427" y="526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15,612
15,435
70.16
12,693,166
11,894,325
443,210
5,305,422
2,622,401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96774</xdr:rowOff>
    </xdr:to>
    <xdr:cxnSp macro="">
      <xdr:nvCxnSpPr>
        <xdr:cNvPr id="55" name="直線コネクタ 54"/>
        <xdr:cNvCxnSpPr/>
      </xdr:nvCxnSpPr>
      <xdr:spPr>
        <a:xfrm flipV="1">
          <a:off x="4634865" y="581406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100601</xdr:rowOff>
    </xdr:from>
    <xdr:ext cx="405111" cy="259045"/>
    <xdr:sp macro="" textlink="">
      <xdr:nvSpPr>
        <xdr:cNvPr id="56" name="【道路】&#10;有形固定資産減価償却率最小値テキスト"/>
        <xdr:cNvSpPr txBox="1"/>
      </xdr:nvSpPr>
      <xdr:spPr>
        <a:xfrm>
          <a:off x="46736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96774</xdr:rowOff>
    </xdr:from>
    <xdr:to>
      <xdr:col>24</xdr:col>
      <xdr:colOff>152400</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120413</xdr:rowOff>
    </xdr:from>
    <xdr:ext cx="405111" cy="259045"/>
    <xdr:sp macro="" textlink="">
      <xdr:nvSpPr>
        <xdr:cNvPr id="60" name="【道路】&#10;有形固定資産減価償却率平均値テキスト"/>
        <xdr:cNvSpPr txBox="1"/>
      </xdr:nvSpPr>
      <xdr:spPr>
        <a:xfrm>
          <a:off x="4673600" y="629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141986</xdr:rowOff>
    </xdr:from>
    <xdr:to>
      <xdr:col>24</xdr:col>
      <xdr:colOff>114300</xdr:colOff>
      <xdr:row>37</xdr:row>
      <xdr:rowOff>72136</xdr:rowOff>
    </xdr:to>
    <xdr:sp macro="" textlink="">
      <xdr:nvSpPr>
        <xdr:cNvPr id="61" name="フローチャート: 判断 60"/>
        <xdr:cNvSpPr/>
      </xdr:nvSpPr>
      <xdr:spPr>
        <a:xfrm>
          <a:off x="45847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254</xdr:rowOff>
    </xdr:from>
    <xdr:to>
      <xdr:col>20</xdr:col>
      <xdr:colOff>38100</xdr:colOff>
      <xdr:row>36</xdr:row>
      <xdr:rowOff>101854</xdr:rowOff>
    </xdr:to>
    <xdr:sp macro="" textlink="">
      <xdr:nvSpPr>
        <xdr:cNvPr id="62" name="フローチャート: 判断 61"/>
        <xdr:cNvSpPr/>
      </xdr:nvSpPr>
      <xdr:spPr>
        <a:xfrm>
          <a:off x="3746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121412</xdr:rowOff>
    </xdr:from>
    <xdr:to>
      <xdr:col>15</xdr:col>
      <xdr:colOff>101600</xdr:colOff>
      <xdr:row>36</xdr:row>
      <xdr:rowOff>51562</xdr:rowOff>
    </xdr:to>
    <xdr:sp macro="" textlink="">
      <xdr:nvSpPr>
        <xdr:cNvPr id="63" name="フローチャート: 判断 62"/>
        <xdr:cNvSpPr/>
      </xdr:nvSpPr>
      <xdr:spPr>
        <a:xfrm>
          <a:off x="2857500" y="612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109982</xdr:rowOff>
    </xdr:from>
    <xdr:to>
      <xdr:col>10</xdr:col>
      <xdr:colOff>165100</xdr:colOff>
      <xdr:row>36</xdr:row>
      <xdr:rowOff>40132</xdr:rowOff>
    </xdr:to>
    <xdr:sp macro="" textlink="">
      <xdr:nvSpPr>
        <xdr:cNvPr id="64" name="フローチャート: 判断 63"/>
        <xdr:cNvSpPr/>
      </xdr:nvSpPr>
      <xdr:spPr>
        <a:xfrm>
          <a:off x="1968500" y="611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71120</xdr:rowOff>
    </xdr:from>
    <xdr:to>
      <xdr:col>6</xdr:col>
      <xdr:colOff>38100</xdr:colOff>
      <xdr:row>36</xdr:row>
      <xdr:rowOff>1270</xdr:rowOff>
    </xdr:to>
    <xdr:sp macro="" textlink="">
      <xdr:nvSpPr>
        <xdr:cNvPr id="65" name="フローチャート: 判断 64"/>
        <xdr:cNvSpPr/>
      </xdr:nvSpPr>
      <xdr:spPr>
        <a:xfrm>
          <a:off x="1079500" y="607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105410</xdr:rowOff>
    </xdr:from>
    <xdr:to>
      <xdr:col>24</xdr:col>
      <xdr:colOff>114300</xdr:colOff>
      <xdr:row>34</xdr:row>
      <xdr:rowOff>35560</xdr:rowOff>
    </xdr:to>
    <xdr:sp macro="" textlink="">
      <xdr:nvSpPr>
        <xdr:cNvPr id="71" name="楕円 70"/>
        <xdr:cNvSpPr/>
      </xdr:nvSpPr>
      <xdr:spPr>
        <a:xfrm>
          <a:off x="45847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58437</xdr:rowOff>
    </xdr:from>
    <xdr:ext cx="405111" cy="259045"/>
    <xdr:sp macro="" textlink="">
      <xdr:nvSpPr>
        <xdr:cNvPr id="72" name="【道路】&#10;有形固定資産減価償却率該当値テキスト"/>
        <xdr:cNvSpPr txBox="1"/>
      </xdr:nvSpPr>
      <xdr:spPr>
        <a:xfrm>
          <a:off x="4673600" y="571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71120</xdr:rowOff>
    </xdr:from>
    <xdr:to>
      <xdr:col>20</xdr:col>
      <xdr:colOff>38100</xdr:colOff>
      <xdr:row>34</xdr:row>
      <xdr:rowOff>1270</xdr:rowOff>
    </xdr:to>
    <xdr:sp macro="" textlink="">
      <xdr:nvSpPr>
        <xdr:cNvPr id="73" name="楕円 72"/>
        <xdr:cNvSpPr/>
      </xdr:nvSpPr>
      <xdr:spPr>
        <a:xfrm>
          <a:off x="37465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121920</xdr:rowOff>
    </xdr:from>
    <xdr:to>
      <xdr:col>24</xdr:col>
      <xdr:colOff>63500</xdr:colOff>
      <xdr:row>33</xdr:row>
      <xdr:rowOff>156210</xdr:rowOff>
    </xdr:to>
    <xdr:cxnSp macro="">
      <xdr:nvCxnSpPr>
        <xdr:cNvPr id="74" name="直線コネクタ 73"/>
        <xdr:cNvCxnSpPr/>
      </xdr:nvCxnSpPr>
      <xdr:spPr>
        <a:xfrm>
          <a:off x="3797300" y="57797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32258</xdr:rowOff>
    </xdr:from>
    <xdr:to>
      <xdr:col>15</xdr:col>
      <xdr:colOff>101600</xdr:colOff>
      <xdr:row>33</xdr:row>
      <xdr:rowOff>133858</xdr:rowOff>
    </xdr:to>
    <xdr:sp macro="" textlink="">
      <xdr:nvSpPr>
        <xdr:cNvPr id="75" name="楕円 74"/>
        <xdr:cNvSpPr/>
      </xdr:nvSpPr>
      <xdr:spPr>
        <a:xfrm>
          <a:off x="2857500" y="569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83058</xdr:rowOff>
    </xdr:from>
    <xdr:to>
      <xdr:col>19</xdr:col>
      <xdr:colOff>177800</xdr:colOff>
      <xdr:row>33</xdr:row>
      <xdr:rowOff>121920</xdr:rowOff>
    </xdr:to>
    <xdr:cxnSp macro="">
      <xdr:nvCxnSpPr>
        <xdr:cNvPr id="76" name="直線コネクタ 75"/>
        <xdr:cNvCxnSpPr/>
      </xdr:nvCxnSpPr>
      <xdr:spPr>
        <a:xfrm>
          <a:off x="2908300" y="574090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92981</xdr:rowOff>
    </xdr:from>
    <xdr:ext cx="405111" cy="259045"/>
    <xdr:sp macro="" textlink="">
      <xdr:nvSpPr>
        <xdr:cNvPr id="77" name="n_1aveValue【道路】&#10;有形固定資産減価償却率"/>
        <xdr:cNvSpPr txBox="1"/>
      </xdr:nvSpPr>
      <xdr:spPr>
        <a:xfrm>
          <a:off x="3582044" y="626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42689</xdr:rowOff>
    </xdr:from>
    <xdr:ext cx="405111" cy="259045"/>
    <xdr:sp macro="" textlink="">
      <xdr:nvSpPr>
        <xdr:cNvPr id="78" name="n_2aveValue【道路】&#10;有形固定資産減価償却率"/>
        <xdr:cNvSpPr txBox="1"/>
      </xdr:nvSpPr>
      <xdr:spPr>
        <a:xfrm>
          <a:off x="2705744" y="6214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56659</xdr:rowOff>
    </xdr:from>
    <xdr:ext cx="405111" cy="259045"/>
    <xdr:sp macro="" textlink="">
      <xdr:nvSpPr>
        <xdr:cNvPr id="79" name="n_3aveValue【道路】&#10;有形固定資産減価償却率"/>
        <xdr:cNvSpPr txBox="1"/>
      </xdr:nvSpPr>
      <xdr:spPr>
        <a:xfrm>
          <a:off x="1816744" y="588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17797</xdr:rowOff>
    </xdr:from>
    <xdr:ext cx="405111" cy="259045"/>
    <xdr:sp macro="" textlink="">
      <xdr:nvSpPr>
        <xdr:cNvPr id="80" name="n_4aveValue【道路】&#10;有形固定資産減価償却率"/>
        <xdr:cNvSpPr txBox="1"/>
      </xdr:nvSpPr>
      <xdr:spPr>
        <a:xfrm>
          <a:off x="927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17797</xdr:rowOff>
    </xdr:from>
    <xdr:ext cx="405111" cy="259045"/>
    <xdr:sp macro="" textlink="">
      <xdr:nvSpPr>
        <xdr:cNvPr id="81" name="n_1mainValue【道路】&#10;有形固定資産減価償却率"/>
        <xdr:cNvSpPr txBox="1"/>
      </xdr:nvSpPr>
      <xdr:spPr>
        <a:xfrm>
          <a:off x="3582044" y="55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150385</xdr:rowOff>
    </xdr:from>
    <xdr:ext cx="405111" cy="259045"/>
    <xdr:sp macro="" textlink="">
      <xdr:nvSpPr>
        <xdr:cNvPr id="82" name="n_2mainValue【道路】&#10;有形固定資産減価償却率"/>
        <xdr:cNvSpPr txBox="1"/>
      </xdr:nvSpPr>
      <xdr:spPr>
        <a:xfrm>
          <a:off x="2705744" y="546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6" name="テキスト ボックス 95"/>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8" name="テキスト ボックス 97"/>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0" name="テキスト ボックス 99"/>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2" name="テキスト ボックス 101"/>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4" name="テキスト ボックス 103"/>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59659</xdr:rowOff>
    </xdr:from>
    <xdr:to>
      <xdr:col>54</xdr:col>
      <xdr:colOff>189865</xdr:colOff>
      <xdr:row>41</xdr:row>
      <xdr:rowOff>26708</xdr:rowOff>
    </xdr:to>
    <xdr:cxnSp macro="">
      <xdr:nvCxnSpPr>
        <xdr:cNvPr id="108" name="直線コネクタ 107"/>
        <xdr:cNvCxnSpPr/>
      </xdr:nvCxnSpPr>
      <xdr:spPr>
        <a:xfrm flipV="1">
          <a:off x="10476865" y="5888959"/>
          <a:ext cx="0" cy="1167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30535</xdr:rowOff>
    </xdr:from>
    <xdr:ext cx="534377" cy="259045"/>
    <xdr:sp macro="" textlink="">
      <xdr:nvSpPr>
        <xdr:cNvPr id="109" name="【道路】&#10;一人当たり延長最小値テキスト"/>
        <xdr:cNvSpPr txBox="1"/>
      </xdr:nvSpPr>
      <xdr:spPr>
        <a:xfrm>
          <a:off x="10515600" y="705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26708</xdr:rowOff>
    </xdr:from>
    <xdr:to>
      <xdr:col>55</xdr:col>
      <xdr:colOff>88900</xdr:colOff>
      <xdr:row>41</xdr:row>
      <xdr:rowOff>26708</xdr:rowOff>
    </xdr:to>
    <xdr:cxnSp macro="">
      <xdr:nvCxnSpPr>
        <xdr:cNvPr id="110" name="直線コネクタ 109"/>
        <xdr:cNvCxnSpPr/>
      </xdr:nvCxnSpPr>
      <xdr:spPr>
        <a:xfrm>
          <a:off x="10388600" y="705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6336</xdr:rowOff>
    </xdr:from>
    <xdr:ext cx="534377" cy="259045"/>
    <xdr:sp macro="" textlink="">
      <xdr:nvSpPr>
        <xdr:cNvPr id="111" name="【道路】&#10;一人当たり延長最大値テキスト"/>
        <xdr:cNvSpPr txBox="1"/>
      </xdr:nvSpPr>
      <xdr:spPr>
        <a:xfrm>
          <a:off x="10515600" y="566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59659</xdr:rowOff>
    </xdr:from>
    <xdr:to>
      <xdr:col>55</xdr:col>
      <xdr:colOff>88900</xdr:colOff>
      <xdr:row>34</xdr:row>
      <xdr:rowOff>59659</xdr:rowOff>
    </xdr:to>
    <xdr:cxnSp macro="">
      <xdr:nvCxnSpPr>
        <xdr:cNvPr id="112" name="直線コネクタ 111"/>
        <xdr:cNvCxnSpPr/>
      </xdr:nvCxnSpPr>
      <xdr:spPr>
        <a:xfrm>
          <a:off x="10388600" y="588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146069</xdr:rowOff>
    </xdr:from>
    <xdr:ext cx="534377" cy="259045"/>
    <xdr:sp macro="" textlink="">
      <xdr:nvSpPr>
        <xdr:cNvPr id="113" name="【道路】&#10;一人当たり延長平均値テキスト"/>
        <xdr:cNvSpPr txBox="1"/>
      </xdr:nvSpPr>
      <xdr:spPr>
        <a:xfrm>
          <a:off x="10515600" y="6489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123192</xdr:rowOff>
    </xdr:from>
    <xdr:to>
      <xdr:col>55</xdr:col>
      <xdr:colOff>50800</xdr:colOff>
      <xdr:row>39</xdr:row>
      <xdr:rowOff>53342</xdr:rowOff>
    </xdr:to>
    <xdr:sp macro="" textlink="">
      <xdr:nvSpPr>
        <xdr:cNvPr id="114" name="フローチャート: 判断 113"/>
        <xdr:cNvSpPr/>
      </xdr:nvSpPr>
      <xdr:spPr>
        <a:xfrm>
          <a:off x="10426700" y="663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49011</xdr:rowOff>
    </xdr:from>
    <xdr:to>
      <xdr:col>50</xdr:col>
      <xdr:colOff>165100</xdr:colOff>
      <xdr:row>38</xdr:row>
      <xdr:rowOff>150611</xdr:rowOff>
    </xdr:to>
    <xdr:sp macro="" textlink="">
      <xdr:nvSpPr>
        <xdr:cNvPr id="115" name="フローチャート: 判断 114"/>
        <xdr:cNvSpPr/>
      </xdr:nvSpPr>
      <xdr:spPr>
        <a:xfrm>
          <a:off x="9588500" y="656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54040</xdr:rowOff>
    </xdr:from>
    <xdr:to>
      <xdr:col>46</xdr:col>
      <xdr:colOff>38100</xdr:colOff>
      <xdr:row>38</xdr:row>
      <xdr:rowOff>155640</xdr:rowOff>
    </xdr:to>
    <xdr:sp macro="" textlink="">
      <xdr:nvSpPr>
        <xdr:cNvPr id="116" name="フローチャート: 判断 115"/>
        <xdr:cNvSpPr/>
      </xdr:nvSpPr>
      <xdr:spPr>
        <a:xfrm>
          <a:off x="8699500" y="656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64181</xdr:rowOff>
    </xdr:from>
    <xdr:to>
      <xdr:col>41</xdr:col>
      <xdr:colOff>101600</xdr:colOff>
      <xdr:row>38</xdr:row>
      <xdr:rowOff>165781</xdr:rowOff>
    </xdr:to>
    <xdr:sp macro="" textlink="">
      <xdr:nvSpPr>
        <xdr:cNvPr id="117" name="フローチャート: 判断 116"/>
        <xdr:cNvSpPr/>
      </xdr:nvSpPr>
      <xdr:spPr>
        <a:xfrm>
          <a:off x="7810500" y="657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92576</xdr:rowOff>
    </xdr:from>
    <xdr:to>
      <xdr:col>36</xdr:col>
      <xdr:colOff>165100</xdr:colOff>
      <xdr:row>39</xdr:row>
      <xdr:rowOff>22726</xdr:rowOff>
    </xdr:to>
    <xdr:sp macro="" textlink="">
      <xdr:nvSpPr>
        <xdr:cNvPr id="118" name="フローチャート: 判断 117"/>
        <xdr:cNvSpPr/>
      </xdr:nvSpPr>
      <xdr:spPr>
        <a:xfrm>
          <a:off x="6921500" y="660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15733</xdr:rowOff>
    </xdr:from>
    <xdr:to>
      <xdr:col>55</xdr:col>
      <xdr:colOff>50800</xdr:colOff>
      <xdr:row>39</xdr:row>
      <xdr:rowOff>117333</xdr:rowOff>
    </xdr:to>
    <xdr:sp macro="" textlink="">
      <xdr:nvSpPr>
        <xdr:cNvPr id="124" name="楕円 123"/>
        <xdr:cNvSpPr/>
      </xdr:nvSpPr>
      <xdr:spPr>
        <a:xfrm>
          <a:off x="10426700" y="670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165610</xdr:rowOff>
    </xdr:from>
    <xdr:ext cx="534377" cy="259045"/>
    <xdr:sp macro="" textlink="">
      <xdr:nvSpPr>
        <xdr:cNvPr id="125" name="【道路】&#10;一人当たり延長該当値テキスト"/>
        <xdr:cNvSpPr txBox="1"/>
      </xdr:nvSpPr>
      <xdr:spPr>
        <a:xfrm>
          <a:off x="10515600" y="668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19326</xdr:rowOff>
    </xdr:from>
    <xdr:to>
      <xdr:col>50</xdr:col>
      <xdr:colOff>165100</xdr:colOff>
      <xdr:row>39</xdr:row>
      <xdr:rowOff>120926</xdr:rowOff>
    </xdr:to>
    <xdr:sp macro="" textlink="">
      <xdr:nvSpPr>
        <xdr:cNvPr id="126" name="楕円 125"/>
        <xdr:cNvSpPr/>
      </xdr:nvSpPr>
      <xdr:spPr>
        <a:xfrm>
          <a:off x="9588500" y="670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66533</xdr:rowOff>
    </xdr:from>
    <xdr:to>
      <xdr:col>55</xdr:col>
      <xdr:colOff>0</xdr:colOff>
      <xdr:row>39</xdr:row>
      <xdr:rowOff>70126</xdr:rowOff>
    </xdr:to>
    <xdr:cxnSp macro="">
      <xdr:nvCxnSpPr>
        <xdr:cNvPr id="127" name="直線コネクタ 126"/>
        <xdr:cNvCxnSpPr/>
      </xdr:nvCxnSpPr>
      <xdr:spPr>
        <a:xfrm flipV="1">
          <a:off x="9639300" y="6753083"/>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21710</xdr:rowOff>
    </xdr:from>
    <xdr:to>
      <xdr:col>46</xdr:col>
      <xdr:colOff>38100</xdr:colOff>
      <xdr:row>39</xdr:row>
      <xdr:rowOff>123310</xdr:rowOff>
    </xdr:to>
    <xdr:sp macro="" textlink="">
      <xdr:nvSpPr>
        <xdr:cNvPr id="128" name="楕円 127"/>
        <xdr:cNvSpPr/>
      </xdr:nvSpPr>
      <xdr:spPr>
        <a:xfrm>
          <a:off x="8699500" y="670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70126</xdr:rowOff>
    </xdr:from>
    <xdr:to>
      <xdr:col>50</xdr:col>
      <xdr:colOff>114300</xdr:colOff>
      <xdr:row>39</xdr:row>
      <xdr:rowOff>72510</xdr:rowOff>
    </xdr:to>
    <xdr:cxnSp macro="">
      <xdr:nvCxnSpPr>
        <xdr:cNvPr id="129" name="直線コネクタ 128"/>
        <xdr:cNvCxnSpPr/>
      </xdr:nvCxnSpPr>
      <xdr:spPr>
        <a:xfrm flipV="1">
          <a:off x="8750300" y="6756676"/>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167138</xdr:rowOff>
    </xdr:from>
    <xdr:ext cx="534377" cy="259045"/>
    <xdr:sp macro="" textlink="">
      <xdr:nvSpPr>
        <xdr:cNvPr id="130" name="n_1aveValue【道路】&#10;一人当たり延長"/>
        <xdr:cNvSpPr txBox="1"/>
      </xdr:nvSpPr>
      <xdr:spPr>
        <a:xfrm>
          <a:off x="9359411" y="633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717</xdr:rowOff>
    </xdr:from>
    <xdr:ext cx="534377" cy="259045"/>
    <xdr:sp macro="" textlink="">
      <xdr:nvSpPr>
        <xdr:cNvPr id="131" name="n_2aveValue【道路】&#10;一人当たり延長"/>
        <xdr:cNvSpPr txBox="1"/>
      </xdr:nvSpPr>
      <xdr:spPr>
        <a:xfrm>
          <a:off x="8483111" y="634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10857</xdr:rowOff>
    </xdr:from>
    <xdr:ext cx="534377" cy="259045"/>
    <xdr:sp macro="" textlink="">
      <xdr:nvSpPr>
        <xdr:cNvPr id="132" name="n_3aveValue【道路】&#10;一人当たり延長"/>
        <xdr:cNvSpPr txBox="1"/>
      </xdr:nvSpPr>
      <xdr:spPr>
        <a:xfrm>
          <a:off x="7594111" y="635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39253</xdr:rowOff>
    </xdr:from>
    <xdr:ext cx="534377" cy="259045"/>
    <xdr:sp macro="" textlink="">
      <xdr:nvSpPr>
        <xdr:cNvPr id="133" name="n_4aveValue【道路】&#10;一人当たり延長"/>
        <xdr:cNvSpPr txBox="1"/>
      </xdr:nvSpPr>
      <xdr:spPr>
        <a:xfrm>
          <a:off x="6705111" y="638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112053</xdr:rowOff>
    </xdr:from>
    <xdr:ext cx="534377" cy="259045"/>
    <xdr:sp macro="" textlink="">
      <xdr:nvSpPr>
        <xdr:cNvPr id="134" name="n_1mainValue【道路】&#10;一人当たり延長"/>
        <xdr:cNvSpPr txBox="1"/>
      </xdr:nvSpPr>
      <xdr:spPr>
        <a:xfrm>
          <a:off x="9359411" y="67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114437</xdr:rowOff>
    </xdr:from>
    <xdr:ext cx="534377" cy="259045"/>
    <xdr:sp macro="" textlink="">
      <xdr:nvSpPr>
        <xdr:cNvPr id="135" name="n_2mainValue【道路】&#10;一人当たり延長"/>
        <xdr:cNvSpPr txBox="1"/>
      </xdr:nvSpPr>
      <xdr:spPr>
        <a:xfrm>
          <a:off x="8483111" y="680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8" name="テキスト ボックス 14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8" name="テキスト ボックス 15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15240</xdr:rowOff>
    </xdr:to>
    <xdr:cxnSp macro="">
      <xdr:nvCxnSpPr>
        <xdr:cNvPr id="160" name="直線コネクタ 159"/>
        <xdr:cNvCxnSpPr/>
      </xdr:nvCxnSpPr>
      <xdr:spPr>
        <a:xfrm flipV="1">
          <a:off x="4634865" y="972693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19067</xdr:rowOff>
    </xdr:from>
    <xdr:ext cx="405111" cy="259045"/>
    <xdr:sp macro="" textlink="">
      <xdr:nvSpPr>
        <xdr:cNvPr id="161" name="【橋りょう・トンネル】&#10;有形固定資産減価償却率最小値テキスト"/>
        <xdr:cNvSpPr txBox="1"/>
      </xdr:nvSpPr>
      <xdr:spPr>
        <a:xfrm>
          <a:off x="46736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15240</xdr:rowOff>
    </xdr:from>
    <xdr:to>
      <xdr:col>24</xdr:col>
      <xdr:colOff>152400</xdr:colOff>
      <xdr:row>64</xdr:row>
      <xdr:rowOff>15240</xdr:rowOff>
    </xdr:to>
    <xdr:cxnSp macro="">
      <xdr:nvCxnSpPr>
        <xdr:cNvPr id="162" name="直線コネクタ 161"/>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163" name="【橋りょう・トンネル】&#10;有形固定資産減価償却率最大値テキスト"/>
        <xdr:cNvSpPr txBox="1"/>
      </xdr:nvSpPr>
      <xdr:spPr>
        <a:xfrm>
          <a:off x="4673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64" name="直線コネクタ 163"/>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134002</xdr:rowOff>
    </xdr:from>
    <xdr:ext cx="405111" cy="259045"/>
    <xdr:sp macro="" textlink="">
      <xdr:nvSpPr>
        <xdr:cNvPr id="165" name="【橋りょう・トンネル】&#10;有形固定資産減価償却率平均値テキスト"/>
        <xdr:cNvSpPr txBox="1"/>
      </xdr:nvSpPr>
      <xdr:spPr>
        <a:xfrm>
          <a:off x="4673600" y="1007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66" name="フローチャート: 判断 165"/>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126365</xdr:rowOff>
    </xdr:from>
    <xdr:to>
      <xdr:col>20</xdr:col>
      <xdr:colOff>38100</xdr:colOff>
      <xdr:row>60</xdr:row>
      <xdr:rowOff>56515</xdr:rowOff>
    </xdr:to>
    <xdr:sp macro="" textlink="">
      <xdr:nvSpPr>
        <xdr:cNvPr id="167" name="フローチャート: 判断 166"/>
        <xdr:cNvSpPr/>
      </xdr:nvSpPr>
      <xdr:spPr>
        <a:xfrm>
          <a:off x="3746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68" name="フローチャート: 判断 167"/>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69" name="フローチャート: 判断 168"/>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71120</xdr:rowOff>
    </xdr:from>
    <xdr:to>
      <xdr:col>6</xdr:col>
      <xdr:colOff>38100</xdr:colOff>
      <xdr:row>60</xdr:row>
      <xdr:rowOff>1270</xdr:rowOff>
    </xdr:to>
    <xdr:sp macro="" textlink="">
      <xdr:nvSpPr>
        <xdr:cNvPr id="170" name="フローチャート: 判断 169"/>
        <xdr:cNvSpPr/>
      </xdr:nvSpPr>
      <xdr:spPr>
        <a:xfrm>
          <a:off x="1079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135890</xdr:rowOff>
    </xdr:from>
    <xdr:to>
      <xdr:col>24</xdr:col>
      <xdr:colOff>114300</xdr:colOff>
      <xdr:row>64</xdr:row>
      <xdr:rowOff>66040</xdr:rowOff>
    </xdr:to>
    <xdr:sp macro="" textlink="">
      <xdr:nvSpPr>
        <xdr:cNvPr id="176" name="楕円 175"/>
        <xdr:cNvSpPr/>
      </xdr:nvSpPr>
      <xdr:spPr>
        <a:xfrm>
          <a:off x="45847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50817</xdr:rowOff>
    </xdr:from>
    <xdr:ext cx="405111" cy="259045"/>
    <xdr:sp macro="" textlink="">
      <xdr:nvSpPr>
        <xdr:cNvPr id="177" name="【橋りょう・トンネル】&#10;有形固定資産減価償却率該当値テキスト"/>
        <xdr:cNvSpPr txBox="1"/>
      </xdr:nvSpPr>
      <xdr:spPr>
        <a:xfrm>
          <a:off x="4673600" y="1085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156845</xdr:rowOff>
    </xdr:from>
    <xdr:to>
      <xdr:col>20</xdr:col>
      <xdr:colOff>38100</xdr:colOff>
      <xdr:row>64</xdr:row>
      <xdr:rowOff>86995</xdr:rowOff>
    </xdr:to>
    <xdr:sp macro="" textlink="">
      <xdr:nvSpPr>
        <xdr:cNvPr id="178" name="楕円 177"/>
        <xdr:cNvSpPr/>
      </xdr:nvSpPr>
      <xdr:spPr>
        <a:xfrm>
          <a:off x="3746500" y="109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15240</xdr:rowOff>
    </xdr:from>
    <xdr:to>
      <xdr:col>24</xdr:col>
      <xdr:colOff>63500</xdr:colOff>
      <xdr:row>64</xdr:row>
      <xdr:rowOff>36195</xdr:rowOff>
    </xdr:to>
    <xdr:cxnSp macro="">
      <xdr:nvCxnSpPr>
        <xdr:cNvPr id="179" name="直線コネクタ 178"/>
        <xdr:cNvCxnSpPr/>
      </xdr:nvCxnSpPr>
      <xdr:spPr>
        <a:xfrm flipV="1">
          <a:off x="3797300" y="1098804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147320</xdr:rowOff>
    </xdr:from>
    <xdr:to>
      <xdr:col>15</xdr:col>
      <xdr:colOff>101600</xdr:colOff>
      <xdr:row>64</xdr:row>
      <xdr:rowOff>77470</xdr:rowOff>
    </xdr:to>
    <xdr:sp macro="" textlink="">
      <xdr:nvSpPr>
        <xdr:cNvPr id="180" name="楕円 179"/>
        <xdr:cNvSpPr/>
      </xdr:nvSpPr>
      <xdr:spPr>
        <a:xfrm>
          <a:off x="2857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26670</xdr:rowOff>
    </xdr:from>
    <xdr:to>
      <xdr:col>19</xdr:col>
      <xdr:colOff>177800</xdr:colOff>
      <xdr:row>64</xdr:row>
      <xdr:rowOff>36195</xdr:rowOff>
    </xdr:to>
    <xdr:cxnSp macro="">
      <xdr:nvCxnSpPr>
        <xdr:cNvPr id="181" name="直線コネクタ 180"/>
        <xdr:cNvCxnSpPr/>
      </xdr:nvCxnSpPr>
      <xdr:spPr>
        <a:xfrm>
          <a:off x="2908300" y="109994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73042</xdr:rowOff>
    </xdr:from>
    <xdr:ext cx="405111" cy="259045"/>
    <xdr:sp macro="" textlink="">
      <xdr:nvSpPr>
        <xdr:cNvPr id="182" name="n_1aveValue【橋りょう・トンネル】&#10;有形固定資産減価償却率"/>
        <xdr:cNvSpPr txBox="1"/>
      </xdr:nvSpPr>
      <xdr:spPr>
        <a:xfrm>
          <a:off x="35820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83" name="n_2aveValue【橋りょう・トンネル】&#10;有形固定資産減価償却率"/>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184" name="n_3aveValue【橋りょう・トンネル】&#10;有形固定資産減価償却率"/>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17797</xdr:rowOff>
    </xdr:from>
    <xdr:ext cx="405111" cy="259045"/>
    <xdr:sp macro="" textlink="">
      <xdr:nvSpPr>
        <xdr:cNvPr id="185" name="n_4aveValue【橋りょう・トンネル】&#10;有形固定資産減価償却率"/>
        <xdr:cNvSpPr txBox="1"/>
      </xdr:nvSpPr>
      <xdr:spPr>
        <a:xfrm>
          <a:off x="927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78122</xdr:rowOff>
    </xdr:from>
    <xdr:ext cx="405111" cy="259045"/>
    <xdr:sp macro="" textlink="">
      <xdr:nvSpPr>
        <xdr:cNvPr id="186" name="n_1mainValue【橋りょう・トンネル】&#10;有形固定資産減価償却率"/>
        <xdr:cNvSpPr txBox="1"/>
      </xdr:nvSpPr>
      <xdr:spPr>
        <a:xfrm>
          <a:off x="3582044"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68597</xdr:rowOff>
    </xdr:from>
    <xdr:ext cx="405111" cy="259045"/>
    <xdr:sp macro="" textlink="">
      <xdr:nvSpPr>
        <xdr:cNvPr id="187" name="n_2mainValue【橋りょう・トンネル】&#10;有形固定資産減価償却率"/>
        <xdr:cNvSpPr txBox="1"/>
      </xdr:nvSpPr>
      <xdr:spPr>
        <a:xfrm>
          <a:off x="2705744" y="1104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1" name="テキスト ボックス 20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3" name="テキスト ボックス 20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5" name="テキスト ボックス 20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7" name="テキスト ボックス 20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9" name="テキスト ボックス 20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138871</xdr:rowOff>
    </xdr:from>
    <xdr:to>
      <xdr:col>54</xdr:col>
      <xdr:colOff>189865</xdr:colOff>
      <xdr:row>64</xdr:row>
      <xdr:rowOff>111823</xdr:rowOff>
    </xdr:to>
    <xdr:cxnSp macro="">
      <xdr:nvCxnSpPr>
        <xdr:cNvPr id="213" name="直線コネクタ 212"/>
        <xdr:cNvCxnSpPr/>
      </xdr:nvCxnSpPr>
      <xdr:spPr>
        <a:xfrm flipV="1">
          <a:off x="10476865" y="9568621"/>
          <a:ext cx="0" cy="151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115650</xdr:rowOff>
    </xdr:from>
    <xdr:ext cx="534377" cy="259045"/>
    <xdr:sp macro="" textlink="">
      <xdr:nvSpPr>
        <xdr:cNvPr id="214" name="【橋りょう・トンネル】&#10;一人当たり有形固定資産（償却資産）額最小値テキスト"/>
        <xdr:cNvSpPr txBox="1"/>
      </xdr:nvSpPr>
      <xdr:spPr>
        <a:xfrm>
          <a:off x="10515600" y="1108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111823</xdr:rowOff>
    </xdr:from>
    <xdr:to>
      <xdr:col>55</xdr:col>
      <xdr:colOff>88900</xdr:colOff>
      <xdr:row>64</xdr:row>
      <xdr:rowOff>111823</xdr:rowOff>
    </xdr:to>
    <xdr:cxnSp macro="">
      <xdr:nvCxnSpPr>
        <xdr:cNvPr id="215" name="直線コネクタ 214"/>
        <xdr:cNvCxnSpPr/>
      </xdr:nvCxnSpPr>
      <xdr:spPr>
        <a:xfrm>
          <a:off x="10388600" y="11084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85548</xdr:rowOff>
    </xdr:from>
    <xdr:ext cx="690189" cy="259045"/>
    <xdr:sp macro="" textlink="">
      <xdr:nvSpPr>
        <xdr:cNvPr id="216" name="【橋りょう・トンネル】&#10;一人当たり有形固定資産（償却資産）額最大値テキスト"/>
        <xdr:cNvSpPr txBox="1"/>
      </xdr:nvSpPr>
      <xdr:spPr>
        <a:xfrm>
          <a:off x="10515600" y="934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138871</xdr:rowOff>
    </xdr:from>
    <xdr:to>
      <xdr:col>55</xdr:col>
      <xdr:colOff>88900</xdr:colOff>
      <xdr:row>55</xdr:row>
      <xdr:rowOff>138871</xdr:rowOff>
    </xdr:to>
    <xdr:cxnSp macro="">
      <xdr:nvCxnSpPr>
        <xdr:cNvPr id="217" name="直線コネクタ 216"/>
        <xdr:cNvCxnSpPr/>
      </xdr:nvCxnSpPr>
      <xdr:spPr>
        <a:xfrm>
          <a:off x="10388600" y="956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89933</xdr:rowOff>
    </xdr:from>
    <xdr:ext cx="599010" cy="259045"/>
    <xdr:sp macro="" textlink="">
      <xdr:nvSpPr>
        <xdr:cNvPr id="218" name="【橋りょう・トンネル】&#10;一人当たり有形固定資産（償却資産）額平均値テキスト"/>
        <xdr:cNvSpPr txBox="1"/>
      </xdr:nvSpPr>
      <xdr:spPr>
        <a:xfrm>
          <a:off x="10515600" y="10376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67056</xdr:rowOff>
    </xdr:from>
    <xdr:to>
      <xdr:col>55</xdr:col>
      <xdr:colOff>50800</xdr:colOff>
      <xdr:row>61</xdr:row>
      <xdr:rowOff>168656</xdr:rowOff>
    </xdr:to>
    <xdr:sp macro="" textlink="">
      <xdr:nvSpPr>
        <xdr:cNvPr id="219" name="フローチャート: 判断 218"/>
        <xdr:cNvSpPr/>
      </xdr:nvSpPr>
      <xdr:spPr>
        <a:xfrm>
          <a:off x="104267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141258</xdr:rowOff>
    </xdr:from>
    <xdr:to>
      <xdr:col>50</xdr:col>
      <xdr:colOff>165100</xdr:colOff>
      <xdr:row>62</xdr:row>
      <xdr:rowOff>71408</xdr:rowOff>
    </xdr:to>
    <xdr:sp macro="" textlink="">
      <xdr:nvSpPr>
        <xdr:cNvPr id="220" name="フローチャート: 判断 219"/>
        <xdr:cNvSpPr/>
      </xdr:nvSpPr>
      <xdr:spPr>
        <a:xfrm>
          <a:off x="9588500" y="105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45077</xdr:rowOff>
    </xdr:from>
    <xdr:to>
      <xdr:col>46</xdr:col>
      <xdr:colOff>38100</xdr:colOff>
      <xdr:row>62</xdr:row>
      <xdr:rowOff>146677</xdr:rowOff>
    </xdr:to>
    <xdr:sp macro="" textlink="">
      <xdr:nvSpPr>
        <xdr:cNvPr id="221" name="フローチャート: 判断 220"/>
        <xdr:cNvSpPr/>
      </xdr:nvSpPr>
      <xdr:spPr>
        <a:xfrm>
          <a:off x="8699500" y="1067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38561</xdr:rowOff>
    </xdr:from>
    <xdr:to>
      <xdr:col>41</xdr:col>
      <xdr:colOff>101600</xdr:colOff>
      <xdr:row>62</xdr:row>
      <xdr:rowOff>140161</xdr:rowOff>
    </xdr:to>
    <xdr:sp macro="" textlink="">
      <xdr:nvSpPr>
        <xdr:cNvPr id="222" name="フローチャート: 判断 221"/>
        <xdr:cNvSpPr/>
      </xdr:nvSpPr>
      <xdr:spPr>
        <a:xfrm>
          <a:off x="7810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300</xdr:rowOff>
    </xdr:from>
    <xdr:to>
      <xdr:col>36</xdr:col>
      <xdr:colOff>165100</xdr:colOff>
      <xdr:row>62</xdr:row>
      <xdr:rowOff>101900</xdr:rowOff>
    </xdr:to>
    <xdr:sp macro="" textlink="">
      <xdr:nvSpPr>
        <xdr:cNvPr id="223" name="フローチャート: 判断 222"/>
        <xdr:cNvSpPr/>
      </xdr:nvSpPr>
      <xdr:spPr>
        <a:xfrm>
          <a:off x="6921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167585</xdr:rowOff>
    </xdr:from>
    <xdr:to>
      <xdr:col>55</xdr:col>
      <xdr:colOff>50800</xdr:colOff>
      <xdr:row>64</xdr:row>
      <xdr:rowOff>97735</xdr:rowOff>
    </xdr:to>
    <xdr:sp macro="" textlink="">
      <xdr:nvSpPr>
        <xdr:cNvPr id="229" name="楕円 228"/>
        <xdr:cNvSpPr/>
      </xdr:nvSpPr>
      <xdr:spPr>
        <a:xfrm>
          <a:off x="10426700" y="1096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82512</xdr:rowOff>
    </xdr:from>
    <xdr:ext cx="534377" cy="259045"/>
    <xdr:sp macro="" textlink="">
      <xdr:nvSpPr>
        <xdr:cNvPr id="230" name="【橋りょう・トンネル】&#10;一人当たり有形固定資産（償却資産）額該当値テキスト"/>
        <xdr:cNvSpPr txBox="1"/>
      </xdr:nvSpPr>
      <xdr:spPr>
        <a:xfrm>
          <a:off x="10515600" y="1088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169401</xdr:rowOff>
    </xdr:from>
    <xdr:to>
      <xdr:col>50</xdr:col>
      <xdr:colOff>165100</xdr:colOff>
      <xdr:row>64</xdr:row>
      <xdr:rowOff>99551</xdr:rowOff>
    </xdr:to>
    <xdr:sp macro="" textlink="">
      <xdr:nvSpPr>
        <xdr:cNvPr id="231" name="楕円 230"/>
        <xdr:cNvSpPr/>
      </xdr:nvSpPr>
      <xdr:spPr>
        <a:xfrm>
          <a:off x="9588500" y="1097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46935</xdr:rowOff>
    </xdr:from>
    <xdr:to>
      <xdr:col>55</xdr:col>
      <xdr:colOff>0</xdr:colOff>
      <xdr:row>64</xdr:row>
      <xdr:rowOff>48751</xdr:rowOff>
    </xdr:to>
    <xdr:cxnSp macro="">
      <xdr:nvCxnSpPr>
        <xdr:cNvPr id="232" name="直線コネクタ 231"/>
        <xdr:cNvCxnSpPr/>
      </xdr:nvCxnSpPr>
      <xdr:spPr>
        <a:xfrm flipV="1">
          <a:off x="9639300" y="11019735"/>
          <a:ext cx="838200" cy="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169641</xdr:rowOff>
    </xdr:from>
    <xdr:to>
      <xdr:col>46</xdr:col>
      <xdr:colOff>38100</xdr:colOff>
      <xdr:row>64</xdr:row>
      <xdr:rowOff>99791</xdr:rowOff>
    </xdr:to>
    <xdr:sp macro="" textlink="">
      <xdr:nvSpPr>
        <xdr:cNvPr id="233" name="楕円 232"/>
        <xdr:cNvSpPr/>
      </xdr:nvSpPr>
      <xdr:spPr>
        <a:xfrm>
          <a:off x="8699500" y="1097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48751</xdr:rowOff>
    </xdr:from>
    <xdr:to>
      <xdr:col>50</xdr:col>
      <xdr:colOff>114300</xdr:colOff>
      <xdr:row>64</xdr:row>
      <xdr:rowOff>48991</xdr:rowOff>
    </xdr:to>
    <xdr:cxnSp macro="">
      <xdr:nvCxnSpPr>
        <xdr:cNvPr id="234" name="直線コネクタ 233"/>
        <xdr:cNvCxnSpPr/>
      </xdr:nvCxnSpPr>
      <xdr:spPr>
        <a:xfrm flipV="1">
          <a:off x="8750300" y="11021551"/>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87935</xdr:rowOff>
    </xdr:from>
    <xdr:ext cx="599010" cy="259045"/>
    <xdr:sp macro="" textlink="">
      <xdr:nvSpPr>
        <xdr:cNvPr id="235" name="n_1aveValue【橋りょう・トンネル】&#10;一人当たり有形固定資産（償却資産）額"/>
        <xdr:cNvSpPr txBox="1"/>
      </xdr:nvSpPr>
      <xdr:spPr>
        <a:xfrm>
          <a:off x="9327095" y="1037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163204</xdr:rowOff>
    </xdr:from>
    <xdr:ext cx="599010" cy="259045"/>
    <xdr:sp macro="" textlink="">
      <xdr:nvSpPr>
        <xdr:cNvPr id="236" name="n_2aveValue【橋りょう・トンネル】&#10;一人当たり有形固定資産（償却資産）額"/>
        <xdr:cNvSpPr txBox="1"/>
      </xdr:nvSpPr>
      <xdr:spPr>
        <a:xfrm>
          <a:off x="8450795" y="1045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156688</xdr:rowOff>
    </xdr:from>
    <xdr:ext cx="599010" cy="259045"/>
    <xdr:sp macro="" textlink="">
      <xdr:nvSpPr>
        <xdr:cNvPr id="237" name="n_3aveValue【橋りょう・トンネル】&#10;一人当たり有形固定資産（償却資産）額"/>
        <xdr:cNvSpPr txBox="1"/>
      </xdr:nvSpPr>
      <xdr:spPr>
        <a:xfrm>
          <a:off x="75617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118427</xdr:rowOff>
    </xdr:from>
    <xdr:ext cx="599010" cy="259045"/>
    <xdr:sp macro="" textlink="">
      <xdr:nvSpPr>
        <xdr:cNvPr id="238" name="n_4aveValue【橋りょう・トンネル】&#10;一人当たり有形固定資産（償却資産）額"/>
        <xdr:cNvSpPr txBox="1"/>
      </xdr:nvSpPr>
      <xdr:spPr>
        <a:xfrm>
          <a:off x="66727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90678</xdr:rowOff>
    </xdr:from>
    <xdr:ext cx="534377" cy="259045"/>
    <xdr:sp macro="" textlink="">
      <xdr:nvSpPr>
        <xdr:cNvPr id="239" name="n_1mainValue【橋りょう・トンネル】&#10;一人当たり有形固定資産（償却資産）額"/>
        <xdr:cNvSpPr txBox="1"/>
      </xdr:nvSpPr>
      <xdr:spPr>
        <a:xfrm>
          <a:off x="9359411" y="1106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90918</xdr:rowOff>
    </xdr:from>
    <xdr:ext cx="534377" cy="259045"/>
    <xdr:sp macro="" textlink="">
      <xdr:nvSpPr>
        <xdr:cNvPr id="240" name="n_2mainValue【橋りょう・トンネル】&#10;一人当たり有形固定資産（償却資産）額"/>
        <xdr:cNvSpPr txBox="1"/>
      </xdr:nvSpPr>
      <xdr:spPr>
        <a:xfrm>
          <a:off x="8483111" y="1106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3" name="テキスト ボックス 25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3" name="テキスト ボックス 26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26670</xdr:rowOff>
    </xdr:from>
    <xdr:to>
      <xdr:col>24</xdr:col>
      <xdr:colOff>62865</xdr:colOff>
      <xdr:row>86</xdr:row>
      <xdr:rowOff>100964</xdr:rowOff>
    </xdr:to>
    <xdr:cxnSp macro="">
      <xdr:nvCxnSpPr>
        <xdr:cNvPr id="265" name="直線コネクタ 264"/>
        <xdr:cNvCxnSpPr/>
      </xdr:nvCxnSpPr>
      <xdr:spPr>
        <a:xfrm flipV="1">
          <a:off x="4634865" y="13228320"/>
          <a:ext cx="0" cy="1617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66" name="【公営住宅】&#10;有形固定資産減価償却率最小値テキスト"/>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67" name="直線コネクタ 266"/>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144797</xdr:rowOff>
    </xdr:from>
    <xdr:ext cx="405111" cy="259045"/>
    <xdr:sp macro="" textlink="">
      <xdr:nvSpPr>
        <xdr:cNvPr id="268" name="【公営住宅】&#10;有形固定資産減価償却率最大値テキスト"/>
        <xdr:cNvSpPr txBox="1"/>
      </xdr:nvSpPr>
      <xdr:spPr>
        <a:xfrm>
          <a:off x="4673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26670</xdr:rowOff>
    </xdr:from>
    <xdr:to>
      <xdr:col>24</xdr:col>
      <xdr:colOff>152400</xdr:colOff>
      <xdr:row>77</xdr:row>
      <xdr:rowOff>26670</xdr:rowOff>
    </xdr:to>
    <xdr:cxnSp macro="">
      <xdr:nvCxnSpPr>
        <xdr:cNvPr id="269" name="直線コネクタ 268"/>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57166</xdr:rowOff>
    </xdr:from>
    <xdr:ext cx="405111" cy="259045"/>
    <xdr:sp macro="" textlink="">
      <xdr:nvSpPr>
        <xdr:cNvPr id="270" name="【公営住宅】&#10;有形固定資産減価償却率平均値テキスト"/>
        <xdr:cNvSpPr txBox="1"/>
      </xdr:nvSpPr>
      <xdr:spPr>
        <a:xfrm>
          <a:off x="4673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71" name="フローチャート: 判断 270"/>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72" name="フローチャート: 判断 271"/>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73" name="フローチャート: 判断 272"/>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149225</xdr:rowOff>
    </xdr:from>
    <xdr:to>
      <xdr:col>10</xdr:col>
      <xdr:colOff>165100</xdr:colOff>
      <xdr:row>83</xdr:row>
      <xdr:rowOff>79375</xdr:rowOff>
    </xdr:to>
    <xdr:sp macro="" textlink="">
      <xdr:nvSpPr>
        <xdr:cNvPr id="274" name="フローチャート: 判断 273"/>
        <xdr:cNvSpPr/>
      </xdr:nvSpPr>
      <xdr:spPr>
        <a:xfrm>
          <a:off x="1968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132080</xdr:rowOff>
    </xdr:from>
    <xdr:to>
      <xdr:col>6</xdr:col>
      <xdr:colOff>38100</xdr:colOff>
      <xdr:row>83</xdr:row>
      <xdr:rowOff>62230</xdr:rowOff>
    </xdr:to>
    <xdr:sp macro="" textlink="">
      <xdr:nvSpPr>
        <xdr:cNvPr id="275" name="フローチャート: 判断 274"/>
        <xdr:cNvSpPr/>
      </xdr:nvSpPr>
      <xdr:spPr>
        <a:xfrm>
          <a:off x="1079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81" name="楕円 280"/>
        <xdr:cNvSpPr/>
      </xdr:nvSpPr>
      <xdr:spPr>
        <a:xfrm>
          <a:off x="45847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170197</xdr:rowOff>
    </xdr:from>
    <xdr:ext cx="405111" cy="259045"/>
    <xdr:sp macro="" textlink="">
      <xdr:nvSpPr>
        <xdr:cNvPr id="282" name="【公営住宅】&#10;有形固定資産減価償却率該当値テキスト"/>
        <xdr:cNvSpPr txBox="1"/>
      </xdr:nvSpPr>
      <xdr:spPr>
        <a:xfrm>
          <a:off x="4673600"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105411</xdr:rowOff>
    </xdr:from>
    <xdr:to>
      <xdr:col>20</xdr:col>
      <xdr:colOff>38100</xdr:colOff>
      <xdr:row>82</xdr:row>
      <xdr:rowOff>35561</xdr:rowOff>
    </xdr:to>
    <xdr:sp macro="" textlink="">
      <xdr:nvSpPr>
        <xdr:cNvPr id="283" name="楕円 282"/>
        <xdr:cNvSpPr/>
      </xdr:nvSpPr>
      <xdr:spPr>
        <a:xfrm>
          <a:off x="3746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156211</xdr:rowOff>
    </xdr:from>
    <xdr:to>
      <xdr:col>24</xdr:col>
      <xdr:colOff>63500</xdr:colOff>
      <xdr:row>82</xdr:row>
      <xdr:rowOff>26670</xdr:rowOff>
    </xdr:to>
    <xdr:cxnSp macro="">
      <xdr:nvCxnSpPr>
        <xdr:cNvPr id="284" name="直線コネクタ 283"/>
        <xdr:cNvCxnSpPr/>
      </xdr:nvCxnSpPr>
      <xdr:spPr>
        <a:xfrm>
          <a:off x="3797300" y="140436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63500</xdr:rowOff>
    </xdr:from>
    <xdr:to>
      <xdr:col>15</xdr:col>
      <xdr:colOff>101600</xdr:colOff>
      <xdr:row>81</xdr:row>
      <xdr:rowOff>165100</xdr:rowOff>
    </xdr:to>
    <xdr:sp macro="" textlink="">
      <xdr:nvSpPr>
        <xdr:cNvPr id="285" name="楕円 284"/>
        <xdr:cNvSpPr/>
      </xdr:nvSpPr>
      <xdr:spPr>
        <a:xfrm>
          <a:off x="2857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114300</xdr:rowOff>
    </xdr:from>
    <xdr:to>
      <xdr:col>19</xdr:col>
      <xdr:colOff>177800</xdr:colOff>
      <xdr:row>81</xdr:row>
      <xdr:rowOff>156211</xdr:rowOff>
    </xdr:to>
    <xdr:cxnSp macro="">
      <xdr:nvCxnSpPr>
        <xdr:cNvPr id="286" name="直線コネクタ 285"/>
        <xdr:cNvCxnSpPr/>
      </xdr:nvCxnSpPr>
      <xdr:spPr>
        <a:xfrm>
          <a:off x="2908300" y="140017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91457</xdr:rowOff>
    </xdr:from>
    <xdr:ext cx="405111" cy="259045"/>
    <xdr:sp macro="" textlink="">
      <xdr:nvSpPr>
        <xdr:cNvPr id="287" name="n_1aveValue【公営住宅】&#10;有形固定資産減価償却率"/>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288" name="n_2aveValue【公営住宅】&#10;有形固定資産減価償却率"/>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95902</xdr:rowOff>
    </xdr:from>
    <xdr:ext cx="405111" cy="259045"/>
    <xdr:sp macro="" textlink="">
      <xdr:nvSpPr>
        <xdr:cNvPr id="289" name="n_3aveValue【公営住宅】&#10;有形固定資産減価償却率"/>
        <xdr:cNvSpPr txBox="1"/>
      </xdr:nvSpPr>
      <xdr:spPr>
        <a:xfrm>
          <a:off x="18167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78757</xdr:rowOff>
    </xdr:from>
    <xdr:ext cx="405111" cy="259045"/>
    <xdr:sp macro="" textlink="">
      <xdr:nvSpPr>
        <xdr:cNvPr id="290" name="n_4aveValue【公営住宅】&#10;有形固定資産減価償却率"/>
        <xdr:cNvSpPr txBox="1"/>
      </xdr:nvSpPr>
      <xdr:spPr>
        <a:xfrm>
          <a:off x="927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52088</xdr:rowOff>
    </xdr:from>
    <xdr:ext cx="405111" cy="259045"/>
    <xdr:sp macro="" textlink="">
      <xdr:nvSpPr>
        <xdr:cNvPr id="291" name="n_1mainValue【公営住宅】&#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92" name="n_2mainValue【公営住宅】&#10;有形固定資産減価償却率"/>
        <xdr:cNvSpPr txBox="1"/>
      </xdr:nvSpPr>
      <xdr:spPr>
        <a:xfrm>
          <a:off x="2705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2" name="テキスト ボックス 311"/>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4" name="テキスト ボックス 31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145287</xdr:rowOff>
    </xdr:from>
    <xdr:to>
      <xdr:col>54</xdr:col>
      <xdr:colOff>189865</xdr:colOff>
      <xdr:row>86</xdr:row>
      <xdr:rowOff>108713</xdr:rowOff>
    </xdr:to>
    <xdr:cxnSp macro="">
      <xdr:nvCxnSpPr>
        <xdr:cNvPr id="316" name="直線コネクタ 315"/>
        <xdr:cNvCxnSpPr/>
      </xdr:nvCxnSpPr>
      <xdr:spPr>
        <a:xfrm flipV="1">
          <a:off x="10476865" y="13518387"/>
          <a:ext cx="0" cy="1335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112540</xdr:rowOff>
    </xdr:from>
    <xdr:ext cx="469744" cy="259045"/>
    <xdr:sp macro="" textlink="">
      <xdr:nvSpPr>
        <xdr:cNvPr id="317" name="【公営住宅】&#10;一人当たり面積最小値テキスト"/>
        <xdr:cNvSpPr txBox="1"/>
      </xdr:nvSpPr>
      <xdr:spPr>
        <a:xfrm>
          <a:off x="10515600" y="1485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108713</xdr:rowOff>
    </xdr:from>
    <xdr:to>
      <xdr:col>55</xdr:col>
      <xdr:colOff>88900</xdr:colOff>
      <xdr:row>86</xdr:row>
      <xdr:rowOff>108713</xdr:rowOff>
    </xdr:to>
    <xdr:cxnSp macro="">
      <xdr:nvCxnSpPr>
        <xdr:cNvPr id="318" name="直線コネクタ 317"/>
        <xdr:cNvCxnSpPr/>
      </xdr:nvCxnSpPr>
      <xdr:spPr>
        <a:xfrm>
          <a:off x="10388600" y="1485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91964</xdr:rowOff>
    </xdr:from>
    <xdr:ext cx="534377" cy="259045"/>
    <xdr:sp macro="" textlink="">
      <xdr:nvSpPr>
        <xdr:cNvPr id="319" name="【公営住宅】&#10;一人当たり面積最大値テキスト"/>
        <xdr:cNvSpPr txBox="1"/>
      </xdr:nvSpPr>
      <xdr:spPr>
        <a:xfrm>
          <a:off x="10515600" y="132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145287</xdr:rowOff>
    </xdr:from>
    <xdr:to>
      <xdr:col>55</xdr:col>
      <xdr:colOff>88900</xdr:colOff>
      <xdr:row>78</xdr:row>
      <xdr:rowOff>145287</xdr:rowOff>
    </xdr:to>
    <xdr:cxnSp macro="">
      <xdr:nvCxnSpPr>
        <xdr:cNvPr id="320" name="直線コネクタ 319"/>
        <xdr:cNvCxnSpPr/>
      </xdr:nvCxnSpPr>
      <xdr:spPr>
        <a:xfrm>
          <a:off x="10388600" y="1351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14115</xdr:rowOff>
    </xdr:from>
    <xdr:ext cx="469744" cy="259045"/>
    <xdr:sp macro="" textlink="">
      <xdr:nvSpPr>
        <xdr:cNvPr id="321" name="【公営住宅】&#10;一人当たり面積平均値テキスト"/>
        <xdr:cNvSpPr txBox="1"/>
      </xdr:nvSpPr>
      <xdr:spPr>
        <a:xfrm>
          <a:off x="10515600" y="14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162688</xdr:rowOff>
    </xdr:from>
    <xdr:to>
      <xdr:col>55</xdr:col>
      <xdr:colOff>50800</xdr:colOff>
      <xdr:row>85</xdr:row>
      <xdr:rowOff>92838</xdr:rowOff>
    </xdr:to>
    <xdr:sp macro="" textlink="">
      <xdr:nvSpPr>
        <xdr:cNvPr id="322" name="フローチャート: 判断 321"/>
        <xdr:cNvSpPr/>
      </xdr:nvSpPr>
      <xdr:spPr>
        <a:xfrm>
          <a:off x="104267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51943</xdr:rowOff>
    </xdr:from>
    <xdr:to>
      <xdr:col>50</xdr:col>
      <xdr:colOff>165100</xdr:colOff>
      <xdr:row>85</xdr:row>
      <xdr:rowOff>153543</xdr:rowOff>
    </xdr:to>
    <xdr:sp macro="" textlink="">
      <xdr:nvSpPr>
        <xdr:cNvPr id="323" name="フローチャート: 判断 322"/>
        <xdr:cNvSpPr/>
      </xdr:nvSpPr>
      <xdr:spPr>
        <a:xfrm>
          <a:off x="9588500" y="1462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59562</xdr:rowOff>
    </xdr:from>
    <xdr:to>
      <xdr:col>46</xdr:col>
      <xdr:colOff>38100</xdr:colOff>
      <xdr:row>85</xdr:row>
      <xdr:rowOff>161162</xdr:rowOff>
    </xdr:to>
    <xdr:sp macro="" textlink="">
      <xdr:nvSpPr>
        <xdr:cNvPr id="324" name="フローチャート: 判断 323"/>
        <xdr:cNvSpPr/>
      </xdr:nvSpPr>
      <xdr:spPr>
        <a:xfrm>
          <a:off x="8699500" y="1463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53594</xdr:rowOff>
    </xdr:from>
    <xdr:to>
      <xdr:col>41</xdr:col>
      <xdr:colOff>101600</xdr:colOff>
      <xdr:row>85</xdr:row>
      <xdr:rowOff>155194</xdr:rowOff>
    </xdr:to>
    <xdr:sp macro="" textlink="">
      <xdr:nvSpPr>
        <xdr:cNvPr id="325" name="フローチャート: 判断 324"/>
        <xdr:cNvSpPr/>
      </xdr:nvSpPr>
      <xdr:spPr>
        <a:xfrm>
          <a:off x="7810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50800</xdr:rowOff>
    </xdr:from>
    <xdr:to>
      <xdr:col>36</xdr:col>
      <xdr:colOff>165100</xdr:colOff>
      <xdr:row>85</xdr:row>
      <xdr:rowOff>152400</xdr:rowOff>
    </xdr:to>
    <xdr:sp macro="" textlink="">
      <xdr:nvSpPr>
        <xdr:cNvPr id="326" name="フローチャート: 判断 325"/>
        <xdr:cNvSpPr/>
      </xdr:nvSpPr>
      <xdr:spPr>
        <a:xfrm>
          <a:off x="6921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57913</xdr:rowOff>
    </xdr:from>
    <xdr:to>
      <xdr:col>55</xdr:col>
      <xdr:colOff>50800</xdr:colOff>
      <xdr:row>86</xdr:row>
      <xdr:rowOff>159513</xdr:rowOff>
    </xdr:to>
    <xdr:sp macro="" textlink="">
      <xdr:nvSpPr>
        <xdr:cNvPr id="332" name="楕円 331"/>
        <xdr:cNvSpPr/>
      </xdr:nvSpPr>
      <xdr:spPr>
        <a:xfrm>
          <a:off x="10426700" y="1480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144290</xdr:rowOff>
    </xdr:from>
    <xdr:ext cx="469744" cy="259045"/>
    <xdr:sp macro="" textlink="">
      <xdr:nvSpPr>
        <xdr:cNvPr id="333" name="【公営住宅】&#10;一人当たり面積該当値テキスト"/>
        <xdr:cNvSpPr txBox="1"/>
      </xdr:nvSpPr>
      <xdr:spPr>
        <a:xfrm>
          <a:off x="10515600" y="1471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57913</xdr:rowOff>
    </xdr:from>
    <xdr:to>
      <xdr:col>50</xdr:col>
      <xdr:colOff>165100</xdr:colOff>
      <xdr:row>86</xdr:row>
      <xdr:rowOff>159513</xdr:rowOff>
    </xdr:to>
    <xdr:sp macro="" textlink="">
      <xdr:nvSpPr>
        <xdr:cNvPr id="334" name="楕円 333"/>
        <xdr:cNvSpPr/>
      </xdr:nvSpPr>
      <xdr:spPr>
        <a:xfrm>
          <a:off x="9588500" y="1480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108713</xdr:rowOff>
    </xdr:from>
    <xdr:to>
      <xdr:col>55</xdr:col>
      <xdr:colOff>0</xdr:colOff>
      <xdr:row>86</xdr:row>
      <xdr:rowOff>108713</xdr:rowOff>
    </xdr:to>
    <xdr:cxnSp macro="">
      <xdr:nvCxnSpPr>
        <xdr:cNvPr id="335" name="直線コネクタ 334"/>
        <xdr:cNvCxnSpPr/>
      </xdr:nvCxnSpPr>
      <xdr:spPr>
        <a:xfrm>
          <a:off x="9639300" y="148534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58038</xdr:rowOff>
    </xdr:from>
    <xdr:to>
      <xdr:col>46</xdr:col>
      <xdr:colOff>38100</xdr:colOff>
      <xdr:row>86</xdr:row>
      <xdr:rowOff>159638</xdr:rowOff>
    </xdr:to>
    <xdr:sp macro="" textlink="">
      <xdr:nvSpPr>
        <xdr:cNvPr id="336" name="楕円 335"/>
        <xdr:cNvSpPr/>
      </xdr:nvSpPr>
      <xdr:spPr>
        <a:xfrm>
          <a:off x="8699500" y="1480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108713</xdr:rowOff>
    </xdr:from>
    <xdr:to>
      <xdr:col>50</xdr:col>
      <xdr:colOff>114300</xdr:colOff>
      <xdr:row>86</xdr:row>
      <xdr:rowOff>108838</xdr:rowOff>
    </xdr:to>
    <xdr:cxnSp macro="">
      <xdr:nvCxnSpPr>
        <xdr:cNvPr id="337" name="直線コネクタ 336"/>
        <xdr:cNvCxnSpPr/>
      </xdr:nvCxnSpPr>
      <xdr:spPr>
        <a:xfrm flipV="1">
          <a:off x="8750300" y="14853413"/>
          <a:ext cx="8890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170070</xdr:rowOff>
    </xdr:from>
    <xdr:ext cx="469744" cy="259045"/>
    <xdr:sp macro="" textlink="">
      <xdr:nvSpPr>
        <xdr:cNvPr id="338" name="n_1aveValue【公営住宅】&#10;一人当たり面積"/>
        <xdr:cNvSpPr txBox="1"/>
      </xdr:nvSpPr>
      <xdr:spPr>
        <a:xfrm>
          <a:off x="9391727" y="1440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6239</xdr:rowOff>
    </xdr:from>
    <xdr:ext cx="469744" cy="259045"/>
    <xdr:sp macro="" textlink="">
      <xdr:nvSpPr>
        <xdr:cNvPr id="339" name="n_2aveValue【公営住宅】&#10;一人当たり面積"/>
        <xdr:cNvSpPr txBox="1"/>
      </xdr:nvSpPr>
      <xdr:spPr>
        <a:xfrm>
          <a:off x="8515427" y="1440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271</xdr:rowOff>
    </xdr:from>
    <xdr:ext cx="469744" cy="259045"/>
    <xdr:sp macro="" textlink="">
      <xdr:nvSpPr>
        <xdr:cNvPr id="340" name="n_3aveValue【公営住宅】&#10;一人当たり面積"/>
        <xdr:cNvSpPr txBox="1"/>
      </xdr:nvSpPr>
      <xdr:spPr>
        <a:xfrm>
          <a:off x="76264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168927</xdr:rowOff>
    </xdr:from>
    <xdr:ext cx="469744" cy="259045"/>
    <xdr:sp macro="" textlink="">
      <xdr:nvSpPr>
        <xdr:cNvPr id="341" name="n_4aveValue【公営住宅】&#10;一人当たり面積"/>
        <xdr:cNvSpPr txBox="1"/>
      </xdr:nvSpPr>
      <xdr:spPr>
        <a:xfrm>
          <a:off x="6737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150640</xdr:rowOff>
    </xdr:from>
    <xdr:ext cx="469744" cy="259045"/>
    <xdr:sp macro="" textlink="">
      <xdr:nvSpPr>
        <xdr:cNvPr id="342" name="n_1mainValue【公営住宅】&#10;一人当たり面積"/>
        <xdr:cNvSpPr txBox="1"/>
      </xdr:nvSpPr>
      <xdr:spPr>
        <a:xfrm>
          <a:off x="9391727" y="1489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150765</xdr:rowOff>
    </xdr:from>
    <xdr:ext cx="469744" cy="259045"/>
    <xdr:sp macro="" textlink="">
      <xdr:nvSpPr>
        <xdr:cNvPr id="343" name="n_2mainValue【公営住宅】&#10;一人当たり面積"/>
        <xdr:cNvSpPr txBox="1"/>
      </xdr:nvSpPr>
      <xdr:spPr>
        <a:xfrm>
          <a:off x="8515427" y="1489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8" name="テキスト ボックス 3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9" name="直線コネクタ 3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0" name="テキスト ボックス 36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1" name="直線コネクタ 37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2" name="テキスト ボックス 37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3" name="直線コネクタ 37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4" name="テキスト ボックス 37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5" name="直線コネクタ 37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6" name="テキスト ボックス 37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7" name="直線コネクタ 37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8" name="テキスト ボックス 37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9" name="直線コネクタ 37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0" name="テキスト ボックス 37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2" name="テキスト ボックス 38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1905</xdr:rowOff>
    </xdr:from>
    <xdr:to>
      <xdr:col>85</xdr:col>
      <xdr:colOff>126364</xdr:colOff>
      <xdr:row>42</xdr:row>
      <xdr:rowOff>38100</xdr:rowOff>
    </xdr:to>
    <xdr:cxnSp macro="">
      <xdr:nvCxnSpPr>
        <xdr:cNvPr id="384" name="直線コネクタ 383"/>
        <xdr:cNvCxnSpPr/>
      </xdr:nvCxnSpPr>
      <xdr:spPr>
        <a:xfrm flipV="1">
          <a:off x="16318864" y="583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85"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86" name="直線コネクタ 38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120032</xdr:rowOff>
    </xdr:from>
    <xdr:ext cx="405111" cy="259045"/>
    <xdr:sp macro="" textlink="">
      <xdr:nvSpPr>
        <xdr:cNvPr id="387" name="【認定こども園・幼稚園・保育所】&#10;有形固定資産減価償却率最大値テキスト"/>
        <xdr:cNvSpPr txBox="1"/>
      </xdr:nvSpPr>
      <xdr:spPr>
        <a:xfrm>
          <a:off x="16357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1905</xdr:rowOff>
    </xdr:from>
    <xdr:to>
      <xdr:col>86</xdr:col>
      <xdr:colOff>25400</xdr:colOff>
      <xdr:row>34</xdr:row>
      <xdr:rowOff>1905</xdr:rowOff>
    </xdr:to>
    <xdr:cxnSp macro="">
      <xdr:nvCxnSpPr>
        <xdr:cNvPr id="388" name="直線コネクタ 387"/>
        <xdr:cNvCxnSpPr/>
      </xdr:nvCxnSpPr>
      <xdr:spPr>
        <a:xfrm>
          <a:off x="16230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389" name="【認定こども園・幼稚園・保育所】&#10;有形固定資産減価償却率平均値テキスト"/>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390" name="フローチャート: 判断 389"/>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391" name="フローチャート: 判断 390"/>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92" name="フローチャート: 判断 391"/>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393" name="フローチャート: 判断 392"/>
        <xdr:cNvSpPr/>
      </xdr:nvSpPr>
      <xdr:spPr>
        <a:xfrm>
          <a:off x="13652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394" name="フローチャート: 判断 393"/>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126365</xdr:rowOff>
    </xdr:from>
    <xdr:to>
      <xdr:col>85</xdr:col>
      <xdr:colOff>177800</xdr:colOff>
      <xdr:row>42</xdr:row>
      <xdr:rowOff>56515</xdr:rowOff>
    </xdr:to>
    <xdr:sp macro="" textlink="">
      <xdr:nvSpPr>
        <xdr:cNvPr id="400" name="楕円 399"/>
        <xdr:cNvSpPr/>
      </xdr:nvSpPr>
      <xdr:spPr>
        <a:xfrm>
          <a:off x="16268700" y="71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41292</xdr:rowOff>
    </xdr:from>
    <xdr:ext cx="405111" cy="259045"/>
    <xdr:sp macro="" textlink="">
      <xdr:nvSpPr>
        <xdr:cNvPr id="401" name="【認定こども園・幼稚園・保育所】&#10;有形固定資産減価償却率該当値テキスト"/>
        <xdr:cNvSpPr txBox="1"/>
      </xdr:nvSpPr>
      <xdr:spPr>
        <a:xfrm>
          <a:off x="16357600" y="7070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124460</xdr:rowOff>
    </xdr:from>
    <xdr:to>
      <xdr:col>81</xdr:col>
      <xdr:colOff>101600</xdr:colOff>
      <xdr:row>42</xdr:row>
      <xdr:rowOff>54610</xdr:rowOff>
    </xdr:to>
    <xdr:sp macro="" textlink="">
      <xdr:nvSpPr>
        <xdr:cNvPr id="402" name="楕円 401"/>
        <xdr:cNvSpPr/>
      </xdr:nvSpPr>
      <xdr:spPr>
        <a:xfrm>
          <a:off x="15430500" y="7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3810</xdr:rowOff>
    </xdr:from>
    <xdr:to>
      <xdr:col>85</xdr:col>
      <xdr:colOff>127000</xdr:colOff>
      <xdr:row>42</xdr:row>
      <xdr:rowOff>5715</xdr:rowOff>
    </xdr:to>
    <xdr:cxnSp macro="">
      <xdr:nvCxnSpPr>
        <xdr:cNvPr id="403" name="直線コネクタ 402"/>
        <xdr:cNvCxnSpPr/>
      </xdr:nvCxnSpPr>
      <xdr:spPr>
        <a:xfrm>
          <a:off x="15481300" y="72047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120650</xdr:rowOff>
    </xdr:from>
    <xdr:to>
      <xdr:col>76</xdr:col>
      <xdr:colOff>165100</xdr:colOff>
      <xdr:row>42</xdr:row>
      <xdr:rowOff>50800</xdr:rowOff>
    </xdr:to>
    <xdr:sp macro="" textlink="">
      <xdr:nvSpPr>
        <xdr:cNvPr id="404" name="楕円 403"/>
        <xdr:cNvSpPr/>
      </xdr:nvSpPr>
      <xdr:spPr>
        <a:xfrm>
          <a:off x="14541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0</xdr:rowOff>
    </xdr:from>
    <xdr:to>
      <xdr:col>81</xdr:col>
      <xdr:colOff>50800</xdr:colOff>
      <xdr:row>42</xdr:row>
      <xdr:rowOff>3810</xdr:rowOff>
    </xdr:to>
    <xdr:cxnSp macro="">
      <xdr:nvCxnSpPr>
        <xdr:cNvPr id="405" name="直線コネクタ 404"/>
        <xdr:cNvCxnSpPr/>
      </xdr:nvCxnSpPr>
      <xdr:spPr>
        <a:xfrm>
          <a:off x="14592300" y="72009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406" name="n_1aveValue【認定こども園・幼稚園・保育所】&#10;有形固定資産減価償却率"/>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407"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103522</xdr:rowOff>
    </xdr:from>
    <xdr:ext cx="405111" cy="259045"/>
    <xdr:sp macro="" textlink="">
      <xdr:nvSpPr>
        <xdr:cNvPr id="408" name="n_3aveValue【認定こども園・幼稚園・保育所】&#10;有形固定資産減価償却率"/>
        <xdr:cNvSpPr txBox="1"/>
      </xdr:nvSpPr>
      <xdr:spPr>
        <a:xfrm>
          <a:off x="13500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107332</xdr:rowOff>
    </xdr:from>
    <xdr:ext cx="405111" cy="259045"/>
    <xdr:sp macro="" textlink="">
      <xdr:nvSpPr>
        <xdr:cNvPr id="409" name="n_4aveValue【認定こども園・幼稚園・保育所】&#10;有形固定資産減価償却率"/>
        <xdr:cNvSpPr txBox="1"/>
      </xdr:nvSpPr>
      <xdr:spPr>
        <a:xfrm>
          <a:off x="12611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45737</xdr:rowOff>
    </xdr:from>
    <xdr:ext cx="405111" cy="259045"/>
    <xdr:sp macro="" textlink="">
      <xdr:nvSpPr>
        <xdr:cNvPr id="410" name="n_1mainValue【認定こども園・幼稚園・保育所】&#10;有形固定資産減価償却率"/>
        <xdr:cNvSpPr txBox="1"/>
      </xdr:nvSpPr>
      <xdr:spPr>
        <a:xfrm>
          <a:off x="15266044"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41927</xdr:rowOff>
    </xdr:from>
    <xdr:ext cx="405111" cy="259045"/>
    <xdr:sp macro="" textlink="">
      <xdr:nvSpPr>
        <xdr:cNvPr id="411" name="n_2mainValue【認定こども園・幼稚園・保育所】&#10;有形固定資産減価償却率"/>
        <xdr:cNvSpPr txBox="1"/>
      </xdr:nvSpPr>
      <xdr:spPr>
        <a:xfrm>
          <a:off x="14389744"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2" name="正方形/長方形 4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3" name="正方形/長方形 4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4" name="正方形/長方形 4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5" name="正方形/長方形 4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6" name="正方形/長方形 4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7" name="正方形/長方形 4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8" name="正方形/長方形 4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9" name="正方形/長方形 4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0" name="テキスト ボックス 4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1" name="直線コネクタ 4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2" name="直線コネクタ 42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3" name="テキスト ボックス 42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4" name="直線コネクタ 42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5" name="テキスト ボックス 42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6" name="直線コネクタ 42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7" name="テキスト ボックス 42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8" name="直線コネクタ 42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9" name="テキスト ボックス 42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0" name="直線コネクタ 42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1" name="テキスト ボックス 43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3" name="テキスト ボックス 43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139065</xdr:rowOff>
    </xdr:from>
    <xdr:to>
      <xdr:col>116</xdr:col>
      <xdr:colOff>62864</xdr:colOff>
      <xdr:row>41</xdr:row>
      <xdr:rowOff>160020</xdr:rowOff>
    </xdr:to>
    <xdr:cxnSp macro="">
      <xdr:nvCxnSpPr>
        <xdr:cNvPr id="435" name="直線コネクタ 434"/>
        <xdr:cNvCxnSpPr/>
      </xdr:nvCxnSpPr>
      <xdr:spPr>
        <a:xfrm flipV="1">
          <a:off x="22160864" y="596836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36"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37" name="直線コネクタ 436"/>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85742</xdr:rowOff>
    </xdr:from>
    <xdr:ext cx="469744" cy="259045"/>
    <xdr:sp macro="" textlink="">
      <xdr:nvSpPr>
        <xdr:cNvPr id="438" name="【認定こども園・幼稚園・保育所】&#10;一人当たり面積最大値テキスト"/>
        <xdr:cNvSpPr txBox="1"/>
      </xdr:nvSpPr>
      <xdr:spPr>
        <a:xfrm>
          <a:off x="22199600" y="57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139065</xdr:rowOff>
    </xdr:from>
    <xdr:to>
      <xdr:col>116</xdr:col>
      <xdr:colOff>152400</xdr:colOff>
      <xdr:row>34</xdr:row>
      <xdr:rowOff>139065</xdr:rowOff>
    </xdr:to>
    <xdr:cxnSp macro="">
      <xdr:nvCxnSpPr>
        <xdr:cNvPr id="439" name="直線コネクタ 438"/>
        <xdr:cNvCxnSpPr/>
      </xdr:nvCxnSpPr>
      <xdr:spPr>
        <a:xfrm>
          <a:off x="22072600" y="596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34942</xdr:rowOff>
    </xdr:from>
    <xdr:ext cx="469744" cy="259045"/>
    <xdr:sp macro="" textlink="">
      <xdr:nvSpPr>
        <xdr:cNvPr id="440" name="【認定こども園・幼稚園・保育所】&#10;一人当たり面積平均値テキスト"/>
        <xdr:cNvSpPr txBox="1"/>
      </xdr:nvSpPr>
      <xdr:spPr>
        <a:xfrm>
          <a:off x="22199600" y="6550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xdr:rowOff>
    </xdr:from>
    <xdr:to>
      <xdr:col>116</xdr:col>
      <xdr:colOff>114300</xdr:colOff>
      <xdr:row>39</xdr:row>
      <xdr:rowOff>113665</xdr:rowOff>
    </xdr:to>
    <xdr:sp macro="" textlink="">
      <xdr:nvSpPr>
        <xdr:cNvPr id="441" name="フローチャート: 判断 440"/>
        <xdr:cNvSpPr/>
      </xdr:nvSpPr>
      <xdr:spPr>
        <a:xfrm>
          <a:off x="22110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50165</xdr:rowOff>
    </xdr:from>
    <xdr:to>
      <xdr:col>112</xdr:col>
      <xdr:colOff>38100</xdr:colOff>
      <xdr:row>39</xdr:row>
      <xdr:rowOff>151765</xdr:rowOff>
    </xdr:to>
    <xdr:sp macro="" textlink="">
      <xdr:nvSpPr>
        <xdr:cNvPr id="442" name="フローチャート: 判断 441"/>
        <xdr:cNvSpPr/>
      </xdr:nvSpPr>
      <xdr:spPr>
        <a:xfrm>
          <a:off x="212725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50165</xdr:rowOff>
    </xdr:from>
    <xdr:to>
      <xdr:col>107</xdr:col>
      <xdr:colOff>101600</xdr:colOff>
      <xdr:row>39</xdr:row>
      <xdr:rowOff>151765</xdr:rowOff>
    </xdr:to>
    <xdr:sp macro="" textlink="">
      <xdr:nvSpPr>
        <xdr:cNvPr id="443" name="フローチャート: 判断 442"/>
        <xdr:cNvSpPr/>
      </xdr:nvSpPr>
      <xdr:spPr>
        <a:xfrm>
          <a:off x="203835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444" name="フローチャート: 判断 443"/>
        <xdr:cNvSpPr/>
      </xdr:nvSpPr>
      <xdr:spPr>
        <a:xfrm>
          <a:off x="19494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71120</xdr:rowOff>
    </xdr:from>
    <xdr:to>
      <xdr:col>98</xdr:col>
      <xdr:colOff>38100</xdr:colOff>
      <xdr:row>40</xdr:row>
      <xdr:rowOff>1270</xdr:rowOff>
    </xdr:to>
    <xdr:sp macro="" textlink="">
      <xdr:nvSpPr>
        <xdr:cNvPr id="445" name="フローチャート: 判断 444"/>
        <xdr:cNvSpPr/>
      </xdr:nvSpPr>
      <xdr:spPr>
        <a:xfrm>
          <a:off x="18605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6" name="テキスト ボックス 4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7" name="テキスト ボックス 4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8" name="テキスト ボックス 4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9" name="テキスト ボックス 4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0" name="テキスト ボックス 4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50165</xdr:rowOff>
    </xdr:from>
    <xdr:to>
      <xdr:col>116</xdr:col>
      <xdr:colOff>114300</xdr:colOff>
      <xdr:row>41</xdr:row>
      <xdr:rowOff>151765</xdr:rowOff>
    </xdr:to>
    <xdr:sp macro="" textlink="">
      <xdr:nvSpPr>
        <xdr:cNvPr id="451" name="楕円 450"/>
        <xdr:cNvSpPr/>
      </xdr:nvSpPr>
      <xdr:spPr>
        <a:xfrm>
          <a:off x="22110700" y="70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136542</xdr:rowOff>
    </xdr:from>
    <xdr:ext cx="469744" cy="259045"/>
    <xdr:sp macro="" textlink="">
      <xdr:nvSpPr>
        <xdr:cNvPr id="452" name="【認定こども園・幼稚園・保育所】&#10;一人当たり面積該当値テキスト"/>
        <xdr:cNvSpPr txBox="1"/>
      </xdr:nvSpPr>
      <xdr:spPr>
        <a:xfrm>
          <a:off x="22199600" y="699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52070</xdr:rowOff>
    </xdr:from>
    <xdr:to>
      <xdr:col>112</xdr:col>
      <xdr:colOff>38100</xdr:colOff>
      <xdr:row>41</xdr:row>
      <xdr:rowOff>153670</xdr:rowOff>
    </xdr:to>
    <xdr:sp macro="" textlink="">
      <xdr:nvSpPr>
        <xdr:cNvPr id="453" name="楕円 452"/>
        <xdr:cNvSpPr/>
      </xdr:nvSpPr>
      <xdr:spPr>
        <a:xfrm>
          <a:off x="21272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100965</xdr:rowOff>
    </xdr:from>
    <xdr:to>
      <xdr:col>116</xdr:col>
      <xdr:colOff>63500</xdr:colOff>
      <xdr:row>41</xdr:row>
      <xdr:rowOff>102870</xdr:rowOff>
    </xdr:to>
    <xdr:cxnSp macro="">
      <xdr:nvCxnSpPr>
        <xdr:cNvPr id="454" name="直線コネクタ 453"/>
        <xdr:cNvCxnSpPr/>
      </xdr:nvCxnSpPr>
      <xdr:spPr>
        <a:xfrm flipV="1">
          <a:off x="21323300" y="713041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52070</xdr:rowOff>
    </xdr:from>
    <xdr:to>
      <xdr:col>107</xdr:col>
      <xdr:colOff>101600</xdr:colOff>
      <xdr:row>41</xdr:row>
      <xdr:rowOff>153670</xdr:rowOff>
    </xdr:to>
    <xdr:sp macro="" textlink="">
      <xdr:nvSpPr>
        <xdr:cNvPr id="455" name="楕円 454"/>
        <xdr:cNvSpPr/>
      </xdr:nvSpPr>
      <xdr:spPr>
        <a:xfrm>
          <a:off x="20383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102870</xdr:rowOff>
    </xdr:from>
    <xdr:to>
      <xdr:col>111</xdr:col>
      <xdr:colOff>177800</xdr:colOff>
      <xdr:row>41</xdr:row>
      <xdr:rowOff>102870</xdr:rowOff>
    </xdr:to>
    <xdr:cxnSp macro="">
      <xdr:nvCxnSpPr>
        <xdr:cNvPr id="456" name="直線コネクタ 455"/>
        <xdr:cNvCxnSpPr/>
      </xdr:nvCxnSpPr>
      <xdr:spPr>
        <a:xfrm>
          <a:off x="20434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168292</xdr:rowOff>
    </xdr:from>
    <xdr:ext cx="469744" cy="259045"/>
    <xdr:sp macro="" textlink="">
      <xdr:nvSpPr>
        <xdr:cNvPr id="457" name="n_1aveValue【認定こども園・幼稚園・保育所】&#10;一人当たり面積"/>
        <xdr:cNvSpPr txBox="1"/>
      </xdr:nvSpPr>
      <xdr:spPr>
        <a:xfrm>
          <a:off x="21075727" y="651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168292</xdr:rowOff>
    </xdr:from>
    <xdr:ext cx="469744" cy="259045"/>
    <xdr:sp macro="" textlink="">
      <xdr:nvSpPr>
        <xdr:cNvPr id="458" name="n_2aveValue【認定こども園・幼稚園・保育所】&#10;一人当たり面積"/>
        <xdr:cNvSpPr txBox="1"/>
      </xdr:nvSpPr>
      <xdr:spPr>
        <a:xfrm>
          <a:off x="20199427" y="651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6367</xdr:rowOff>
    </xdr:from>
    <xdr:ext cx="469744" cy="259045"/>
    <xdr:sp macro="" textlink="">
      <xdr:nvSpPr>
        <xdr:cNvPr id="459" name="n_3aveValue【認定こども園・幼稚園・保育所】&#10;一人当たり面積"/>
        <xdr:cNvSpPr txBox="1"/>
      </xdr:nvSpPr>
      <xdr:spPr>
        <a:xfrm>
          <a:off x="19310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17797</xdr:rowOff>
    </xdr:from>
    <xdr:ext cx="469744" cy="259045"/>
    <xdr:sp macro="" textlink="">
      <xdr:nvSpPr>
        <xdr:cNvPr id="460" name="n_4aveValue【認定こども園・幼稚園・保育所】&#10;一人当たり面積"/>
        <xdr:cNvSpPr txBox="1"/>
      </xdr:nvSpPr>
      <xdr:spPr>
        <a:xfrm>
          <a:off x="18421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144797</xdr:rowOff>
    </xdr:from>
    <xdr:ext cx="469744" cy="259045"/>
    <xdr:sp macro="" textlink="">
      <xdr:nvSpPr>
        <xdr:cNvPr id="461" name="n_1mainValue【認定こども園・幼稚園・保育所】&#10;一人当たり面積"/>
        <xdr:cNvSpPr txBox="1"/>
      </xdr:nvSpPr>
      <xdr:spPr>
        <a:xfrm>
          <a:off x="210757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144797</xdr:rowOff>
    </xdr:from>
    <xdr:ext cx="469744" cy="259045"/>
    <xdr:sp macro="" textlink="">
      <xdr:nvSpPr>
        <xdr:cNvPr id="462" name="n_2mainValue【認定こども園・幼稚園・保育所】&#10;一人当たり面積"/>
        <xdr:cNvSpPr txBox="1"/>
      </xdr:nvSpPr>
      <xdr:spPr>
        <a:xfrm>
          <a:off x="20199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3" name="テキスト ボックス 47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4" name="直線コネクタ 47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5" name="テキスト ボックス 47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6" name="直線コネクタ 47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7" name="テキスト ボックス 47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8" name="直線コネクタ 47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9" name="テキスト ボックス 47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0" name="直線コネクタ 47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1" name="テキスト ボックス 48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2" name="直線コネクタ 48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3" name="テキスト ボックス 48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4" name="直線コネクタ 48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5" name="テキスト ボックス 48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7" name="テキスト ボックス 48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150223</xdr:rowOff>
    </xdr:from>
    <xdr:to>
      <xdr:col>85</xdr:col>
      <xdr:colOff>126364</xdr:colOff>
      <xdr:row>63</xdr:row>
      <xdr:rowOff>158387</xdr:rowOff>
    </xdr:to>
    <xdr:cxnSp macro="">
      <xdr:nvCxnSpPr>
        <xdr:cNvPr id="489" name="直線コネクタ 488"/>
        <xdr:cNvCxnSpPr/>
      </xdr:nvCxnSpPr>
      <xdr:spPr>
        <a:xfrm flipV="1">
          <a:off x="16318864" y="9408523"/>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490" name="【学校施設】&#10;有形固定資産減価償却率最小値テキスト"/>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491" name="直線コネクタ 490"/>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96900</xdr:rowOff>
    </xdr:from>
    <xdr:ext cx="405111" cy="259045"/>
    <xdr:sp macro="" textlink="">
      <xdr:nvSpPr>
        <xdr:cNvPr id="492" name="【学校施設】&#10;有形固定資産減価償却率最大値テキスト"/>
        <xdr:cNvSpPr txBox="1"/>
      </xdr:nvSpPr>
      <xdr:spPr>
        <a:xfrm>
          <a:off x="16357600" y="9183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150223</xdr:rowOff>
    </xdr:from>
    <xdr:to>
      <xdr:col>86</xdr:col>
      <xdr:colOff>25400</xdr:colOff>
      <xdr:row>54</xdr:row>
      <xdr:rowOff>150223</xdr:rowOff>
    </xdr:to>
    <xdr:cxnSp macro="">
      <xdr:nvCxnSpPr>
        <xdr:cNvPr id="493" name="直線コネクタ 492"/>
        <xdr:cNvCxnSpPr/>
      </xdr:nvCxnSpPr>
      <xdr:spPr>
        <a:xfrm>
          <a:off x="16230600" y="940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21062</xdr:rowOff>
    </xdr:from>
    <xdr:ext cx="405111" cy="259045"/>
    <xdr:sp macro="" textlink="">
      <xdr:nvSpPr>
        <xdr:cNvPr id="494" name="【学校施設】&#10;有形固定資産減価償却率平均値テキスト"/>
        <xdr:cNvSpPr txBox="1"/>
      </xdr:nvSpPr>
      <xdr:spPr>
        <a:xfrm>
          <a:off x="16357600" y="1013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495" name="フローチャート: 判断 494"/>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96" name="フローチャート: 判断 49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150041</xdr:rowOff>
    </xdr:from>
    <xdr:to>
      <xdr:col>76</xdr:col>
      <xdr:colOff>165100</xdr:colOff>
      <xdr:row>60</xdr:row>
      <xdr:rowOff>80191</xdr:rowOff>
    </xdr:to>
    <xdr:sp macro="" textlink="">
      <xdr:nvSpPr>
        <xdr:cNvPr id="497" name="フローチャート: 判断 496"/>
        <xdr:cNvSpPr/>
      </xdr:nvSpPr>
      <xdr:spPr>
        <a:xfrm>
          <a:off x="14541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101056</xdr:rowOff>
    </xdr:from>
    <xdr:to>
      <xdr:col>72</xdr:col>
      <xdr:colOff>38100</xdr:colOff>
      <xdr:row>60</xdr:row>
      <xdr:rowOff>31206</xdr:rowOff>
    </xdr:to>
    <xdr:sp macro="" textlink="">
      <xdr:nvSpPr>
        <xdr:cNvPr id="498" name="フローチャート: 判断 497"/>
        <xdr:cNvSpPr/>
      </xdr:nvSpPr>
      <xdr:spPr>
        <a:xfrm>
          <a:off x="136525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499" name="フローチャート: 判断 498"/>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7983</xdr:rowOff>
    </xdr:from>
    <xdr:to>
      <xdr:col>85</xdr:col>
      <xdr:colOff>177800</xdr:colOff>
      <xdr:row>62</xdr:row>
      <xdr:rowOff>109583</xdr:rowOff>
    </xdr:to>
    <xdr:sp macro="" textlink="">
      <xdr:nvSpPr>
        <xdr:cNvPr id="505" name="楕円 504"/>
        <xdr:cNvSpPr/>
      </xdr:nvSpPr>
      <xdr:spPr>
        <a:xfrm>
          <a:off x="162687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157860</xdr:rowOff>
    </xdr:from>
    <xdr:ext cx="405111" cy="259045"/>
    <xdr:sp macro="" textlink="">
      <xdr:nvSpPr>
        <xdr:cNvPr id="506" name="【学校施設】&#10;有形固定資産減価償却率該当値テキスト"/>
        <xdr:cNvSpPr txBox="1"/>
      </xdr:nvSpPr>
      <xdr:spPr>
        <a:xfrm>
          <a:off x="16357600"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123916</xdr:rowOff>
    </xdr:from>
    <xdr:to>
      <xdr:col>81</xdr:col>
      <xdr:colOff>101600</xdr:colOff>
      <xdr:row>62</xdr:row>
      <xdr:rowOff>54066</xdr:rowOff>
    </xdr:to>
    <xdr:sp macro="" textlink="">
      <xdr:nvSpPr>
        <xdr:cNvPr id="507" name="楕円 506"/>
        <xdr:cNvSpPr/>
      </xdr:nvSpPr>
      <xdr:spPr>
        <a:xfrm>
          <a:off x="15430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3266</xdr:rowOff>
    </xdr:from>
    <xdr:to>
      <xdr:col>85</xdr:col>
      <xdr:colOff>127000</xdr:colOff>
      <xdr:row>62</xdr:row>
      <xdr:rowOff>58783</xdr:rowOff>
    </xdr:to>
    <xdr:cxnSp macro="">
      <xdr:nvCxnSpPr>
        <xdr:cNvPr id="508" name="直線コネクタ 507"/>
        <xdr:cNvCxnSpPr/>
      </xdr:nvCxnSpPr>
      <xdr:spPr>
        <a:xfrm>
          <a:off x="15481300" y="1063316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61867</xdr:rowOff>
    </xdr:from>
    <xdr:to>
      <xdr:col>76</xdr:col>
      <xdr:colOff>165100</xdr:colOff>
      <xdr:row>61</xdr:row>
      <xdr:rowOff>163467</xdr:rowOff>
    </xdr:to>
    <xdr:sp macro="" textlink="">
      <xdr:nvSpPr>
        <xdr:cNvPr id="509" name="楕円 508"/>
        <xdr:cNvSpPr/>
      </xdr:nvSpPr>
      <xdr:spPr>
        <a:xfrm>
          <a:off x="14541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112667</xdr:rowOff>
    </xdr:from>
    <xdr:to>
      <xdr:col>81</xdr:col>
      <xdr:colOff>50800</xdr:colOff>
      <xdr:row>62</xdr:row>
      <xdr:rowOff>3266</xdr:rowOff>
    </xdr:to>
    <xdr:cxnSp macro="">
      <xdr:nvCxnSpPr>
        <xdr:cNvPr id="510" name="直線コネクタ 509"/>
        <xdr:cNvCxnSpPr/>
      </xdr:nvCxnSpPr>
      <xdr:spPr>
        <a:xfrm>
          <a:off x="14592300" y="1057111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158767</xdr:rowOff>
    </xdr:from>
    <xdr:ext cx="405111" cy="259045"/>
    <xdr:sp macro="" textlink="">
      <xdr:nvSpPr>
        <xdr:cNvPr id="511" name="n_1aveValue【学校施設】&#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96718</xdr:rowOff>
    </xdr:from>
    <xdr:ext cx="405111" cy="259045"/>
    <xdr:sp macro="" textlink="">
      <xdr:nvSpPr>
        <xdr:cNvPr id="512" name="n_2aveValue【学校施設】&#10;有形固定資産減価償却率"/>
        <xdr:cNvSpPr txBox="1"/>
      </xdr:nvSpPr>
      <xdr:spPr>
        <a:xfrm>
          <a:off x="14389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47733</xdr:rowOff>
    </xdr:from>
    <xdr:ext cx="405111" cy="259045"/>
    <xdr:sp macro="" textlink="">
      <xdr:nvSpPr>
        <xdr:cNvPr id="513" name="n_3aveValue【学校施設】&#10;有形固定資産減価償却率"/>
        <xdr:cNvSpPr txBox="1"/>
      </xdr:nvSpPr>
      <xdr:spPr>
        <a:xfrm>
          <a:off x="13500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514" name="n_4aveValue【学校施設】&#10;有形固定資産減価償却率"/>
        <xdr:cNvSpPr txBox="1"/>
      </xdr:nvSpPr>
      <xdr:spPr>
        <a:xfrm>
          <a:off x="12611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45193</xdr:rowOff>
    </xdr:from>
    <xdr:ext cx="405111" cy="259045"/>
    <xdr:sp macro="" textlink="">
      <xdr:nvSpPr>
        <xdr:cNvPr id="515" name="n_1mainValue【学校施設】&#10;有形固定資産減価償却率"/>
        <xdr:cNvSpPr txBox="1"/>
      </xdr:nvSpPr>
      <xdr:spPr>
        <a:xfrm>
          <a:off x="152660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154594</xdr:rowOff>
    </xdr:from>
    <xdr:ext cx="405111" cy="259045"/>
    <xdr:sp macro="" textlink="">
      <xdr:nvSpPr>
        <xdr:cNvPr id="516" name="n_2mainValue【学校施設】&#10;有形固定資産減価償却率"/>
        <xdr:cNvSpPr txBox="1"/>
      </xdr:nvSpPr>
      <xdr:spPr>
        <a:xfrm>
          <a:off x="14389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7" name="直線コネクタ 52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8" name="テキスト ボックス 52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9" name="直線コネクタ 52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0" name="テキスト ボックス 52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1" name="直線コネクタ 53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2" name="テキスト ボックス 53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3" name="直線コネクタ 53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4" name="テキスト ボックス 53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5" name="直線コネクタ 53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6" name="テキスト ボックス 53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7" name="直線コネクタ 53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38" name="テキスト ボックス 53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0" name="テキスト ボックス 53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38862</xdr:rowOff>
    </xdr:from>
    <xdr:to>
      <xdr:col>116</xdr:col>
      <xdr:colOff>62864</xdr:colOff>
      <xdr:row>63</xdr:row>
      <xdr:rowOff>130792</xdr:rowOff>
    </xdr:to>
    <xdr:cxnSp macro="">
      <xdr:nvCxnSpPr>
        <xdr:cNvPr id="542" name="直線コネクタ 541"/>
        <xdr:cNvCxnSpPr/>
      </xdr:nvCxnSpPr>
      <xdr:spPr>
        <a:xfrm flipV="1">
          <a:off x="22160864" y="9640062"/>
          <a:ext cx="0" cy="129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134619</xdr:rowOff>
    </xdr:from>
    <xdr:ext cx="469744" cy="259045"/>
    <xdr:sp macro="" textlink="">
      <xdr:nvSpPr>
        <xdr:cNvPr id="543" name="【学校施設】&#10;一人当たり面積最小値テキスト"/>
        <xdr:cNvSpPr txBox="1"/>
      </xdr:nvSpPr>
      <xdr:spPr>
        <a:xfrm>
          <a:off x="22199600" y="1093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130792</xdr:rowOff>
    </xdr:from>
    <xdr:to>
      <xdr:col>116</xdr:col>
      <xdr:colOff>152400</xdr:colOff>
      <xdr:row>63</xdr:row>
      <xdr:rowOff>130792</xdr:rowOff>
    </xdr:to>
    <xdr:cxnSp macro="">
      <xdr:nvCxnSpPr>
        <xdr:cNvPr id="544" name="直線コネクタ 543"/>
        <xdr:cNvCxnSpPr/>
      </xdr:nvCxnSpPr>
      <xdr:spPr>
        <a:xfrm>
          <a:off x="22072600" y="10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156989</xdr:rowOff>
    </xdr:from>
    <xdr:ext cx="469744" cy="259045"/>
    <xdr:sp macro="" textlink="">
      <xdr:nvSpPr>
        <xdr:cNvPr id="545" name="【学校施設】&#10;一人当たり面積最大値テキスト"/>
        <xdr:cNvSpPr txBox="1"/>
      </xdr:nvSpPr>
      <xdr:spPr>
        <a:xfrm>
          <a:off x="22199600" y="941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38862</xdr:rowOff>
    </xdr:from>
    <xdr:to>
      <xdr:col>116</xdr:col>
      <xdr:colOff>152400</xdr:colOff>
      <xdr:row>56</xdr:row>
      <xdr:rowOff>38862</xdr:rowOff>
    </xdr:to>
    <xdr:cxnSp macro="">
      <xdr:nvCxnSpPr>
        <xdr:cNvPr id="546" name="直線コネクタ 545"/>
        <xdr:cNvCxnSpPr/>
      </xdr:nvCxnSpPr>
      <xdr:spPr>
        <a:xfrm>
          <a:off x="22072600" y="964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163285</xdr:rowOff>
    </xdr:from>
    <xdr:ext cx="469744" cy="259045"/>
    <xdr:sp macro="" textlink="">
      <xdr:nvSpPr>
        <xdr:cNvPr id="547" name="【学校施設】&#10;一人当たり面積平均値テキスト"/>
        <xdr:cNvSpPr txBox="1"/>
      </xdr:nvSpPr>
      <xdr:spPr>
        <a:xfrm>
          <a:off x="22199600" y="10450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140408</xdr:rowOff>
    </xdr:from>
    <xdr:to>
      <xdr:col>116</xdr:col>
      <xdr:colOff>114300</xdr:colOff>
      <xdr:row>62</xdr:row>
      <xdr:rowOff>70558</xdr:rowOff>
    </xdr:to>
    <xdr:sp macro="" textlink="">
      <xdr:nvSpPr>
        <xdr:cNvPr id="548" name="フローチャート: 判断 547"/>
        <xdr:cNvSpPr/>
      </xdr:nvSpPr>
      <xdr:spPr>
        <a:xfrm>
          <a:off x="22110700" y="1059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6840</xdr:rowOff>
    </xdr:from>
    <xdr:to>
      <xdr:col>112</xdr:col>
      <xdr:colOff>38100</xdr:colOff>
      <xdr:row>62</xdr:row>
      <xdr:rowOff>108440</xdr:rowOff>
    </xdr:to>
    <xdr:sp macro="" textlink="">
      <xdr:nvSpPr>
        <xdr:cNvPr id="549" name="フローチャート: 判断 548"/>
        <xdr:cNvSpPr/>
      </xdr:nvSpPr>
      <xdr:spPr>
        <a:xfrm>
          <a:off x="21272500" y="106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28720</xdr:rowOff>
    </xdr:from>
    <xdr:to>
      <xdr:col>107</xdr:col>
      <xdr:colOff>101600</xdr:colOff>
      <xdr:row>62</xdr:row>
      <xdr:rowOff>130320</xdr:rowOff>
    </xdr:to>
    <xdr:sp macro="" textlink="">
      <xdr:nvSpPr>
        <xdr:cNvPr id="550" name="フローチャート: 判断 549"/>
        <xdr:cNvSpPr/>
      </xdr:nvSpPr>
      <xdr:spPr>
        <a:xfrm>
          <a:off x="20383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42110</xdr:rowOff>
    </xdr:from>
    <xdr:to>
      <xdr:col>102</xdr:col>
      <xdr:colOff>165100</xdr:colOff>
      <xdr:row>62</xdr:row>
      <xdr:rowOff>143710</xdr:rowOff>
    </xdr:to>
    <xdr:sp macro="" textlink="">
      <xdr:nvSpPr>
        <xdr:cNvPr id="551" name="フローチャート: 判断 550"/>
        <xdr:cNvSpPr/>
      </xdr:nvSpPr>
      <xdr:spPr>
        <a:xfrm>
          <a:off x="19494500" y="106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46355</xdr:rowOff>
    </xdr:from>
    <xdr:to>
      <xdr:col>98</xdr:col>
      <xdr:colOff>38100</xdr:colOff>
      <xdr:row>62</xdr:row>
      <xdr:rowOff>147955</xdr:rowOff>
    </xdr:to>
    <xdr:sp macro="" textlink="">
      <xdr:nvSpPr>
        <xdr:cNvPr id="552" name="フローチャート: 判断 551"/>
        <xdr:cNvSpPr/>
      </xdr:nvSpPr>
      <xdr:spPr>
        <a:xfrm>
          <a:off x="18605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143184</xdr:rowOff>
    </xdr:from>
    <xdr:to>
      <xdr:col>116</xdr:col>
      <xdr:colOff>114300</xdr:colOff>
      <xdr:row>62</xdr:row>
      <xdr:rowOff>73334</xdr:rowOff>
    </xdr:to>
    <xdr:sp macro="" textlink="">
      <xdr:nvSpPr>
        <xdr:cNvPr id="558" name="楕円 557"/>
        <xdr:cNvSpPr/>
      </xdr:nvSpPr>
      <xdr:spPr>
        <a:xfrm>
          <a:off x="22110700" y="1060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121611</xdr:rowOff>
    </xdr:from>
    <xdr:ext cx="469744" cy="259045"/>
    <xdr:sp macro="" textlink="">
      <xdr:nvSpPr>
        <xdr:cNvPr id="559" name="【学校施設】&#10;一人当たり面積該当値テキスト"/>
        <xdr:cNvSpPr txBox="1"/>
      </xdr:nvSpPr>
      <xdr:spPr>
        <a:xfrm>
          <a:off x="22199600" y="1058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145469</xdr:rowOff>
    </xdr:from>
    <xdr:to>
      <xdr:col>112</xdr:col>
      <xdr:colOff>38100</xdr:colOff>
      <xdr:row>62</xdr:row>
      <xdr:rowOff>75619</xdr:rowOff>
    </xdr:to>
    <xdr:sp macro="" textlink="">
      <xdr:nvSpPr>
        <xdr:cNvPr id="560" name="楕円 559"/>
        <xdr:cNvSpPr/>
      </xdr:nvSpPr>
      <xdr:spPr>
        <a:xfrm>
          <a:off x="21272500" y="1060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22534</xdr:rowOff>
    </xdr:from>
    <xdr:to>
      <xdr:col>116</xdr:col>
      <xdr:colOff>63500</xdr:colOff>
      <xdr:row>62</xdr:row>
      <xdr:rowOff>24819</xdr:rowOff>
    </xdr:to>
    <xdr:cxnSp macro="">
      <xdr:nvCxnSpPr>
        <xdr:cNvPr id="561" name="直線コネクタ 560"/>
        <xdr:cNvCxnSpPr/>
      </xdr:nvCxnSpPr>
      <xdr:spPr>
        <a:xfrm flipV="1">
          <a:off x="21323300" y="1065243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146776</xdr:rowOff>
    </xdr:from>
    <xdr:to>
      <xdr:col>107</xdr:col>
      <xdr:colOff>101600</xdr:colOff>
      <xdr:row>62</xdr:row>
      <xdr:rowOff>76926</xdr:rowOff>
    </xdr:to>
    <xdr:sp macro="" textlink="">
      <xdr:nvSpPr>
        <xdr:cNvPr id="562" name="楕円 561"/>
        <xdr:cNvSpPr/>
      </xdr:nvSpPr>
      <xdr:spPr>
        <a:xfrm>
          <a:off x="20383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24819</xdr:rowOff>
    </xdr:from>
    <xdr:to>
      <xdr:col>111</xdr:col>
      <xdr:colOff>177800</xdr:colOff>
      <xdr:row>62</xdr:row>
      <xdr:rowOff>26126</xdr:rowOff>
    </xdr:to>
    <xdr:cxnSp macro="">
      <xdr:nvCxnSpPr>
        <xdr:cNvPr id="563" name="直線コネクタ 562"/>
        <xdr:cNvCxnSpPr/>
      </xdr:nvCxnSpPr>
      <xdr:spPr>
        <a:xfrm flipV="1">
          <a:off x="20434300" y="10654719"/>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99567</xdr:rowOff>
    </xdr:from>
    <xdr:ext cx="469744" cy="259045"/>
    <xdr:sp macro="" textlink="">
      <xdr:nvSpPr>
        <xdr:cNvPr id="564" name="n_1aveValue【学校施設】&#10;一人当たり面積"/>
        <xdr:cNvSpPr txBox="1"/>
      </xdr:nvSpPr>
      <xdr:spPr>
        <a:xfrm>
          <a:off x="21075727" y="107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121447</xdr:rowOff>
    </xdr:from>
    <xdr:ext cx="469744" cy="259045"/>
    <xdr:sp macro="" textlink="">
      <xdr:nvSpPr>
        <xdr:cNvPr id="565" name="n_2aveValue【学校施設】&#10;一人当たり面積"/>
        <xdr:cNvSpPr txBox="1"/>
      </xdr:nvSpPr>
      <xdr:spPr>
        <a:xfrm>
          <a:off x="20199427" y="10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160237</xdr:rowOff>
    </xdr:from>
    <xdr:ext cx="469744" cy="259045"/>
    <xdr:sp macro="" textlink="">
      <xdr:nvSpPr>
        <xdr:cNvPr id="566" name="n_3aveValue【学校施設】&#10;一人当たり面積"/>
        <xdr:cNvSpPr txBox="1"/>
      </xdr:nvSpPr>
      <xdr:spPr>
        <a:xfrm>
          <a:off x="19310427" y="1044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164482</xdr:rowOff>
    </xdr:from>
    <xdr:ext cx="469744" cy="259045"/>
    <xdr:sp macro="" textlink="">
      <xdr:nvSpPr>
        <xdr:cNvPr id="567" name="n_4aveValue【学校施設】&#10;一人当たり面積"/>
        <xdr:cNvSpPr txBox="1"/>
      </xdr:nvSpPr>
      <xdr:spPr>
        <a:xfrm>
          <a:off x="18421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92146</xdr:rowOff>
    </xdr:from>
    <xdr:ext cx="469744" cy="259045"/>
    <xdr:sp macro="" textlink="">
      <xdr:nvSpPr>
        <xdr:cNvPr id="568" name="n_1mainValue【学校施設】&#10;一人当たり面積"/>
        <xdr:cNvSpPr txBox="1"/>
      </xdr:nvSpPr>
      <xdr:spPr>
        <a:xfrm>
          <a:off x="21075727" y="1037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93453</xdr:rowOff>
    </xdr:from>
    <xdr:ext cx="469744" cy="259045"/>
    <xdr:sp macro="" textlink="">
      <xdr:nvSpPr>
        <xdr:cNvPr id="569" name="n_2mainValue【学校施設】&#10;一人当たり面積"/>
        <xdr:cNvSpPr txBox="1"/>
      </xdr:nvSpPr>
      <xdr:spPr>
        <a:xfrm>
          <a:off x="20199427" y="1038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94" name="正方形/長方形 5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1" name="正方形/長方形 60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02" name="正方形/長方形 6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3" name="正方形/長方形 6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4" name="テキスト ボックス 6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本町の有形固定資産減価償却率は、保育所、橋りょう、学校施設で類似団体平均を上回っているが、その他の資産については平均を下回っている。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学校施設については、他市町より早い段階で統廃合を実施したことから類似団体平均を上回っている。今後は既存の施設の長寿命化を適切に実施していく予定である。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橋りょうについては、点検を計画的に実施する。点検の結果、老朽化が進み改修が要する橋りょうについては計画的に長寿命化の更新工事を行う。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保育所についても、運営に支障が生じないよう予防修繕に努め、安全な施設の利用を継続していく。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その他施設についても「公共施設総合管理計画」に基づき、老朽化度合いや利用需要を見極めながら、長期的な視点で施設の適正管理に努めていく。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15,612
15,435
70.16
12,693,166
11,894,325
443,210
5,305,422
2,622,401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139881</xdr:rowOff>
    </xdr:from>
    <xdr:to>
      <xdr:col>24</xdr:col>
      <xdr:colOff>62865</xdr:colOff>
      <xdr:row>42</xdr:row>
      <xdr:rowOff>92528</xdr:rowOff>
    </xdr:to>
    <xdr:cxnSp macro="">
      <xdr:nvCxnSpPr>
        <xdr:cNvPr id="58" name="直線コネクタ 57"/>
        <xdr:cNvCxnSpPr/>
      </xdr:nvCxnSpPr>
      <xdr:spPr>
        <a:xfrm flipV="1">
          <a:off x="4634865" y="5797731"/>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86558</xdr:rowOff>
    </xdr:from>
    <xdr:ext cx="340478" cy="259045"/>
    <xdr:sp macro="" textlink="">
      <xdr:nvSpPr>
        <xdr:cNvPr id="61" name="【図書館】&#10;有形固定資産減価償却率最大値テキスト"/>
        <xdr:cNvSpPr txBox="1"/>
      </xdr:nvSpPr>
      <xdr:spPr>
        <a:xfrm>
          <a:off x="4673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139881</xdr:rowOff>
    </xdr:from>
    <xdr:to>
      <xdr:col>24</xdr:col>
      <xdr:colOff>152400</xdr:colOff>
      <xdr:row>33</xdr:row>
      <xdr:rowOff>139881</xdr:rowOff>
    </xdr:to>
    <xdr:cxnSp macro="">
      <xdr:nvCxnSpPr>
        <xdr:cNvPr id="62" name="直線コネクタ 61"/>
        <xdr:cNvCxnSpPr/>
      </xdr:nvCxnSpPr>
      <xdr:spPr>
        <a:xfrm>
          <a:off x="4546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56078</xdr:rowOff>
    </xdr:from>
    <xdr:ext cx="405111" cy="259045"/>
    <xdr:sp macro="" textlink="">
      <xdr:nvSpPr>
        <xdr:cNvPr id="63" name="【図書館】&#10;有形固定資産減価償却率平均値テキスト"/>
        <xdr:cNvSpPr txBox="1"/>
      </xdr:nvSpPr>
      <xdr:spPr>
        <a:xfrm>
          <a:off x="4673600" y="6399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77651</xdr:rowOff>
    </xdr:from>
    <xdr:to>
      <xdr:col>24</xdr:col>
      <xdr:colOff>114300</xdr:colOff>
      <xdr:row>38</xdr:row>
      <xdr:rowOff>7801</xdr:rowOff>
    </xdr:to>
    <xdr:sp macro="" textlink="">
      <xdr:nvSpPr>
        <xdr:cNvPr id="64" name="フローチャート: 判断 63"/>
        <xdr:cNvSpPr/>
      </xdr:nvSpPr>
      <xdr:spPr>
        <a:xfrm>
          <a:off x="45847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5" name="フローチャート: 判断 64"/>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116840</xdr:rowOff>
    </xdr:from>
    <xdr:to>
      <xdr:col>10</xdr:col>
      <xdr:colOff>165100</xdr:colOff>
      <xdr:row>38</xdr:row>
      <xdr:rowOff>46990</xdr:rowOff>
    </xdr:to>
    <xdr:sp macro="" textlink="">
      <xdr:nvSpPr>
        <xdr:cNvPr id="67" name="フローチャート: 判断 66"/>
        <xdr:cNvSpPr/>
      </xdr:nvSpPr>
      <xdr:spPr>
        <a:xfrm>
          <a:off x="1968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27033</xdr:rowOff>
    </xdr:from>
    <xdr:to>
      <xdr:col>6</xdr:col>
      <xdr:colOff>38100</xdr:colOff>
      <xdr:row>37</xdr:row>
      <xdr:rowOff>128633</xdr:rowOff>
    </xdr:to>
    <xdr:sp macro="" textlink="">
      <xdr:nvSpPr>
        <xdr:cNvPr id="68" name="フローチャート: 判断 67"/>
        <xdr:cNvSpPr/>
      </xdr:nvSpPr>
      <xdr:spPr>
        <a:xfrm>
          <a:off x="1079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907</xdr:rowOff>
    </xdr:from>
    <xdr:to>
      <xdr:col>24</xdr:col>
      <xdr:colOff>114300</xdr:colOff>
      <xdr:row>35</xdr:row>
      <xdr:rowOff>102507</xdr:rowOff>
    </xdr:to>
    <xdr:sp macro="" textlink="">
      <xdr:nvSpPr>
        <xdr:cNvPr id="74" name="楕円 73"/>
        <xdr:cNvSpPr/>
      </xdr:nvSpPr>
      <xdr:spPr>
        <a:xfrm>
          <a:off x="45847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23784</xdr:rowOff>
    </xdr:from>
    <xdr:ext cx="405111" cy="259045"/>
    <xdr:sp macro="" textlink="">
      <xdr:nvSpPr>
        <xdr:cNvPr id="75" name="【図書館】&#10;有形固定資産減価償却率該当値テキスト"/>
        <xdr:cNvSpPr txBox="1"/>
      </xdr:nvSpPr>
      <xdr:spPr>
        <a:xfrm>
          <a:off x="4673600" y="58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139700</xdr:rowOff>
    </xdr:from>
    <xdr:to>
      <xdr:col>20</xdr:col>
      <xdr:colOff>38100</xdr:colOff>
      <xdr:row>35</xdr:row>
      <xdr:rowOff>69850</xdr:rowOff>
    </xdr:to>
    <xdr:sp macro="" textlink="">
      <xdr:nvSpPr>
        <xdr:cNvPr id="76" name="楕円 75"/>
        <xdr:cNvSpPr/>
      </xdr:nvSpPr>
      <xdr:spPr>
        <a:xfrm>
          <a:off x="3746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19050</xdr:rowOff>
    </xdr:from>
    <xdr:to>
      <xdr:col>24</xdr:col>
      <xdr:colOff>63500</xdr:colOff>
      <xdr:row>35</xdr:row>
      <xdr:rowOff>51707</xdr:rowOff>
    </xdr:to>
    <xdr:cxnSp macro="">
      <xdr:nvCxnSpPr>
        <xdr:cNvPr id="77" name="直線コネクタ 76"/>
        <xdr:cNvCxnSpPr/>
      </xdr:nvCxnSpPr>
      <xdr:spPr>
        <a:xfrm>
          <a:off x="3797300" y="60198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107043</xdr:rowOff>
    </xdr:from>
    <xdr:to>
      <xdr:col>15</xdr:col>
      <xdr:colOff>101600</xdr:colOff>
      <xdr:row>35</xdr:row>
      <xdr:rowOff>37193</xdr:rowOff>
    </xdr:to>
    <xdr:sp macro="" textlink="">
      <xdr:nvSpPr>
        <xdr:cNvPr id="78" name="楕円 77"/>
        <xdr:cNvSpPr/>
      </xdr:nvSpPr>
      <xdr:spPr>
        <a:xfrm>
          <a:off x="2857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157843</xdr:rowOff>
    </xdr:from>
    <xdr:to>
      <xdr:col>19</xdr:col>
      <xdr:colOff>177800</xdr:colOff>
      <xdr:row>35</xdr:row>
      <xdr:rowOff>19050</xdr:rowOff>
    </xdr:to>
    <xdr:cxnSp macro="">
      <xdr:nvCxnSpPr>
        <xdr:cNvPr id="79" name="直線コネクタ 78"/>
        <xdr:cNvCxnSpPr/>
      </xdr:nvCxnSpPr>
      <xdr:spPr>
        <a:xfrm>
          <a:off x="2908300" y="5987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118127</xdr:rowOff>
    </xdr:from>
    <xdr:ext cx="405111" cy="259045"/>
    <xdr:sp macro="" textlink="">
      <xdr:nvSpPr>
        <xdr:cNvPr id="80" name="n_1aveValue【図書館】&#10;有形固定資産減価償却率"/>
        <xdr:cNvSpPr txBox="1"/>
      </xdr:nvSpPr>
      <xdr:spPr>
        <a:xfrm>
          <a:off x="3582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1" name="n_2aveValue【図書館】&#10;有形固定資産減価償却率"/>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63517</xdr:rowOff>
    </xdr:from>
    <xdr:ext cx="405111" cy="259045"/>
    <xdr:sp macro="" textlink="">
      <xdr:nvSpPr>
        <xdr:cNvPr id="82" name="n_3aveValue【図書館】&#10;有形固定資産減価償却率"/>
        <xdr:cNvSpPr txBox="1"/>
      </xdr:nvSpPr>
      <xdr:spPr>
        <a:xfrm>
          <a:off x="1816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145160</xdr:rowOff>
    </xdr:from>
    <xdr:ext cx="405111" cy="259045"/>
    <xdr:sp macro="" textlink="">
      <xdr:nvSpPr>
        <xdr:cNvPr id="83" name="n_4aveValue【図書館】&#10;有形固定資産減価償却率"/>
        <xdr:cNvSpPr txBox="1"/>
      </xdr:nvSpPr>
      <xdr:spPr>
        <a:xfrm>
          <a:off x="927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86377</xdr:rowOff>
    </xdr:from>
    <xdr:ext cx="405111" cy="259045"/>
    <xdr:sp macro="" textlink="">
      <xdr:nvSpPr>
        <xdr:cNvPr id="84" name="n_1mainValue【図書館】&#10;有形固定資産減価償却率"/>
        <xdr:cNvSpPr txBox="1"/>
      </xdr:nvSpPr>
      <xdr:spPr>
        <a:xfrm>
          <a:off x="35820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53720</xdr:rowOff>
    </xdr:from>
    <xdr:ext cx="405111" cy="259045"/>
    <xdr:sp macro="" textlink="">
      <xdr:nvSpPr>
        <xdr:cNvPr id="85" name="n_2mainValue【図書館】&#10;有形固定資産減価償却率"/>
        <xdr:cNvSpPr txBox="1"/>
      </xdr:nvSpPr>
      <xdr:spPr>
        <a:xfrm>
          <a:off x="2705744"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67056</xdr:rowOff>
    </xdr:from>
    <xdr:to>
      <xdr:col>54</xdr:col>
      <xdr:colOff>189865</xdr:colOff>
      <xdr:row>41</xdr:row>
      <xdr:rowOff>37338</xdr:rowOff>
    </xdr:to>
    <xdr:cxnSp macro="">
      <xdr:nvCxnSpPr>
        <xdr:cNvPr id="107" name="直線コネクタ 106"/>
        <xdr:cNvCxnSpPr/>
      </xdr:nvCxnSpPr>
      <xdr:spPr>
        <a:xfrm flipV="1">
          <a:off x="10476865" y="589635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41165</xdr:rowOff>
    </xdr:from>
    <xdr:ext cx="469744" cy="259045"/>
    <xdr:sp macro="" textlink="">
      <xdr:nvSpPr>
        <xdr:cNvPr id="108" name="【図書館】&#10;一人当たり面積最小値テキスト"/>
        <xdr:cNvSpPr txBox="1"/>
      </xdr:nvSpPr>
      <xdr:spPr>
        <a:xfrm>
          <a:off x="10515600" y="70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37338</xdr:rowOff>
    </xdr:from>
    <xdr:to>
      <xdr:col>55</xdr:col>
      <xdr:colOff>88900</xdr:colOff>
      <xdr:row>41</xdr:row>
      <xdr:rowOff>37338</xdr:rowOff>
    </xdr:to>
    <xdr:cxnSp macro="">
      <xdr:nvCxnSpPr>
        <xdr:cNvPr id="109" name="直線コネクタ 108"/>
        <xdr:cNvCxnSpPr/>
      </xdr:nvCxnSpPr>
      <xdr:spPr>
        <a:xfrm>
          <a:off x="10388600" y="706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13733</xdr:rowOff>
    </xdr:from>
    <xdr:ext cx="469744" cy="259045"/>
    <xdr:sp macro="" textlink="">
      <xdr:nvSpPr>
        <xdr:cNvPr id="110" name="【図書館】&#10;一人当たり面積最大値テキスト"/>
        <xdr:cNvSpPr txBox="1"/>
      </xdr:nvSpPr>
      <xdr:spPr>
        <a:xfrm>
          <a:off x="10515600" y="567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67056</xdr:rowOff>
    </xdr:from>
    <xdr:to>
      <xdr:col>55</xdr:col>
      <xdr:colOff>88900</xdr:colOff>
      <xdr:row>34</xdr:row>
      <xdr:rowOff>67056</xdr:rowOff>
    </xdr:to>
    <xdr:cxnSp macro="">
      <xdr:nvCxnSpPr>
        <xdr:cNvPr id="111" name="直線コネクタ 110"/>
        <xdr:cNvCxnSpPr/>
      </xdr:nvCxnSpPr>
      <xdr:spPr>
        <a:xfrm>
          <a:off x="10388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104411</xdr:rowOff>
    </xdr:from>
    <xdr:ext cx="469744" cy="259045"/>
    <xdr:sp macro="" textlink="">
      <xdr:nvSpPr>
        <xdr:cNvPr id="112" name="【図書館】&#10;一人当たり面積平均値テキスト"/>
        <xdr:cNvSpPr txBox="1"/>
      </xdr:nvSpPr>
      <xdr:spPr>
        <a:xfrm>
          <a:off x="10515600" y="6619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125984</xdr:rowOff>
    </xdr:from>
    <xdr:to>
      <xdr:col>55</xdr:col>
      <xdr:colOff>50800</xdr:colOff>
      <xdr:row>39</xdr:row>
      <xdr:rowOff>56134</xdr:rowOff>
    </xdr:to>
    <xdr:sp macro="" textlink="">
      <xdr:nvSpPr>
        <xdr:cNvPr id="113" name="フローチャート: 判断 112"/>
        <xdr:cNvSpPr/>
      </xdr:nvSpPr>
      <xdr:spPr>
        <a:xfrm>
          <a:off x="10426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4826</xdr:rowOff>
    </xdr:from>
    <xdr:to>
      <xdr:col>50</xdr:col>
      <xdr:colOff>165100</xdr:colOff>
      <xdr:row>39</xdr:row>
      <xdr:rowOff>106426</xdr:rowOff>
    </xdr:to>
    <xdr:sp macro="" textlink="">
      <xdr:nvSpPr>
        <xdr:cNvPr id="114" name="フローチャート: 判断 113"/>
        <xdr:cNvSpPr/>
      </xdr:nvSpPr>
      <xdr:spPr>
        <a:xfrm>
          <a:off x="9588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18542</xdr:rowOff>
    </xdr:from>
    <xdr:to>
      <xdr:col>46</xdr:col>
      <xdr:colOff>38100</xdr:colOff>
      <xdr:row>39</xdr:row>
      <xdr:rowOff>120142</xdr:rowOff>
    </xdr:to>
    <xdr:sp macro="" textlink="">
      <xdr:nvSpPr>
        <xdr:cNvPr id="115" name="フローチャート: 判断 114"/>
        <xdr:cNvSpPr/>
      </xdr:nvSpPr>
      <xdr:spPr>
        <a:xfrm>
          <a:off x="8699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16" name="フローチャート: 判断 115"/>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59690</xdr:rowOff>
    </xdr:from>
    <xdr:to>
      <xdr:col>36</xdr:col>
      <xdr:colOff>165100</xdr:colOff>
      <xdr:row>39</xdr:row>
      <xdr:rowOff>161290</xdr:rowOff>
    </xdr:to>
    <xdr:sp macro="" textlink="">
      <xdr:nvSpPr>
        <xdr:cNvPr id="117" name="フローチャート: 判断 116"/>
        <xdr:cNvSpPr/>
      </xdr:nvSpPr>
      <xdr:spPr>
        <a:xfrm>
          <a:off x="6921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71120</xdr:rowOff>
    </xdr:from>
    <xdr:to>
      <xdr:col>55</xdr:col>
      <xdr:colOff>50800</xdr:colOff>
      <xdr:row>37</xdr:row>
      <xdr:rowOff>1270</xdr:rowOff>
    </xdr:to>
    <xdr:sp macro="" textlink="">
      <xdr:nvSpPr>
        <xdr:cNvPr id="123" name="楕円 122"/>
        <xdr:cNvSpPr/>
      </xdr:nvSpPr>
      <xdr:spPr>
        <a:xfrm>
          <a:off x="10426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93997</xdr:rowOff>
    </xdr:from>
    <xdr:ext cx="469744" cy="259045"/>
    <xdr:sp macro="" textlink="">
      <xdr:nvSpPr>
        <xdr:cNvPr id="124" name="【図書館】&#10;一人当たり面積該当値テキスト"/>
        <xdr:cNvSpPr txBox="1"/>
      </xdr:nvSpPr>
      <xdr:spPr>
        <a:xfrm>
          <a:off x="10515600"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75692</xdr:rowOff>
    </xdr:from>
    <xdr:to>
      <xdr:col>50</xdr:col>
      <xdr:colOff>165100</xdr:colOff>
      <xdr:row>37</xdr:row>
      <xdr:rowOff>5842</xdr:rowOff>
    </xdr:to>
    <xdr:sp macro="" textlink="">
      <xdr:nvSpPr>
        <xdr:cNvPr id="125" name="楕円 124"/>
        <xdr:cNvSpPr/>
      </xdr:nvSpPr>
      <xdr:spPr>
        <a:xfrm>
          <a:off x="9588500" y="62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121920</xdr:rowOff>
    </xdr:from>
    <xdr:to>
      <xdr:col>55</xdr:col>
      <xdr:colOff>0</xdr:colOff>
      <xdr:row>36</xdr:row>
      <xdr:rowOff>126492</xdr:rowOff>
    </xdr:to>
    <xdr:cxnSp macro="">
      <xdr:nvCxnSpPr>
        <xdr:cNvPr id="126" name="直線コネクタ 125"/>
        <xdr:cNvCxnSpPr/>
      </xdr:nvCxnSpPr>
      <xdr:spPr>
        <a:xfrm flipV="1">
          <a:off x="9639300" y="62941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80264</xdr:rowOff>
    </xdr:from>
    <xdr:to>
      <xdr:col>46</xdr:col>
      <xdr:colOff>38100</xdr:colOff>
      <xdr:row>37</xdr:row>
      <xdr:rowOff>10414</xdr:rowOff>
    </xdr:to>
    <xdr:sp macro="" textlink="">
      <xdr:nvSpPr>
        <xdr:cNvPr id="127" name="楕円 126"/>
        <xdr:cNvSpPr/>
      </xdr:nvSpPr>
      <xdr:spPr>
        <a:xfrm>
          <a:off x="8699500" y="62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126492</xdr:rowOff>
    </xdr:from>
    <xdr:to>
      <xdr:col>50</xdr:col>
      <xdr:colOff>114300</xdr:colOff>
      <xdr:row>36</xdr:row>
      <xdr:rowOff>131064</xdr:rowOff>
    </xdr:to>
    <xdr:cxnSp macro="">
      <xdr:nvCxnSpPr>
        <xdr:cNvPr id="128" name="直線コネクタ 127"/>
        <xdr:cNvCxnSpPr/>
      </xdr:nvCxnSpPr>
      <xdr:spPr>
        <a:xfrm flipV="1">
          <a:off x="8750300" y="62986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97553</xdr:rowOff>
    </xdr:from>
    <xdr:ext cx="469744" cy="259045"/>
    <xdr:sp macro="" textlink="">
      <xdr:nvSpPr>
        <xdr:cNvPr id="129" name="n_1aveValue【図書館】&#10;一人当たり面積"/>
        <xdr:cNvSpPr txBox="1"/>
      </xdr:nvSpPr>
      <xdr:spPr>
        <a:xfrm>
          <a:off x="9391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111269</xdr:rowOff>
    </xdr:from>
    <xdr:ext cx="469744" cy="259045"/>
    <xdr:sp macro="" textlink="">
      <xdr:nvSpPr>
        <xdr:cNvPr id="130" name="n_2aveValue【図書館】&#10;一人当たり面積"/>
        <xdr:cNvSpPr txBox="1"/>
      </xdr:nvSpPr>
      <xdr:spPr>
        <a:xfrm>
          <a:off x="8515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6367</xdr:rowOff>
    </xdr:from>
    <xdr:ext cx="469744" cy="259045"/>
    <xdr:sp macro="" textlink="">
      <xdr:nvSpPr>
        <xdr:cNvPr id="131" name="n_3aveValue【図書館】&#10;一人当たり面積"/>
        <xdr:cNvSpPr txBox="1"/>
      </xdr:nvSpPr>
      <xdr:spPr>
        <a:xfrm>
          <a:off x="7626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6367</xdr:rowOff>
    </xdr:from>
    <xdr:ext cx="469744" cy="259045"/>
    <xdr:sp macro="" textlink="">
      <xdr:nvSpPr>
        <xdr:cNvPr id="132" name="n_4aveValue【図書館】&#10;一人当たり面積"/>
        <xdr:cNvSpPr txBox="1"/>
      </xdr:nvSpPr>
      <xdr:spPr>
        <a:xfrm>
          <a:off x="6737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22369</xdr:rowOff>
    </xdr:from>
    <xdr:ext cx="469744" cy="259045"/>
    <xdr:sp macro="" textlink="">
      <xdr:nvSpPr>
        <xdr:cNvPr id="133" name="n_1mainValue【図書館】&#10;一人当たり面積"/>
        <xdr:cNvSpPr txBox="1"/>
      </xdr:nvSpPr>
      <xdr:spPr>
        <a:xfrm>
          <a:off x="9391727" y="60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26941</xdr:rowOff>
    </xdr:from>
    <xdr:ext cx="469744" cy="259045"/>
    <xdr:sp macro="" textlink="">
      <xdr:nvSpPr>
        <xdr:cNvPr id="134" name="n_2mainValue【図書館】&#10;一人当たり面積"/>
        <xdr:cNvSpPr txBox="1"/>
      </xdr:nvSpPr>
      <xdr:spPr>
        <a:xfrm>
          <a:off x="8515427" y="60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6" name="直線コネクタ 14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47" name="テキスト ボックス 146"/>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8" name="直線コネクタ 14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9" name="テキスト ボックス 14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0" name="直線コネクタ 14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1" name="テキスト ボックス 15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2" name="直線コネクタ 15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3" name="テキスト ボックス 15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5" name="テキスト ボックス 15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112014</xdr:rowOff>
    </xdr:from>
    <xdr:to>
      <xdr:col>24</xdr:col>
      <xdr:colOff>62865</xdr:colOff>
      <xdr:row>64</xdr:row>
      <xdr:rowOff>0</xdr:rowOff>
    </xdr:to>
    <xdr:cxnSp macro="">
      <xdr:nvCxnSpPr>
        <xdr:cNvPr id="157" name="直線コネクタ 156"/>
        <xdr:cNvCxnSpPr/>
      </xdr:nvCxnSpPr>
      <xdr:spPr>
        <a:xfrm flipV="1">
          <a:off x="4634865" y="9713214"/>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58"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59" name="直線コネクタ 158"/>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58691</xdr:rowOff>
    </xdr:from>
    <xdr:ext cx="405111" cy="259045"/>
    <xdr:sp macro="" textlink="">
      <xdr:nvSpPr>
        <xdr:cNvPr id="160" name="【体育館・プール】&#10;有形固定資産減価償却率最大値テキスト"/>
        <xdr:cNvSpPr txBox="1"/>
      </xdr:nvSpPr>
      <xdr:spPr>
        <a:xfrm>
          <a:off x="4673600" y="948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112014</xdr:rowOff>
    </xdr:from>
    <xdr:to>
      <xdr:col>24</xdr:col>
      <xdr:colOff>152400</xdr:colOff>
      <xdr:row>56</xdr:row>
      <xdr:rowOff>112014</xdr:rowOff>
    </xdr:to>
    <xdr:cxnSp macro="">
      <xdr:nvCxnSpPr>
        <xdr:cNvPr id="161" name="直線コネクタ 160"/>
        <xdr:cNvCxnSpPr/>
      </xdr:nvCxnSpPr>
      <xdr:spPr>
        <a:xfrm>
          <a:off x="4546600" y="97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17797</xdr:rowOff>
    </xdr:from>
    <xdr:ext cx="405111" cy="259045"/>
    <xdr:sp macro="" textlink="">
      <xdr:nvSpPr>
        <xdr:cNvPr id="162" name="【体育館・プール】&#10;有形固定資産減価償却率平均値テキスト"/>
        <xdr:cNvSpPr txBox="1"/>
      </xdr:nvSpPr>
      <xdr:spPr>
        <a:xfrm>
          <a:off x="4673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63" name="フローチャート: 判断 162"/>
        <xdr:cNvSpPr/>
      </xdr:nvSpPr>
      <xdr:spPr>
        <a:xfrm>
          <a:off x="4584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22352</xdr:rowOff>
    </xdr:from>
    <xdr:to>
      <xdr:col>20</xdr:col>
      <xdr:colOff>38100</xdr:colOff>
      <xdr:row>59</xdr:row>
      <xdr:rowOff>123952</xdr:rowOff>
    </xdr:to>
    <xdr:sp macro="" textlink="">
      <xdr:nvSpPr>
        <xdr:cNvPr id="164" name="フローチャート: 判断 163"/>
        <xdr:cNvSpPr/>
      </xdr:nvSpPr>
      <xdr:spPr>
        <a:xfrm>
          <a:off x="3746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154940</xdr:rowOff>
    </xdr:from>
    <xdr:to>
      <xdr:col>15</xdr:col>
      <xdr:colOff>101600</xdr:colOff>
      <xdr:row>59</xdr:row>
      <xdr:rowOff>85090</xdr:rowOff>
    </xdr:to>
    <xdr:sp macro="" textlink="">
      <xdr:nvSpPr>
        <xdr:cNvPr id="165" name="フローチャート: 判断 164"/>
        <xdr:cNvSpPr/>
      </xdr:nvSpPr>
      <xdr:spPr>
        <a:xfrm>
          <a:off x="2857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164084</xdr:rowOff>
    </xdr:from>
    <xdr:to>
      <xdr:col>10</xdr:col>
      <xdr:colOff>165100</xdr:colOff>
      <xdr:row>59</xdr:row>
      <xdr:rowOff>94234</xdr:rowOff>
    </xdr:to>
    <xdr:sp macro="" textlink="">
      <xdr:nvSpPr>
        <xdr:cNvPr id="166" name="フローチャート: 判断 165"/>
        <xdr:cNvSpPr/>
      </xdr:nvSpPr>
      <xdr:spPr>
        <a:xfrm>
          <a:off x="1968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104648</xdr:rowOff>
    </xdr:from>
    <xdr:to>
      <xdr:col>6</xdr:col>
      <xdr:colOff>38100</xdr:colOff>
      <xdr:row>59</xdr:row>
      <xdr:rowOff>34798</xdr:rowOff>
    </xdr:to>
    <xdr:sp macro="" textlink="">
      <xdr:nvSpPr>
        <xdr:cNvPr id="167" name="フローチャート: 判断 166"/>
        <xdr:cNvSpPr/>
      </xdr:nvSpPr>
      <xdr:spPr>
        <a:xfrm>
          <a:off x="1079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73" name="楕円 172"/>
        <xdr:cNvSpPr/>
      </xdr:nvSpPr>
      <xdr:spPr>
        <a:xfrm>
          <a:off x="4584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144797</xdr:rowOff>
    </xdr:from>
    <xdr:ext cx="405111" cy="259045"/>
    <xdr:sp macro="" textlink="">
      <xdr:nvSpPr>
        <xdr:cNvPr id="174" name="【体育館・プール】&#10;有形固定資産減価償却率該当値テキスト"/>
        <xdr:cNvSpPr txBox="1"/>
      </xdr:nvSpPr>
      <xdr:spPr>
        <a:xfrm>
          <a:off x="4673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118364</xdr:rowOff>
    </xdr:from>
    <xdr:to>
      <xdr:col>20</xdr:col>
      <xdr:colOff>38100</xdr:colOff>
      <xdr:row>60</xdr:row>
      <xdr:rowOff>48514</xdr:rowOff>
    </xdr:to>
    <xdr:sp macro="" textlink="">
      <xdr:nvSpPr>
        <xdr:cNvPr id="175" name="楕円 174"/>
        <xdr:cNvSpPr/>
      </xdr:nvSpPr>
      <xdr:spPr>
        <a:xfrm>
          <a:off x="3746500" y="102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169164</xdr:rowOff>
    </xdr:from>
    <xdr:to>
      <xdr:col>24</xdr:col>
      <xdr:colOff>63500</xdr:colOff>
      <xdr:row>60</xdr:row>
      <xdr:rowOff>45720</xdr:rowOff>
    </xdr:to>
    <xdr:cxnSp macro="">
      <xdr:nvCxnSpPr>
        <xdr:cNvPr id="176" name="直線コネクタ 175"/>
        <xdr:cNvCxnSpPr/>
      </xdr:nvCxnSpPr>
      <xdr:spPr>
        <a:xfrm>
          <a:off x="3797300" y="1028471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54356</xdr:rowOff>
    </xdr:from>
    <xdr:to>
      <xdr:col>15</xdr:col>
      <xdr:colOff>101600</xdr:colOff>
      <xdr:row>59</xdr:row>
      <xdr:rowOff>155956</xdr:rowOff>
    </xdr:to>
    <xdr:sp macro="" textlink="">
      <xdr:nvSpPr>
        <xdr:cNvPr id="177" name="楕円 176"/>
        <xdr:cNvSpPr/>
      </xdr:nvSpPr>
      <xdr:spPr>
        <a:xfrm>
          <a:off x="28575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105156</xdr:rowOff>
    </xdr:from>
    <xdr:to>
      <xdr:col>19</xdr:col>
      <xdr:colOff>177800</xdr:colOff>
      <xdr:row>59</xdr:row>
      <xdr:rowOff>169164</xdr:rowOff>
    </xdr:to>
    <xdr:cxnSp macro="">
      <xdr:nvCxnSpPr>
        <xdr:cNvPr id="178" name="直線コネクタ 177"/>
        <xdr:cNvCxnSpPr/>
      </xdr:nvCxnSpPr>
      <xdr:spPr>
        <a:xfrm>
          <a:off x="2908300" y="1022070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140479</xdr:rowOff>
    </xdr:from>
    <xdr:ext cx="405111" cy="259045"/>
    <xdr:sp macro="" textlink="">
      <xdr:nvSpPr>
        <xdr:cNvPr id="179" name="n_1aveValue【体育館・プール】&#10;有形固定資産減価償却率"/>
        <xdr:cNvSpPr txBox="1"/>
      </xdr:nvSpPr>
      <xdr:spPr>
        <a:xfrm>
          <a:off x="3582044" y="991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101617</xdr:rowOff>
    </xdr:from>
    <xdr:ext cx="405111" cy="259045"/>
    <xdr:sp macro="" textlink="">
      <xdr:nvSpPr>
        <xdr:cNvPr id="180" name="n_2aveValue【体育館・プール】&#10;有形固定資産減価償却率"/>
        <xdr:cNvSpPr txBox="1"/>
      </xdr:nvSpPr>
      <xdr:spPr>
        <a:xfrm>
          <a:off x="2705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110761</xdr:rowOff>
    </xdr:from>
    <xdr:ext cx="405111" cy="259045"/>
    <xdr:sp macro="" textlink="">
      <xdr:nvSpPr>
        <xdr:cNvPr id="181" name="n_3aveValue【体育館・プール】&#10;有形固定資産減価償却率"/>
        <xdr:cNvSpPr txBox="1"/>
      </xdr:nvSpPr>
      <xdr:spPr>
        <a:xfrm>
          <a:off x="18167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51325</xdr:rowOff>
    </xdr:from>
    <xdr:ext cx="405111" cy="259045"/>
    <xdr:sp macro="" textlink="">
      <xdr:nvSpPr>
        <xdr:cNvPr id="182" name="n_4aveValue【体育館・プール】&#10;有形固定資産減価償却率"/>
        <xdr:cNvSpPr txBox="1"/>
      </xdr:nvSpPr>
      <xdr:spPr>
        <a:xfrm>
          <a:off x="927744" y="982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39641</xdr:rowOff>
    </xdr:from>
    <xdr:ext cx="405111" cy="259045"/>
    <xdr:sp macro="" textlink="">
      <xdr:nvSpPr>
        <xdr:cNvPr id="183" name="n_1mainValue【体育館・プール】&#10;有形固定資産減価償却率"/>
        <xdr:cNvSpPr txBox="1"/>
      </xdr:nvSpPr>
      <xdr:spPr>
        <a:xfrm>
          <a:off x="35820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147083</xdr:rowOff>
    </xdr:from>
    <xdr:ext cx="405111" cy="259045"/>
    <xdr:sp macro="" textlink="">
      <xdr:nvSpPr>
        <xdr:cNvPr id="184" name="n_2mainValue【体育館・プール】&#10;有形固定資産減価償却率"/>
        <xdr:cNvSpPr txBox="1"/>
      </xdr:nvSpPr>
      <xdr:spPr>
        <a:xfrm>
          <a:off x="2705744" y="1026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5" name="直線コネクタ 19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96" name="テキスト ボックス 19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9" name="直線コネクタ 19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0" name="テキスト ボックス 19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64008</xdr:rowOff>
    </xdr:from>
    <xdr:to>
      <xdr:col>54</xdr:col>
      <xdr:colOff>189865</xdr:colOff>
      <xdr:row>63</xdr:row>
      <xdr:rowOff>55435</xdr:rowOff>
    </xdr:to>
    <xdr:cxnSp macro="">
      <xdr:nvCxnSpPr>
        <xdr:cNvPr id="204" name="直線コネクタ 203"/>
        <xdr:cNvCxnSpPr/>
      </xdr:nvCxnSpPr>
      <xdr:spPr>
        <a:xfrm flipV="1">
          <a:off x="10476865" y="9665208"/>
          <a:ext cx="0" cy="1191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05" name="【体育館・プール】&#10;一人当たり面積最小値テキスト"/>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06" name="直線コネクタ 205"/>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10685</xdr:rowOff>
    </xdr:from>
    <xdr:ext cx="469744" cy="259045"/>
    <xdr:sp macro="" textlink="">
      <xdr:nvSpPr>
        <xdr:cNvPr id="207" name="【体育館・プール】&#10;一人当たり面積最大値テキスト"/>
        <xdr:cNvSpPr txBox="1"/>
      </xdr:nvSpPr>
      <xdr:spPr>
        <a:xfrm>
          <a:off x="10515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64008</xdr:rowOff>
    </xdr:from>
    <xdr:to>
      <xdr:col>55</xdr:col>
      <xdr:colOff>88900</xdr:colOff>
      <xdr:row>56</xdr:row>
      <xdr:rowOff>64008</xdr:rowOff>
    </xdr:to>
    <xdr:cxnSp macro="">
      <xdr:nvCxnSpPr>
        <xdr:cNvPr id="208" name="直線コネクタ 207"/>
        <xdr:cNvCxnSpPr/>
      </xdr:nvCxnSpPr>
      <xdr:spPr>
        <a:xfrm>
          <a:off x="10388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62946</xdr:rowOff>
    </xdr:from>
    <xdr:ext cx="469744" cy="259045"/>
    <xdr:sp macro="" textlink="">
      <xdr:nvSpPr>
        <xdr:cNvPr id="209" name="【体育館・プール】&#10;一人当たり面積平均値テキスト"/>
        <xdr:cNvSpPr txBox="1"/>
      </xdr:nvSpPr>
      <xdr:spPr>
        <a:xfrm>
          <a:off x="10515600" y="10349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40069</xdr:rowOff>
    </xdr:from>
    <xdr:to>
      <xdr:col>55</xdr:col>
      <xdr:colOff>50800</xdr:colOff>
      <xdr:row>61</xdr:row>
      <xdr:rowOff>141669</xdr:rowOff>
    </xdr:to>
    <xdr:sp macro="" textlink="">
      <xdr:nvSpPr>
        <xdr:cNvPr id="210" name="フローチャート: 判断 209"/>
        <xdr:cNvSpPr/>
      </xdr:nvSpPr>
      <xdr:spPr>
        <a:xfrm>
          <a:off x="104267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40069</xdr:rowOff>
    </xdr:from>
    <xdr:to>
      <xdr:col>50</xdr:col>
      <xdr:colOff>165100</xdr:colOff>
      <xdr:row>61</xdr:row>
      <xdr:rowOff>141669</xdr:rowOff>
    </xdr:to>
    <xdr:sp macro="" textlink="">
      <xdr:nvSpPr>
        <xdr:cNvPr id="211" name="フローチャート: 判断 210"/>
        <xdr:cNvSpPr/>
      </xdr:nvSpPr>
      <xdr:spPr>
        <a:xfrm>
          <a:off x="95885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45783</xdr:rowOff>
    </xdr:from>
    <xdr:to>
      <xdr:col>46</xdr:col>
      <xdr:colOff>38100</xdr:colOff>
      <xdr:row>61</xdr:row>
      <xdr:rowOff>147383</xdr:rowOff>
    </xdr:to>
    <xdr:sp macro="" textlink="">
      <xdr:nvSpPr>
        <xdr:cNvPr id="212" name="フローチャート: 判断 211"/>
        <xdr:cNvSpPr/>
      </xdr:nvSpPr>
      <xdr:spPr>
        <a:xfrm>
          <a:off x="8699500" y="1050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82359</xdr:rowOff>
    </xdr:from>
    <xdr:to>
      <xdr:col>41</xdr:col>
      <xdr:colOff>101600</xdr:colOff>
      <xdr:row>62</xdr:row>
      <xdr:rowOff>12509</xdr:rowOff>
    </xdr:to>
    <xdr:sp macro="" textlink="">
      <xdr:nvSpPr>
        <xdr:cNvPr id="213" name="フローチャート: 判断 212"/>
        <xdr:cNvSpPr/>
      </xdr:nvSpPr>
      <xdr:spPr>
        <a:xfrm>
          <a:off x="7810500" y="1054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86931</xdr:rowOff>
    </xdr:from>
    <xdr:to>
      <xdr:col>36</xdr:col>
      <xdr:colOff>165100</xdr:colOff>
      <xdr:row>62</xdr:row>
      <xdr:rowOff>17081</xdr:rowOff>
    </xdr:to>
    <xdr:sp macro="" textlink="">
      <xdr:nvSpPr>
        <xdr:cNvPr id="214" name="フローチャート: 判断 213"/>
        <xdr:cNvSpPr/>
      </xdr:nvSpPr>
      <xdr:spPr>
        <a:xfrm>
          <a:off x="6921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20" name="楕円 219"/>
        <xdr:cNvSpPr/>
      </xdr:nvSpPr>
      <xdr:spPr>
        <a:xfrm>
          <a:off x="104267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67073</xdr:rowOff>
    </xdr:from>
    <xdr:ext cx="469744" cy="259045"/>
    <xdr:sp macro="" textlink="">
      <xdr:nvSpPr>
        <xdr:cNvPr id="221" name="【体育館・プール】&#10;一人当たり面積該当値テキスト"/>
        <xdr:cNvSpPr txBox="1"/>
      </xdr:nvSpPr>
      <xdr:spPr>
        <a:xfrm>
          <a:off x="10515600" y="105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89789</xdr:rowOff>
    </xdr:from>
    <xdr:to>
      <xdr:col>50</xdr:col>
      <xdr:colOff>165100</xdr:colOff>
      <xdr:row>62</xdr:row>
      <xdr:rowOff>19939</xdr:rowOff>
    </xdr:to>
    <xdr:sp macro="" textlink="">
      <xdr:nvSpPr>
        <xdr:cNvPr id="222" name="楕円 221"/>
        <xdr:cNvSpPr/>
      </xdr:nvSpPr>
      <xdr:spPr>
        <a:xfrm>
          <a:off x="9588500" y="1054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139446</xdr:rowOff>
    </xdr:from>
    <xdr:to>
      <xdr:col>55</xdr:col>
      <xdr:colOff>0</xdr:colOff>
      <xdr:row>61</xdr:row>
      <xdr:rowOff>140589</xdr:rowOff>
    </xdr:to>
    <xdr:cxnSp macro="">
      <xdr:nvCxnSpPr>
        <xdr:cNvPr id="223" name="直線コネクタ 222"/>
        <xdr:cNvCxnSpPr/>
      </xdr:nvCxnSpPr>
      <xdr:spPr>
        <a:xfrm flipV="1">
          <a:off x="9639300" y="10597896"/>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90360</xdr:rowOff>
    </xdr:from>
    <xdr:to>
      <xdr:col>46</xdr:col>
      <xdr:colOff>38100</xdr:colOff>
      <xdr:row>62</xdr:row>
      <xdr:rowOff>20510</xdr:rowOff>
    </xdr:to>
    <xdr:sp macro="" textlink="">
      <xdr:nvSpPr>
        <xdr:cNvPr id="224" name="楕円 223"/>
        <xdr:cNvSpPr/>
      </xdr:nvSpPr>
      <xdr:spPr>
        <a:xfrm>
          <a:off x="8699500" y="1054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140589</xdr:rowOff>
    </xdr:from>
    <xdr:to>
      <xdr:col>50</xdr:col>
      <xdr:colOff>114300</xdr:colOff>
      <xdr:row>61</xdr:row>
      <xdr:rowOff>141160</xdr:rowOff>
    </xdr:to>
    <xdr:cxnSp macro="">
      <xdr:nvCxnSpPr>
        <xdr:cNvPr id="225" name="直線コネクタ 224"/>
        <xdr:cNvCxnSpPr/>
      </xdr:nvCxnSpPr>
      <xdr:spPr>
        <a:xfrm flipV="1">
          <a:off x="8750300" y="1059903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158196</xdr:rowOff>
    </xdr:from>
    <xdr:ext cx="469744" cy="259045"/>
    <xdr:sp macro="" textlink="">
      <xdr:nvSpPr>
        <xdr:cNvPr id="226" name="n_1aveValue【体育館・プール】&#10;一人当たり面積"/>
        <xdr:cNvSpPr txBox="1"/>
      </xdr:nvSpPr>
      <xdr:spPr>
        <a:xfrm>
          <a:off x="9391727" y="102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163910</xdr:rowOff>
    </xdr:from>
    <xdr:ext cx="469744" cy="259045"/>
    <xdr:sp macro="" textlink="">
      <xdr:nvSpPr>
        <xdr:cNvPr id="227" name="n_2aveValue【体育館・プール】&#10;一人当たり面積"/>
        <xdr:cNvSpPr txBox="1"/>
      </xdr:nvSpPr>
      <xdr:spPr>
        <a:xfrm>
          <a:off x="8515427" y="1027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29036</xdr:rowOff>
    </xdr:from>
    <xdr:ext cx="469744" cy="259045"/>
    <xdr:sp macro="" textlink="">
      <xdr:nvSpPr>
        <xdr:cNvPr id="228" name="n_3aveValue【体育館・プール】&#10;一人当たり面積"/>
        <xdr:cNvSpPr txBox="1"/>
      </xdr:nvSpPr>
      <xdr:spPr>
        <a:xfrm>
          <a:off x="7626427" y="10316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33608</xdr:rowOff>
    </xdr:from>
    <xdr:ext cx="469744" cy="259045"/>
    <xdr:sp macro="" textlink="">
      <xdr:nvSpPr>
        <xdr:cNvPr id="229" name="n_4aveValue【体育館・プール】&#10;一人当たり面積"/>
        <xdr:cNvSpPr txBox="1"/>
      </xdr:nvSpPr>
      <xdr:spPr>
        <a:xfrm>
          <a:off x="6737427" y="1032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11066</xdr:rowOff>
    </xdr:from>
    <xdr:ext cx="469744" cy="259045"/>
    <xdr:sp macro="" textlink="">
      <xdr:nvSpPr>
        <xdr:cNvPr id="230" name="n_1mainValue【体育館・プール】&#10;一人当たり面積"/>
        <xdr:cNvSpPr txBox="1"/>
      </xdr:nvSpPr>
      <xdr:spPr>
        <a:xfrm>
          <a:off x="9391727" y="1064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11637</xdr:rowOff>
    </xdr:from>
    <xdr:ext cx="469744" cy="259045"/>
    <xdr:sp macro="" textlink="">
      <xdr:nvSpPr>
        <xdr:cNvPr id="231" name="n_2mainValue【体育館・プール】&#10;一人当たり面積"/>
        <xdr:cNvSpPr txBox="1"/>
      </xdr:nvSpPr>
      <xdr:spPr>
        <a:xfrm>
          <a:off x="8515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8" name="正方形/長方形 2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9" name="正方形/長方形 2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0" name="正方形/長方形 2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1" name="正方形/長方形 2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2" name="正方形/長方形 2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3" name="正方形/長方形 2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4" name="正方形/長方形 2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5" name="正方形/長方形 2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6" name="テキスト ボックス 2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7" name="直線コネクタ 2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58" name="テキスト ボックス 25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59" name="直線コネクタ 25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60" name="テキスト ボックス 259"/>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61" name="直線コネクタ 26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62" name="テキスト ボックス 26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63" name="直線コネクタ 26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64" name="テキスト ボックス 26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65" name="直線コネクタ 26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66" name="テキスト ボックス 265"/>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7" name="直線コネクタ 26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68" name="テキスト ボックス 26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71628</xdr:rowOff>
    </xdr:from>
    <xdr:to>
      <xdr:col>24</xdr:col>
      <xdr:colOff>62865</xdr:colOff>
      <xdr:row>108</xdr:row>
      <xdr:rowOff>76200</xdr:rowOff>
    </xdr:to>
    <xdr:cxnSp macro="">
      <xdr:nvCxnSpPr>
        <xdr:cNvPr id="270" name="直線コネクタ 269"/>
        <xdr:cNvCxnSpPr/>
      </xdr:nvCxnSpPr>
      <xdr:spPr>
        <a:xfrm flipV="1">
          <a:off x="4634865" y="172166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271" name="【市民会館】&#10;有形固定資産減価償却率最小値テキスト"/>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272" name="直線コネクタ 271"/>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18305</xdr:rowOff>
    </xdr:from>
    <xdr:ext cx="405111" cy="259045"/>
    <xdr:sp macro="" textlink="">
      <xdr:nvSpPr>
        <xdr:cNvPr id="273" name="【市民会館】&#10;有形固定資産減価償却率最大値テキスト"/>
        <xdr:cNvSpPr txBox="1"/>
      </xdr:nvSpPr>
      <xdr:spPr>
        <a:xfrm>
          <a:off x="4673600" y="1699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71628</xdr:rowOff>
    </xdr:from>
    <xdr:to>
      <xdr:col>24</xdr:col>
      <xdr:colOff>152400</xdr:colOff>
      <xdr:row>100</xdr:row>
      <xdr:rowOff>71628</xdr:rowOff>
    </xdr:to>
    <xdr:cxnSp macro="">
      <xdr:nvCxnSpPr>
        <xdr:cNvPr id="274" name="直線コネクタ 273"/>
        <xdr:cNvCxnSpPr/>
      </xdr:nvCxnSpPr>
      <xdr:spPr>
        <a:xfrm>
          <a:off x="4546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59707</xdr:rowOff>
    </xdr:from>
    <xdr:ext cx="405111" cy="259045"/>
    <xdr:sp macro="" textlink="">
      <xdr:nvSpPr>
        <xdr:cNvPr id="275" name="【市民会館】&#10;有形固定資産減価償却率平均値テキスト"/>
        <xdr:cNvSpPr txBox="1"/>
      </xdr:nvSpPr>
      <xdr:spPr>
        <a:xfrm>
          <a:off x="4673600" y="1754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36830</xdr:rowOff>
    </xdr:from>
    <xdr:to>
      <xdr:col>24</xdr:col>
      <xdr:colOff>114300</xdr:colOff>
      <xdr:row>103</xdr:row>
      <xdr:rowOff>138430</xdr:rowOff>
    </xdr:to>
    <xdr:sp macro="" textlink="">
      <xdr:nvSpPr>
        <xdr:cNvPr id="276" name="フローチャート: 判断 275"/>
        <xdr:cNvSpPr/>
      </xdr:nvSpPr>
      <xdr:spPr>
        <a:xfrm>
          <a:off x="4584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105411</xdr:rowOff>
    </xdr:from>
    <xdr:to>
      <xdr:col>20</xdr:col>
      <xdr:colOff>38100</xdr:colOff>
      <xdr:row>103</xdr:row>
      <xdr:rowOff>35561</xdr:rowOff>
    </xdr:to>
    <xdr:sp macro="" textlink="">
      <xdr:nvSpPr>
        <xdr:cNvPr id="277" name="フローチャート: 判断 276"/>
        <xdr:cNvSpPr/>
      </xdr:nvSpPr>
      <xdr:spPr>
        <a:xfrm>
          <a:off x="3746500" y="175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27687</xdr:rowOff>
    </xdr:from>
    <xdr:to>
      <xdr:col>15</xdr:col>
      <xdr:colOff>101600</xdr:colOff>
      <xdr:row>102</xdr:row>
      <xdr:rowOff>129287</xdr:rowOff>
    </xdr:to>
    <xdr:sp macro="" textlink="">
      <xdr:nvSpPr>
        <xdr:cNvPr id="278" name="フローチャート: 判断 277"/>
        <xdr:cNvSpPr/>
      </xdr:nvSpPr>
      <xdr:spPr>
        <a:xfrm>
          <a:off x="2857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121413</xdr:rowOff>
    </xdr:from>
    <xdr:to>
      <xdr:col>10</xdr:col>
      <xdr:colOff>165100</xdr:colOff>
      <xdr:row>101</xdr:row>
      <xdr:rowOff>51563</xdr:rowOff>
    </xdr:to>
    <xdr:sp macro="" textlink="">
      <xdr:nvSpPr>
        <xdr:cNvPr id="279" name="フローチャート: 判断 278"/>
        <xdr:cNvSpPr/>
      </xdr:nvSpPr>
      <xdr:spPr>
        <a:xfrm>
          <a:off x="1968500" y="1726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43687</xdr:rowOff>
    </xdr:from>
    <xdr:to>
      <xdr:col>6</xdr:col>
      <xdr:colOff>38100</xdr:colOff>
      <xdr:row>101</xdr:row>
      <xdr:rowOff>145287</xdr:rowOff>
    </xdr:to>
    <xdr:sp macro="" textlink="">
      <xdr:nvSpPr>
        <xdr:cNvPr id="280" name="フローチャート: 判断 279"/>
        <xdr:cNvSpPr/>
      </xdr:nvSpPr>
      <xdr:spPr>
        <a:xfrm>
          <a:off x="1079500" y="1736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1" name="テキスト ボックス 2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2" name="テキスト ボックス 2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3" name="テキスト ボックス 2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4" name="テキスト ボックス 2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5" name="テキスト ボックス 2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4826</xdr:rowOff>
    </xdr:from>
    <xdr:to>
      <xdr:col>24</xdr:col>
      <xdr:colOff>114300</xdr:colOff>
      <xdr:row>104</xdr:row>
      <xdr:rowOff>106426</xdr:rowOff>
    </xdr:to>
    <xdr:sp macro="" textlink="">
      <xdr:nvSpPr>
        <xdr:cNvPr id="286" name="楕円 285"/>
        <xdr:cNvSpPr/>
      </xdr:nvSpPr>
      <xdr:spPr>
        <a:xfrm>
          <a:off x="4584700" y="178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154703</xdr:rowOff>
    </xdr:from>
    <xdr:ext cx="405111" cy="259045"/>
    <xdr:sp macro="" textlink="">
      <xdr:nvSpPr>
        <xdr:cNvPr id="287" name="【市民会館】&#10;有形固定資産減価償却率該当値テキスト"/>
        <xdr:cNvSpPr txBox="1"/>
      </xdr:nvSpPr>
      <xdr:spPr>
        <a:xfrm>
          <a:off x="4673600" y="1781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116839</xdr:rowOff>
    </xdr:from>
    <xdr:to>
      <xdr:col>20</xdr:col>
      <xdr:colOff>38100</xdr:colOff>
      <xdr:row>104</xdr:row>
      <xdr:rowOff>46989</xdr:rowOff>
    </xdr:to>
    <xdr:sp macro="" textlink="">
      <xdr:nvSpPr>
        <xdr:cNvPr id="288" name="楕円 287"/>
        <xdr:cNvSpPr/>
      </xdr:nvSpPr>
      <xdr:spPr>
        <a:xfrm>
          <a:off x="3746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167639</xdr:rowOff>
    </xdr:from>
    <xdr:to>
      <xdr:col>24</xdr:col>
      <xdr:colOff>63500</xdr:colOff>
      <xdr:row>104</xdr:row>
      <xdr:rowOff>55626</xdr:rowOff>
    </xdr:to>
    <xdr:cxnSp macro="">
      <xdr:nvCxnSpPr>
        <xdr:cNvPr id="289" name="直線コネクタ 288"/>
        <xdr:cNvCxnSpPr/>
      </xdr:nvCxnSpPr>
      <xdr:spPr>
        <a:xfrm>
          <a:off x="3797300" y="17826989"/>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66548</xdr:rowOff>
    </xdr:from>
    <xdr:to>
      <xdr:col>15</xdr:col>
      <xdr:colOff>101600</xdr:colOff>
      <xdr:row>103</xdr:row>
      <xdr:rowOff>168148</xdr:rowOff>
    </xdr:to>
    <xdr:sp macro="" textlink="">
      <xdr:nvSpPr>
        <xdr:cNvPr id="290" name="楕円 289"/>
        <xdr:cNvSpPr/>
      </xdr:nvSpPr>
      <xdr:spPr>
        <a:xfrm>
          <a:off x="2857500" y="1772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117348</xdr:rowOff>
    </xdr:from>
    <xdr:to>
      <xdr:col>19</xdr:col>
      <xdr:colOff>177800</xdr:colOff>
      <xdr:row>103</xdr:row>
      <xdr:rowOff>167639</xdr:rowOff>
    </xdr:to>
    <xdr:cxnSp macro="">
      <xdr:nvCxnSpPr>
        <xdr:cNvPr id="291" name="直線コネクタ 290"/>
        <xdr:cNvCxnSpPr/>
      </xdr:nvCxnSpPr>
      <xdr:spPr>
        <a:xfrm>
          <a:off x="2908300" y="1777669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52088</xdr:rowOff>
    </xdr:from>
    <xdr:ext cx="405111" cy="259045"/>
    <xdr:sp macro="" textlink="">
      <xdr:nvSpPr>
        <xdr:cNvPr id="292" name="n_1aveValue【市民会館】&#10;有形固定資産減価償却率"/>
        <xdr:cNvSpPr txBox="1"/>
      </xdr:nvSpPr>
      <xdr:spPr>
        <a:xfrm>
          <a:off x="35820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145814</xdr:rowOff>
    </xdr:from>
    <xdr:ext cx="405111" cy="259045"/>
    <xdr:sp macro="" textlink="">
      <xdr:nvSpPr>
        <xdr:cNvPr id="293" name="n_2aveValue【市民会館】&#10;有形固定資産減価償却率"/>
        <xdr:cNvSpPr txBox="1"/>
      </xdr:nvSpPr>
      <xdr:spPr>
        <a:xfrm>
          <a:off x="2705744" y="1729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68090</xdr:rowOff>
    </xdr:from>
    <xdr:ext cx="405111" cy="259045"/>
    <xdr:sp macro="" textlink="">
      <xdr:nvSpPr>
        <xdr:cNvPr id="294" name="n_3aveValue【市民会館】&#10;有形固定資産減価償却率"/>
        <xdr:cNvSpPr txBox="1"/>
      </xdr:nvSpPr>
      <xdr:spPr>
        <a:xfrm>
          <a:off x="1816744" y="1704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161814</xdr:rowOff>
    </xdr:from>
    <xdr:ext cx="405111" cy="259045"/>
    <xdr:sp macro="" textlink="">
      <xdr:nvSpPr>
        <xdr:cNvPr id="295" name="n_4aveValue【市民会館】&#10;有形固定資産減価償却率"/>
        <xdr:cNvSpPr txBox="1"/>
      </xdr:nvSpPr>
      <xdr:spPr>
        <a:xfrm>
          <a:off x="927744" y="17135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38116</xdr:rowOff>
    </xdr:from>
    <xdr:ext cx="405111" cy="259045"/>
    <xdr:sp macro="" textlink="">
      <xdr:nvSpPr>
        <xdr:cNvPr id="296" name="n_1mainValue【市民会館】&#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159275</xdr:rowOff>
    </xdr:from>
    <xdr:ext cx="405111" cy="259045"/>
    <xdr:sp macro="" textlink="">
      <xdr:nvSpPr>
        <xdr:cNvPr id="297" name="n_2mainValue【市民会館】&#10;有形固定資産減価償却率"/>
        <xdr:cNvSpPr txBox="1"/>
      </xdr:nvSpPr>
      <xdr:spPr>
        <a:xfrm>
          <a:off x="2705744" y="1781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8" name="正方形/長方形 2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9" name="正方形/長方形 2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0" name="正方形/長方形 2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1" name="正方形/長方形 3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2" name="正方形/長方形 3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3" name="正方形/長方形 3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4" name="正方形/長方形 3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5" name="正方形/長方形 3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6" name="テキスト ボックス 3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7" name="直線コネクタ 3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8" name="直線コネクタ 3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9" name="テキスト ボックス 3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0" name="直線コネクタ 3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1" name="テキスト ボックス 3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2" name="直線コネクタ 3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3" name="テキスト ボックス 3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4" name="直線コネクタ 3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5" name="テキスト ボックス 3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6" name="直線コネクタ 3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7" name="テキスト ボックス 3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8" name="直線コネクタ 3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9" name="テキスト ボックス 3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112395</xdr:rowOff>
    </xdr:to>
    <xdr:cxnSp macro="">
      <xdr:nvCxnSpPr>
        <xdr:cNvPr id="321" name="直線コネクタ 320"/>
        <xdr:cNvCxnSpPr/>
      </xdr:nvCxnSpPr>
      <xdr:spPr>
        <a:xfrm flipV="1">
          <a:off x="10476865" y="17409795"/>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322" name="【市民会館】&#10;一人当たり面積最小値テキスト"/>
        <xdr:cNvSpPr txBox="1"/>
      </xdr:nvSpPr>
      <xdr:spPr>
        <a:xfrm>
          <a:off x="10515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323" name="直線コネクタ 322"/>
        <xdr:cNvCxnSpPr/>
      </xdr:nvCxnSpPr>
      <xdr:spPr>
        <a:xfrm>
          <a:off x="10388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324" name="【市民会館】&#10;一人当たり面積最大値テキスト"/>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325" name="直線コネクタ 324"/>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133366</xdr:rowOff>
    </xdr:from>
    <xdr:ext cx="469744" cy="259045"/>
    <xdr:sp macro="" textlink="">
      <xdr:nvSpPr>
        <xdr:cNvPr id="326" name="【市民会館】&#10;一人当たり面積平均値テキスト"/>
        <xdr:cNvSpPr txBox="1"/>
      </xdr:nvSpPr>
      <xdr:spPr>
        <a:xfrm>
          <a:off x="10515600" y="18135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154939</xdr:rowOff>
    </xdr:from>
    <xdr:to>
      <xdr:col>55</xdr:col>
      <xdr:colOff>50800</xdr:colOff>
      <xdr:row>106</xdr:row>
      <xdr:rowOff>85089</xdr:rowOff>
    </xdr:to>
    <xdr:sp macro="" textlink="">
      <xdr:nvSpPr>
        <xdr:cNvPr id="327" name="フローチャート: 判断 326"/>
        <xdr:cNvSpPr/>
      </xdr:nvSpPr>
      <xdr:spPr>
        <a:xfrm>
          <a:off x="10426700" y="1815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8255</xdr:rowOff>
    </xdr:from>
    <xdr:to>
      <xdr:col>50</xdr:col>
      <xdr:colOff>165100</xdr:colOff>
      <xdr:row>106</xdr:row>
      <xdr:rowOff>109855</xdr:rowOff>
    </xdr:to>
    <xdr:sp macro="" textlink="">
      <xdr:nvSpPr>
        <xdr:cNvPr id="328" name="フローチャート: 判断 327"/>
        <xdr:cNvSpPr/>
      </xdr:nvSpPr>
      <xdr:spPr>
        <a:xfrm>
          <a:off x="9588500" y="1818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40639</xdr:rowOff>
    </xdr:from>
    <xdr:to>
      <xdr:col>46</xdr:col>
      <xdr:colOff>38100</xdr:colOff>
      <xdr:row>106</xdr:row>
      <xdr:rowOff>142239</xdr:rowOff>
    </xdr:to>
    <xdr:sp macro="" textlink="">
      <xdr:nvSpPr>
        <xdr:cNvPr id="329" name="フローチャート: 判断 328"/>
        <xdr:cNvSpPr/>
      </xdr:nvSpPr>
      <xdr:spPr>
        <a:xfrm>
          <a:off x="8699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38736</xdr:rowOff>
    </xdr:from>
    <xdr:to>
      <xdr:col>41</xdr:col>
      <xdr:colOff>101600</xdr:colOff>
      <xdr:row>106</xdr:row>
      <xdr:rowOff>140336</xdr:rowOff>
    </xdr:to>
    <xdr:sp macro="" textlink="">
      <xdr:nvSpPr>
        <xdr:cNvPr id="330" name="フローチャート: 判断 329"/>
        <xdr:cNvSpPr/>
      </xdr:nvSpPr>
      <xdr:spPr>
        <a:xfrm>
          <a:off x="7810500" y="1821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78739</xdr:rowOff>
    </xdr:from>
    <xdr:to>
      <xdr:col>36</xdr:col>
      <xdr:colOff>165100</xdr:colOff>
      <xdr:row>107</xdr:row>
      <xdr:rowOff>8889</xdr:rowOff>
    </xdr:to>
    <xdr:sp macro="" textlink="">
      <xdr:nvSpPr>
        <xdr:cNvPr id="331" name="フローチャート: 判断 330"/>
        <xdr:cNvSpPr/>
      </xdr:nvSpPr>
      <xdr:spPr>
        <a:xfrm>
          <a:off x="6921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2" name="テキスト ボックス 3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3" name="テキスト ボックス 3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4" name="テキスト ボックス 3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5" name="テキスト ボックス 3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6" name="テキスト ボックス 3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42545</xdr:rowOff>
    </xdr:from>
    <xdr:to>
      <xdr:col>55</xdr:col>
      <xdr:colOff>50800</xdr:colOff>
      <xdr:row>101</xdr:row>
      <xdr:rowOff>144145</xdr:rowOff>
    </xdr:to>
    <xdr:sp macro="" textlink="">
      <xdr:nvSpPr>
        <xdr:cNvPr id="337" name="楕円 336"/>
        <xdr:cNvSpPr/>
      </xdr:nvSpPr>
      <xdr:spPr>
        <a:xfrm>
          <a:off x="10426700" y="17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167022</xdr:rowOff>
    </xdr:from>
    <xdr:ext cx="469744" cy="259045"/>
    <xdr:sp macro="" textlink="">
      <xdr:nvSpPr>
        <xdr:cNvPr id="338" name="【市民会館】&#10;一人当たり面積該当値テキスト"/>
        <xdr:cNvSpPr txBox="1"/>
      </xdr:nvSpPr>
      <xdr:spPr>
        <a:xfrm>
          <a:off x="10515600" y="1731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48261</xdr:rowOff>
    </xdr:from>
    <xdr:to>
      <xdr:col>50</xdr:col>
      <xdr:colOff>165100</xdr:colOff>
      <xdr:row>101</xdr:row>
      <xdr:rowOff>149861</xdr:rowOff>
    </xdr:to>
    <xdr:sp macro="" textlink="">
      <xdr:nvSpPr>
        <xdr:cNvPr id="339" name="楕円 338"/>
        <xdr:cNvSpPr/>
      </xdr:nvSpPr>
      <xdr:spPr>
        <a:xfrm>
          <a:off x="9588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93345</xdr:rowOff>
    </xdr:from>
    <xdr:to>
      <xdr:col>55</xdr:col>
      <xdr:colOff>0</xdr:colOff>
      <xdr:row>101</xdr:row>
      <xdr:rowOff>99061</xdr:rowOff>
    </xdr:to>
    <xdr:cxnSp macro="">
      <xdr:nvCxnSpPr>
        <xdr:cNvPr id="340" name="直線コネクタ 339"/>
        <xdr:cNvCxnSpPr/>
      </xdr:nvCxnSpPr>
      <xdr:spPr>
        <a:xfrm flipV="1">
          <a:off x="9639300" y="1740979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52070</xdr:rowOff>
    </xdr:from>
    <xdr:to>
      <xdr:col>46</xdr:col>
      <xdr:colOff>38100</xdr:colOff>
      <xdr:row>101</xdr:row>
      <xdr:rowOff>153670</xdr:rowOff>
    </xdr:to>
    <xdr:sp macro="" textlink="">
      <xdr:nvSpPr>
        <xdr:cNvPr id="341" name="楕円 340"/>
        <xdr:cNvSpPr/>
      </xdr:nvSpPr>
      <xdr:spPr>
        <a:xfrm>
          <a:off x="8699500" y="173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99061</xdr:rowOff>
    </xdr:from>
    <xdr:to>
      <xdr:col>50</xdr:col>
      <xdr:colOff>114300</xdr:colOff>
      <xdr:row>101</xdr:row>
      <xdr:rowOff>102870</xdr:rowOff>
    </xdr:to>
    <xdr:cxnSp macro="">
      <xdr:nvCxnSpPr>
        <xdr:cNvPr id="342" name="直線コネクタ 341"/>
        <xdr:cNvCxnSpPr/>
      </xdr:nvCxnSpPr>
      <xdr:spPr>
        <a:xfrm flipV="1">
          <a:off x="8750300" y="174155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100982</xdr:rowOff>
    </xdr:from>
    <xdr:ext cx="469744" cy="259045"/>
    <xdr:sp macro="" textlink="">
      <xdr:nvSpPr>
        <xdr:cNvPr id="343" name="n_1aveValue【市民会館】&#10;一人当たり面積"/>
        <xdr:cNvSpPr txBox="1"/>
      </xdr:nvSpPr>
      <xdr:spPr>
        <a:xfrm>
          <a:off x="9391727" y="1827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133366</xdr:rowOff>
    </xdr:from>
    <xdr:ext cx="469744" cy="259045"/>
    <xdr:sp macro="" textlink="">
      <xdr:nvSpPr>
        <xdr:cNvPr id="344" name="n_2aveValue【市民会館】&#10;一人当たり面積"/>
        <xdr:cNvSpPr txBox="1"/>
      </xdr:nvSpPr>
      <xdr:spPr>
        <a:xfrm>
          <a:off x="8515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156863</xdr:rowOff>
    </xdr:from>
    <xdr:ext cx="469744" cy="259045"/>
    <xdr:sp macro="" textlink="">
      <xdr:nvSpPr>
        <xdr:cNvPr id="345" name="n_3aveValue【市民会館】&#10;一人当たり面積"/>
        <xdr:cNvSpPr txBox="1"/>
      </xdr:nvSpPr>
      <xdr:spPr>
        <a:xfrm>
          <a:off x="7626427" y="1798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25416</xdr:rowOff>
    </xdr:from>
    <xdr:ext cx="469744" cy="259045"/>
    <xdr:sp macro="" textlink="">
      <xdr:nvSpPr>
        <xdr:cNvPr id="346" name="n_4aveValue【市民会館】&#10;一人当たり面積"/>
        <xdr:cNvSpPr txBox="1"/>
      </xdr:nvSpPr>
      <xdr:spPr>
        <a:xfrm>
          <a:off x="6737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166388</xdr:rowOff>
    </xdr:from>
    <xdr:ext cx="469744" cy="259045"/>
    <xdr:sp macro="" textlink="">
      <xdr:nvSpPr>
        <xdr:cNvPr id="347" name="n_1mainValue【市民会館】&#10;一人当たり面積"/>
        <xdr:cNvSpPr txBox="1"/>
      </xdr:nvSpPr>
      <xdr:spPr>
        <a:xfrm>
          <a:off x="9391727" y="171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170197</xdr:rowOff>
    </xdr:from>
    <xdr:ext cx="469744" cy="259045"/>
    <xdr:sp macro="" textlink="">
      <xdr:nvSpPr>
        <xdr:cNvPr id="348" name="n_2mainValue【市民会館】&#10;一人当たり面積"/>
        <xdr:cNvSpPr txBox="1"/>
      </xdr:nvSpPr>
      <xdr:spPr>
        <a:xfrm>
          <a:off x="8515427" y="1714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7" name="テキスト ボックス 3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8" name="直線コネクタ 3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9" name="テキスト ボックス 35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0" name="直線コネクタ 35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1" name="テキスト ボックス 36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2" name="直線コネクタ 36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3" name="テキスト ボックス 36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4" name="直線コネクタ 36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5" name="テキスト ボックス 36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6" name="直線コネクタ 36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7" name="テキスト ボックス 36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8" name="直線コネクタ 36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69" name="テキスト ボックス 36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1" name="テキスト ボックス 37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146685</xdr:rowOff>
    </xdr:from>
    <xdr:to>
      <xdr:col>85</xdr:col>
      <xdr:colOff>126364</xdr:colOff>
      <xdr:row>41</xdr:row>
      <xdr:rowOff>93345</xdr:rowOff>
    </xdr:to>
    <xdr:cxnSp macro="">
      <xdr:nvCxnSpPr>
        <xdr:cNvPr id="373" name="直線コネクタ 372"/>
        <xdr:cNvCxnSpPr/>
      </xdr:nvCxnSpPr>
      <xdr:spPr>
        <a:xfrm flipV="1">
          <a:off x="16318864" y="5975985"/>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374" name="【一般廃棄物処理施設】&#10;有形固定資産減価償却率最小値テキスト"/>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375" name="直線コネクタ 374"/>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93362</xdr:rowOff>
    </xdr:from>
    <xdr:ext cx="405111" cy="259045"/>
    <xdr:sp macro="" textlink="">
      <xdr:nvSpPr>
        <xdr:cNvPr id="376" name="【一般廃棄物処理施設】&#10;有形固定資産減価償却率最大値テキスト"/>
        <xdr:cNvSpPr txBox="1"/>
      </xdr:nvSpPr>
      <xdr:spPr>
        <a:xfrm>
          <a:off x="16357600" y="575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146685</xdr:rowOff>
    </xdr:from>
    <xdr:to>
      <xdr:col>86</xdr:col>
      <xdr:colOff>25400</xdr:colOff>
      <xdr:row>34</xdr:row>
      <xdr:rowOff>146685</xdr:rowOff>
    </xdr:to>
    <xdr:cxnSp macro="">
      <xdr:nvCxnSpPr>
        <xdr:cNvPr id="377" name="直線コネクタ 376"/>
        <xdr:cNvCxnSpPr/>
      </xdr:nvCxnSpPr>
      <xdr:spPr>
        <a:xfrm>
          <a:off x="16230600" y="597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22877</xdr:rowOff>
    </xdr:from>
    <xdr:ext cx="405111" cy="259045"/>
    <xdr:sp macro="" textlink="">
      <xdr:nvSpPr>
        <xdr:cNvPr id="378" name="【一般廃棄物処理施設】&#10;有形固定資産減価償却率平均値テキスト"/>
        <xdr:cNvSpPr txBox="1"/>
      </xdr:nvSpPr>
      <xdr:spPr>
        <a:xfrm>
          <a:off x="16357600"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379" name="フローチャート: 判断 378"/>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170180</xdr:rowOff>
    </xdr:from>
    <xdr:to>
      <xdr:col>81</xdr:col>
      <xdr:colOff>101600</xdr:colOff>
      <xdr:row>38</xdr:row>
      <xdr:rowOff>100330</xdr:rowOff>
    </xdr:to>
    <xdr:sp macro="" textlink="">
      <xdr:nvSpPr>
        <xdr:cNvPr id="380" name="フローチャート: 判断 379"/>
        <xdr:cNvSpPr/>
      </xdr:nvSpPr>
      <xdr:spPr>
        <a:xfrm>
          <a:off x="15430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81" name="フローチャート: 判断 380"/>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139700</xdr:rowOff>
    </xdr:from>
    <xdr:to>
      <xdr:col>72</xdr:col>
      <xdr:colOff>38100</xdr:colOff>
      <xdr:row>38</xdr:row>
      <xdr:rowOff>69850</xdr:rowOff>
    </xdr:to>
    <xdr:sp macro="" textlink="">
      <xdr:nvSpPr>
        <xdr:cNvPr id="382" name="フローチャート: 判断 381"/>
        <xdr:cNvSpPr/>
      </xdr:nvSpPr>
      <xdr:spPr>
        <a:xfrm>
          <a:off x="1365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13970</xdr:rowOff>
    </xdr:from>
    <xdr:to>
      <xdr:col>67</xdr:col>
      <xdr:colOff>101600</xdr:colOff>
      <xdr:row>33</xdr:row>
      <xdr:rowOff>115570</xdr:rowOff>
    </xdr:to>
    <xdr:sp macro="" textlink="">
      <xdr:nvSpPr>
        <xdr:cNvPr id="383" name="フローチャート: 判断 382"/>
        <xdr:cNvSpPr/>
      </xdr:nvSpPr>
      <xdr:spPr>
        <a:xfrm>
          <a:off x="12763500" y="567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4" name="テキスト ボックス 3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5" name="テキスト ボックス 3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6" name="テキスト ボックス 3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7" name="テキスト ボックス 3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8" name="テキスト ボックス 3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29210</xdr:rowOff>
    </xdr:from>
    <xdr:to>
      <xdr:col>85</xdr:col>
      <xdr:colOff>177800</xdr:colOff>
      <xdr:row>36</xdr:row>
      <xdr:rowOff>130810</xdr:rowOff>
    </xdr:to>
    <xdr:sp macro="" textlink="">
      <xdr:nvSpPr>
        <xdr:cNvPr id="389" name="楕円 388"/>
        <xdr:cNvSpPr/>
      </xdr:nvSpPr>
      <xdr:spPr>
        <a:xfrm>
          <a:off x="162687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52087</xdr:rowOff>
    </xdr:from>
    <xdr:ext cx="405111" cy="259045"/>
    <xdr:sp macro="" textlink="">
      <xdr:nvSpPr>
        <xdr:cNvPr id="390" name="【一般廃棄物処理施設】&#10;有形固定資産減価償却率該当値テキスト"/>
        <xdr:cNvSpPr txBox="1"/>
      </xdr:nvSpPr>
      <xdr:spPr>
        <a:xfrm>
          <a:off x="16357600"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114935</xdr:rowOff>
    </xdr:from>
    <xdr:to>
      <xdr:col>81</xdr:col>
      <xdr:colOff>101600</xdr:colOff>
      <xdr:row>36</xdr:row>
      <xdr:rowOff>45085</xdr:rowOff>
    </xdr:to>
    <xdr:sp macro="" textlink="">
      <xdr:nvSpPr>
        <xdr:cNvPr id="391" name="楕円 390"/>
        <xdr:cNvSpPr/>
      </xdr:nvSpPr>
      <xdr:spPr>
        <a:xfrm>
          <a:off x="15430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165735</xdr:rowOff>
    </xdr:from>
    <xdr:to>
      <xdr:col>85</xdr:col>
      <xdr:colOff>127000</xdr:colOff>
      <xdr:row>36</xdr:row>
      <xdr:rowOff>80010</xdr:rowOff>
    </xdr:to>
    <xdr:cxnSp macro="">
      <xdr:nvCxnSpPr>
        <xdr:cNvPr id="392" name="直線コネクタ 391"/>
        <xdr:cNvCxnSpPr/>
      </xdr:nvCxnSpPr>
      <xdr:spPr>
        <a:xfrm>
          <a:off x="15481300" y="616648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29210</xdr:rowOff>
    </xdr:from>
    <xdr:to>
      <xdr:col>76</xdr:col>
      <xdr:colOff>165100</xdr:colOff>
      <xdr:row>35</xdr:row>
      <xdr:rowOff>130810</xdr:rowOff>
    </xdr:to>
    <xdr:sp macro="" textlink="">
      <xdr:nvSpPr>
        <xdr:cNvPr id="393" name="楕円 392"/>
        <xdr:cNvSpPr/>
      </xdr:nvSpPr>
      <xdr:spPr>
        <a:xfrm>
          <a:off x="14541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80010</xdr:rowOff>
    </xdr:from>
    <xdr:to>
      <xdr:col>81</xdr:col>
      <xdr:colOff>50800</xdr:colOff>
      <xdr:row>35</xdr:row>
      <xdr:rowOff>165735</xdr:rowOff>
    </xdr:to>
    <xdr:cxnSp macro="">
      <xdr:nvCxnSpPr>
        <xdr:cNvPr id="394" name="直線コネクタ 393"/>
        <xdr:cNvCxnSpPr/>
      </xdr:nvCxnSpPr>
      <xdr:spPr>
        <a:xfrm>
          <a:off x="14592300" y="608076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91457</xdr:rowOff>
    </xdr:from>
    <xdr:ext cx="405111" cy="259045"/>
    <xdr:sp macro="" textlink="">
      <xdr:nvSpPr>
        <xdr:cNvPr id="395" name="n_1aveValue【一般廃棄物処理施設】&#10;有形固定資産減価償却率"/>
        <xdr:cNvSpPr txBox="1"/>
      </xdr:nvSpPr>
      <xdr:spPr>
        <a:xfrm>
          <a:off x="152660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396" name="n_2aveValue【一般廃棄物処理施設】&#10;有形固定資産減価償却率"/>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86377</xdr:rowOff>
    </xdr:from>
    <xdr:ext cx="405111" cy="259045"/>
    <xdr:sp macro="" textlink="">
      <xdr:nvSpPr>
        <xdr:cNvPr id="397" name="n_3aveValue【一般廃棄物処理施設】&#10;有形固定資産減価償却率"/>
        <xdr:cNvSpPr txBox="1"/>
      </xdr:nvSpPr>
      <xdr:spPr>
        <a:xfrm>
          <a:off x="13500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132097</xdr:rowOff>
    </xdr:from>
    <xdr:ext cx="405111" cy="259045"/>
    <xdr:sp macro="" textlink="">
      <xdr:nvSpPr>
        <xdr:cNvPr id="398" name="n_4aveValue【一般廃棄物処理施設】&#10;有形固定資産減価償却率"/>
        <xdr:cNvSpPr txBox="1"/>
      </xdr:nvSpPr>
      <xdr:spPr>
        <a:xfrm>
          <a:off x="126117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61612</xdr:rowOff>
    </xdr:from>
    <xdr:ext cx="405111" cy="259045"/>
    <xdr:sp macro="" textlink="">
      <xdr:nvSpPr>
        <xdr:cNvPr id="399" name="n_1mainValue【一般廃棄物処理施設】&#10;有形固定資産減価償却率"/>
        <xdr:cNvSpPr txBox="1"/>
      </xdr:nvSpPr>
      <xdr:spPr>
        <a:xfrm>
          <a:off x="152660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147337</xdr:rowOff>
    </xdr:from>
    <xdr:ext cx="405111" cy="259045"/>
    <xdr:sp macro="" textlink="">
      <xdr:nvSpPr>
        <xdr:cNvPr id="400" name="n_2mainValue【一般廃棄物処理施設】&#10;有形固定資産減価償却率"/>
        <xdr:cNvSpPr txBox="1"/>
      </xdr:nvSpPr>
      <xdr:spPr>
        <a:xfrm>
          <a:off x="143897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2" name="正方形/長方形 4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3" name="正方形/長方形 4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4" name="正方形/長方形 4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5" name="正方形/長方形 4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6" name="正方形/長方形 4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7" name="正方形/長方形 4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9" name="テキスト ボックス 4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0" name="直線コネクタ 4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1" name="直線コネクタ 41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2" name="テキスト ボックス 41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3" name="直線コネクタ 41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14" name="テキスト ボックス 41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5" name="直線コネクタ 41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6" name="テキスト ボックス 41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7" name="直線コネクタ 41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8" name="テキスト ボックス 41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9" name="直線コネクタ 41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0" name="テキスト ボックス 41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2" name="テキスト ボックス 42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68287</xdr:rowOff>
    </xdr:from>
    <xdr:to>
      <xdr:col>116</xdr:col>
      <xdr:colOff>62864</xdr:colOff>
      <xdr:row>41</xdr:row>
      <xdr:rowOff>168104</xdr:rowOff>
    </xdr:to>
    <xdr:cxnSp macro="">
      <xdr:nvCxnSpPr>
        <xdr:cNvPr id="424" name="直線コネクタ 423"/>
        <xdr:cNvCxnSpPr/>
      </xdr:nvCxnSpPr>
      <xdr:spPr>
        <a:xfrm flipV="1">
          <a:off x="22160864" y="5726137"/>
          <a:ext cx="0" cy="147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481</xdr:rowOff>
    </xdr:from>
    <xdr:ext cx="534377" cy="259045"/>
    <xdr:sp macro="" textlink="">
      <xdr:nvSpPr>
        <xdr:cNvPr id="425" name="【一般廃棄物処理施設】&#10;一人当たり有形固定資産（償却資産）額最小値テキスト"/>
        <xdr:cNvSpPr txBox="1"/>
      </xdr:nvSpPr>
      <xdr:spPr>
        <a:xfrm>
          <a:off x="22199600" y="7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168104</xdr:rowOff>
    </xdr:from>
    <xdr:to>
      <xdr:col>116</xdr:col>
      <xdr:colOff>152400</xdr:colOff>
      <xdr:row>41</xdr:row>
      <xdr:rowOff>168104</xdr:rowOff>
    </xdr:to>
    <xdr:cxnSp macro="">
      <xdr:nvCxnSpPr>
        <xdr:cNvPr id="426" name="直線コネクタ 425"/>
        <xdr:cNvCxnSpPr/>
      </xdr:nvCxnSpPr>
      <xdr:spPr>
        <a:xfrm>
          <a:off x="22072600" y="719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14964</xdr:rowOff>
    </xdr:from>
    <xdr:ext cx="599010" cy="259045"/>
    <xdr:sp macro="" textlink="">
      <xdr:nvSpPr>
        <xdr:cNvPr id="427" name="【一般廃棄物処理施設】&#10;一人当たり有形固定資産（償却資産）額最大値テキスト"/>
        <xdr:cNvSpPr txBox="1"/>
      </xdr:nvSpPr>
      <xdr:spPr>
        <a:xfrm>
          <a:off x="22199600" y="550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68287</xdr:rowOff>
    </xdr:from>
    <xdr:to>
      <xdr:col>116</xdr:col>
      <xdr:colOff>152400</xdr:colOff>
      <xdr:row>33</xdr:row>
      <xdr:rowOff>68287</xdr:rowOff>
    </xdr:to>
    <xdr:cxnSp macro="">
      <xdr:nvCxnSpPr>
        <xdr:cNvPr id="428" name="直線コネクタ 427"/>
        <xdr:cNvCxnSpPr/>
      </xdr:nvCxnSpPr>
      <xdr:spPr>
        <a:xfrm>
          <a:off x="22072600" y="572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167419</xdr:rowOff>
    </xdr:from>
    <xdr:ext cx="599010" cy="259045"/>
    <xdr:sp macro="" textlink="">
      <xdr:nvSpPr>
        <xdr:cNvPr id="429" name="【一般廃棄物処理施設】&#10;一人当たり有形固定資産（償却資産）額平均値テキスト"/>
        <xdr:cNvSpPr txBox="1"/>
      </xdr:nvSpPr>
      <xdr:spPr>
        <a:xfrm>
          <a:off x="22199600" y="6511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144542</xdr:rowOff>
    </xdr:from>
    <xdr:to>
      <xdr:col>116</xdr:col>
      <xdr:colOff>114300</xdr:colOff>
      <xdr:row>39</xdr:row>
      <xdr:rowOff>74692</xdr:rowOff>
    </xdr:to>
    <xdr:sp macro="" textlink="">
      <xdr:nvSpPr>
        <xdr:cNvPr id="430" name="フローチャート: 判断 429"/>
        <xdr:cNvSpPr/>
      </xdr:nvSpPr>
      <xdr:spPr>
        <a:xfrm>
          <a:off x="22110700" y="665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93081</xdr:rowOff>
    </xdr:from>
    <xdr:to>
      <xdr:col>112</xdr:col>
      <xdr:colOff>38100</xdr:colOff>
      <xdr:row>40</xdr:row>
      <xdr:rowOff>23231</xdr:rowOff>
    </xdr:to>
    <xdr:sp macro="" textlink="">
      <xdr:nvSpPr>
        <xdr:cNvPr id="431" name="フローチャート: 判断 430"/>
        <xdr:cNvSpPr/>
      </xdr:nvSpPr>
      <xdr:spPr>
        <a:xfrm>
          <a:off x="21272500" y="677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79262</xdr:rowOff>
    </xdr:from>
    <xdr:to>
      <xdr:col>107</xdr:col>
      <xdr:colOff>101600</xdr:colOff>
      <xdr:row>40</xdr:row>
      <xdr:rowOff>9412</xdr:rowOff>
    </xdr:to>
    <xdr:sp macro="" textlink="">
      <xdr:nvSpPr>
        <xdr:cNvPr id="432" name="フローチャート: 判断 431"/>
        <xdr:cNvSpPr/>
      </xdr:nvSpPr>
      <xdr:spPr>
        <a:xfrm>
          <a:off x="20383500" y="676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50474</xdr:rowOff>
    </xdr:from>
    <xdr:to>
      <xdr:col>102</xdr:col>
      <xdr:colOff>165100</xdr:colOff>
      <xdr:row>39</xdr:row>
      <xdr:rowOff>152074</xdr:rowOff>
    </xdr:to>
    <xdr:sp macro="" textlink="">
      <xdr:nvSpPr>
        <xdr:cNvPr id="433" name="フローチャート: 判断 432"/>
        <xdr:cNvSpPr/>
      </xdr:nvSpPr>
      <xdr:spPr>
        <a:xfrm>
          <a:off x="19494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32</xdr:row>
      <xdr:rowOff>146836</xdr:rowOff>
    </xdr:from>
    <xdr:to>
      <xdr:col>98</xdr:col>
      <xdr:colOff>38100</xdr:colOff>
      <xdr:row>33</xdr:row>
      <xdr:rowOff>76986</xdr:rowOff>
    </xdr:to>
    <xdr:sp macro="" textlink="">
      <xdr:nvSpPr>
        <xdr:cNvPr id="434" name="フローチャート: 判断 433"/>
        <xdr:cNvSpPr/>
      </xdr:nvSpPr>
      <xdr:spPr>
        <a:xfrm>
          <a:off x="18605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5" name="テキスト ボックス 4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6" name="テキスト ボックス 4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7" name="テキスト ボックス 4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8" name="テキスト ボックス 4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9" name="テキスト ボックス 4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70045</xdr:rowOff>
    </xdr:from>
    <xdr:to>
      <xdr:col>116</xdr:col>
      <xdr:colOff>114300</xdr:colOff>
      <xdr:row>40</xdr:row>
      <xdr:rowOff>195</xdr:rowOff>
    </xdr:to>
    <xdr:sp macro="" textlink="">
      <xdr:nvSpPr>
        <xdr:cNvPr id="440" name="楕円 439"/>
        <xdr:cNvSpPr/>
      </xdr:nvSpPr>
      <xdr:spPr>
        <a:xfrm>
          <a:off x="22110700" y="6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48472</xdr:rowOff>
    </xdr:from>
    <xdr:ext cx="599010" cy="259045"/>
    <xdr:sp macro="" textlink="">
      <xdr:nvSpPr>
        <xdr:cNvPr id="441" name="【一般廃棄物処理施設】&#10;一人当たり有形固定資産（償却資産）額該当値テキスト"/>
        <xdr:cNvSpPr txBox="1"/>
      </xdr:nvSpPr>
      <xdr:spPr>
        <a:xfrm>
          <a:off x="22199600" y="673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108085</xdr:rowOff>
    </xdr:from>
    <xdr:to>
      <xdr:col>112</xdr:col>
      <xdr:colOff>38100</xdr:colOff>
      <xdr:row>40</xdr:row>
      <xdr:rowOff>38235</xdr:rowOff>
    </xdr:to>
    <xdr:sp macro="" textlink="">
      <xdr:nvSpPr>
        <xdr:cNvPr id="442" name="楕円 441"/>
        <xdr:cNvSpPr/>
      </xdr:nvSpPr>
      <xdr:spPr>
        <a:xfrm>
          <a:off x="21272500" y="679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120845</xdr:rowOff>
    </xdr:from>
    <xdr:to>
      <xdr:col>116</xdr:col>
      <xdr:colOff>63500</xdr:colOff>
      <xdr:row>39</xdr:row>
      <xdr:rowOff>158885</xdr:rowOff>
    </xdr:to>
    <xdr:cxnSp macro="">
      <xdr:nvCxnSpPr>
        <xdr:cNvPr id="443" name="直線コネクタ 442"/>
        <xdr:cNvCxnSpPr/>
      </xdr:nvCxnSpPr>
      <xdr:spPr>
        <a:xfrm flipV="1">
          <a:off x="21323300" y="6807395"/>
          <a:ext cx="838200" cy="3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106073</xdr:rowOff>
    </xdr:from>
    <xdr:to>
      <xdr:col>107</xdr:col>
      <xdr:colOff>101600</xdr:colOff>
      <xdr:row>40</xdr:row>
      <xdr:rowOff>36223</xdr:rowOff>
    </xdr:to>
    <xdr:sp macro="" textlink="">
      <xdr:nvSpPr>
        <xdr:cNvPr id="444" name="楕円 443"/>
        <xdr:cNvSpPr/>
      </xdr:nvSpPr>
      <xdr:spPr>
        <a:xfrm>
          <a:off x="20383500" y="67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156873</xdr:rowOff>
    </xdr:from>
    <xdr:to>
      <xdr:col>111</xdr:col>
      <xdr:colOff>177800</xdr:colOff>
      <xdr:row>39</xdr:row>
      <xdr:rowOff>158885</xdr:rowOff>
    </xdr:to>
    <xdr:cxnSp macro="">
      <xdr:nvCxnSpPr>
        <xdr:cNvPr id="445" name="直線コネクタ 444"/>
        <xdr:cNvCxnSpPr/>
      </xdr:nvCxnSpPr>
      <xdr:spPr>
        <a:xfrm>
          <a:off x="20434300" y="6843423"/>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39758</xdr:rowOff>
    </xdr:from>
    <xdr:ext cx="599010" cy="259045"/>
    <xdr:sp macro="" textlink="">
      <xdr:nvSpPr>
        <xdr:cNvPr id="446" name="n_1aveValue【一般廃棄物処理施設】&#10;一人当たり有形固定資産（償却資産）額"/>
        <xdr:cNvSpPr txBox="1"/>
      </xdr:nvSpPr>
      <xdr:spPr>
        <a:xfrm>
          <a:off x="21011095" y="655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25939</xdr:rowOff>
    </xdr:from>
    <xdr:ext cx="599010" cy="259045"/>
    <xdr:sp macro="" textlink="">
      <xdr:nvSpPr>
        <xdr:cNvPr id="447" name="n_2aveValue【一般廃棄物処理施設】&#10;一人当たり有形固定資産（償却資産）額"/>
        <xdr:cNvSpPr txBox="1"/>
      </xdr:nvSpPr>
      <xdr:spPr>
        <a:xfrm>
          <a:off x="20134795" y="654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168601</xdr:rowOff>
    </xdr:from>
    <xdr:ext cx="599010" cy="259045"/>
    <xdr:sp macro="" textlink="">
      <xdr:nvSpPr>
        <xdr:cNvPr id="448" name="n_3aveValue【一般廃棄物処理施設】&#10;一人当たり有形固定資産（償却資産）額"/>
        <xdr:cNvSpPr txBox="1"/>
      </xdr:nvSpPr>
      <xdr:spPr>
        <a:xfrm>
          <a:off x="192457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31</xdr:row>
      <xdr:rowOff>93513</xdr:rowOff>
    </xdr:from>
    <xdr:ext cx="599010" cy="259045"/>
    <xdr:sp macro="" textlink="">
      <xdr:nvSpPr>
        <xdr:cNvPr id="449" name="n_4aveValue【一般廃棄物処理施設】&#10;一人当たり有形固定資産（償却資産）額"/>
        <xdr:cNvSpPr txBox="1"/>
      </xdr:nvSpPr>
      <xdr:spPr>
        <a:xfrm>
          <a:off x="18356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29362</xdr:rowOff>
    </xdr:from>
    <xdr:ext cx="599010" cy="259045"/>
    <xdr:sp macro="" textlink="">
      <xdr:nvSpPr>
        <xdr:cNvPr id="450" name="n_1mainValue【一般廃棄物処理施設】&#10;一人当たり有形固定資産（償却資産）額"/>
        <xdr:cNvSpPr txBox="1"/>
      </xdr:nvSpPr>
      <xdr:spPr>
        <a:xfrm>
          <a:off x="21011095" y="688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27350</xdr:rowOff>
    </xdr:from>
    <xdr:ext cx="599010" cy="259045"/>
    <xdr:sp macro="" textlink="">
      <xdr:nvSpPr>
        <xdr:cNvPr id="451" name="n_2mainValue【一般廃棄物処理施設】&#10;一人当たり有形固定資産（償却資産）額"/>
        <xdr:cNvSpPr txBox="1"/>
      </xdr:nvSpPr>
      <xdr:spPr>
        <a:xfrm>
          <a:off x="20134795" y="688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2" name="正方形/長方形 4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3" name="正方形/長方形 4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4" name="正方形/長方形 4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5" name="正方形/長方形 4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6" name="正方形/長方形 4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7" name="正方形/長方形 4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8" name="正方形/長方形 4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9" name="正方形/長方形 4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0" name="テキスト ボックス 4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1" name="直線コネクタ 4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2" name="テキスト ボックス 46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63" name="直線コネクタ 46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64" name="テキスト ボックス 463"/>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5" name="直線コネクタ 46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6" name="テキスト ボックス 46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7" name="直線コネクタ 46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8" name="テキスト ボックス 46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9" name="直線コネクタ 46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70" name="テキスト ボックス 46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2" name="テキスト ボックス 47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63</xdr:row>
      <xdr:rowOff>169164</xdr:rowOff>
    </xdr:to>
    <xdr:cxnSp macro="">
      <xdr:nvCxnSpPr>
        <xdr:cNvPr id="474" name="直線コネクタ 473"/>
        <xdr:cNvCxnSpPr/>
      </xdr:nvCxnSpPr>
      <xdr:spPr>
        <a:xfrm flipV="1">
          <a:off x="16318864" y="9473184"/>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475" name="【保健センター・保健所】&#10;有形固定資産減価償却率最小値テキスト"/>
        <xdr:cNvSpPr txBox="1"/>
      </xdr:nvSpPr>
      <xdr:spPr>
        <a:xfrm>
          <a:off x="163576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476" name="直線コネクタ 475"/>
        <xdr:cNvCxnSpPr/>
      </xdr:nvCxnSpPr>
      <xdr:spPr>
        <a:xfrm>
          <a:off x="16230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477" name="【保健センター・保健所】&#10;有形固定資産減価償却率最大値テキスト"/>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478" name="直線コネクタ 477"/>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100093</xdr:rowOff>
    </xdr:from>
    <xdr:ext cx="405111" cy="259045"/>
    <xdr:sp macro="" textlink="">
      <xdr:nvSpPr>
        <xdr:cNvPr id="479" name="【保健センター・保健所】&#10;有形固定資産減価償却率平均値テキスト"/>
        <xdr:cNvSpPr txBox="1"/>
      </xdr:nvSpPr>
      <xdr:spPr>
        <a:xfrm>
          <a:off x="16357600" y="9701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480" name="フローチャート: 判断 479"/>
        <xdr:cNvSpPr/>
      </xdr:nvSpPr>
      <xdr:spPr>
        <a:xfrm>
          <a:off x="162687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68072</xdr:rowOff>
    </xdr:from>
    <xdr:to>
      <xdr:col>81</xdr:col>
      <xdr:colOff>101600</xdr:colOff>
      <xdr:row>58</xdr:row>
      <xdr:rowOff>169672</xdr:rowOff>
    </xdr:to>
    <xdr:sp macro="" textlink="">
      <xdr:nvSpPr>
        <xdr:cNvPr id="481" name="フローチャート: 判断 480"/>
        <xdr:cNvSpPr/>
      </xdr:nvSpPr>
      <xdr:spPr>
        <a:xfrm>
          <a:off x="15430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20066</xdr:rowOff>
    </xdr:from>
    <xdr:to>
      <xdr:col>76</xdr:col>
      <xdr:colOff>165100</xdr:colOff>
      <xdr:row>58</xdr:row>
      <xdr:rowOff>121666</xdr:rowOff>
    </xdr:to>
    <xdr:sp macro="" textlink="">
      <xdr:nvSpPr>
        <xdr:cNvPr id="482" name="フローチャート: 判断 481"/>
        <xdr:cNvSpPr/>
      </xdr:nvSpPr>
      <xdr:spPr>
        <a:xfrm>
          <a:off x="145415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97790</xdr:rowOff>
    </xdr:from>
    <xdr:to>
      <xdr:col>72</xdr:col>
      <xdr:colOff>38100</xdr:colOff>
      <xdr:row>58</xdr:row>
      <xdr:rowOff>27940</xdr:rowOff>
    </xdr:to>
    <xdr:sp macro="" textlink="">
      <xdr:nvSpPr>
        <xdr:cNvPr id="483" name="フローチャート: 判断 482"/>
        <xdr:cNvSpPr/>
      </xdr:nvSpPr>
      <xdr:spPr>
        <a:xfrm>
          <a:off x="13652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52070</xdr:rowOff>
    </xdr:from>
    <xdr:to>
      <xdr:col>67</xdr:col>
      <xdr:colOff>101600</xdr:colOff>
      <xdr:row>57</xdr:row>
      <xdr:rowOff>153670</xdr:rowOff>
    </xdr:to>
    <xdr:sp macro="" textlink="">
      <xdr:nvSpPr>
        <xdr:cNvPr id="484" name="フローチャート: 判断 483"/>
        <xdr:cNvSpPr/>
      </xdr:nvSpPr>
      <xdr:spPr>
        <a:xfrm>
          <a:off x="12763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5" name="テキスト ボックス 4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6" name="テキスト ボックス 4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7" name="テキスト ボックス 4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8" name="テキスト ボックス 4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9" name="テキスト ボックス 4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68072</xdr:rowOff>
    </xdr:from>
    <xdr:to>
      <xdr:col>85</xdr:col>
      <xdr:colOff>177800</xdr:colOff>
      <xdr:row>62</xdr:row>
      <xdr:rowOff>169672</xdr:rowOff>
    </xdr:to>
    <xdr:sp macro="" textlink="">
      <xdr:nvSpPr>
        <xdr:cNvPr id="490" name="楕円 489"/>
        <xdr:cNvSpPr/>
      </xdr:nvSpPr>
      <xdr:spPr>
        <a:xfrm>
          <a:off x="162687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46499</xdr:rowOff>
    </xdr:from>
    <xdr:ext cx="405111" cy="259045"/>
    <xdr:sp macro="" textlink="">
      <xdr:nvSpPr>
        <xdr:cNvPr id="491" name="【保健センター・保健所】&#10;有形固定資産減価償却率該当値テキスト"/>
        <xdr:cNvSpPr txBox="1"/>
      </xdr:nvSpPr>
      <xdr:spPr>
        <a:xfrm>
          <a:off x="16357600" y="1067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17780</xdr:rowOff>
    </xdr:from>
    <xdr:to>
      <xdr:col>81</xdr:col>
      <xdr:colOff>101600</xdr:colOff>
      <xdr:row>62</xdr:row>
      <xdr:rowOff>119380</xdr:rowOff>
    </xdr:to>
    <xdr:sp macro="" textlink="">
      <xdr:nvSpPr>
        <xdr:cNvPr id="492" name="楕円 491"/>
        <xdr:cNvSpPr/>
      </xdr:nvSpPr>
      <xdr:spPr>
        <a:xfrm>
          <a:off x="15430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68580</xdr:rowOff>
    </xdr:from>
    <xdr:to>
      <xdr:col>85</xdr:col>
      <xdr:colOff>127000</xdr:colOff>
      <xdr:row>62</xdr:row>
      <xdr:rowOff>118872</xdr:rowOff>
    </xdr:to>
    <xdr:cxnSp macro="">
      <xdr:nvCxnSpPr>
        <xdr:cNvPr id="493" name="直線コネクタ 492"/>
        <xdr:cNvCxnSpPr/>
      </xdr:nvCxnSpPr>
      <xdr:spPr>
        <a:xfrm>
          <a:off x="15481300" y="106984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138938</xdr:rowOff>
    </xdr:from>
    <xdr:to>
      <xdr:col>76</xdr:col>
      <xdr:colOff>165100</xdr:colOff>
      <xdr:row>62</xdr:row>
      <xdr:rowOff>69088</xdr:rowOff>
    </xdr:to>
    <xdr:sp macro="" textlink="">
      <xdr:nvSpPr>
        <xdr:cNvPr id="494" name="楕円 493"/>
        <xdr:cNvSpPr/>
      </xdr:nvSpPr>
      <xdr:spPr>
        <a:xfrm>
          <a:off x="14541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18288</xdr:rowOff>
    </xdr:from>
    <xdr:to>
      <xdr:col>81</xdr:col>
      <xdr:colOff>50800</xdr:colOff>
      <xdr:row>62</xdr:row>
      <xdr:rowOff>68580</xdr:rowOff>
    </xdr:to>
    <xdr:cxnSp macro="">
      <xdr:nvCxnSpPr>
        <xdr:cNvPr id="495" name="直線コネクタ 494"/>
        <xdr:cNvCxnSpPr/>
      </xdr:nvCxnSpPr>
      <xdr:spPr>
        <a:xfrm>
          <a:off x="14592300" y="106481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14749</xdr:rowOff>
    </xdr:from>
    <xdr:ext cx="405111" cy="259045"/>
    <xdr:sp macro="" textlink="">
      <xdr:nvSpPr>
        <xdr:cNvPr id="496" name="n_1aveValue【保健センター・保健所】&#10;有形固定資産減価償却率"/>
        <xdr:cNvSpPr txBox="1"/>
      </xdr:nvSpPr>
      <xdr:spPr>
        <a:xfrm>
          <a:off x="152660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138193</xdr:rowOff>
    </xdr:from>
    <xdr:ext cx="405111" cy="259045"/>
    <xdr:sp macro="" textlink="">
      <xdr:nvSpPr>
        <xdr:cNvPr id="497" name="n_2aveValue【保健センター・保健所】&#10;有形固定資産減価償却率"/>
        <xdr:cNvSpPr txBox="1"/>
      </xdr:nvSpPr>
      <xdr:spPr>
        <a:xfrm>
          <a:off x="14389744" y="973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44467</xdr:rowOff>
    </xdr:from>
    <xdr:ext cx="405111" cy="259045"/>
    <xdr:sp macro="" textlink="">
      <xdr:nvSpPr>
        <xdr:cNvPr id="498" name="n_3aveValue【保健センター・保健所】&#10;有形固定資産減価償却率"/>
        <xdr:cNvSpPr txBox="1"/>
      </xdr:nvSpPr>
      <xdr:spPr>
        <a:xfrm>
          <a:off x="13500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170197</xdr:rowOff>
    </xdr:from>
    <xdr:ext cx="405111" cy="259045"/>
    <xdr:sp macro="" textlink="">
      <xdr:nvSpPr>
        <xdr:cNvPr id="499" name="n_4aveValue【保健センター・保健所】&#10;有形固定資産減価償却率"/>
        <xdr:cNvSpPr txBox="1"/>
      </xdr:nvSpPr>
      <xdr:spPr>
        <a:xfrm>
          <a:off x="12611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110507</xdr:rowOff>
    </xdr:from>
    <xdr:ext cx="405111" cy="259045"/>
    <xdr:sp macro="" textlink="">
      <xdr:nvSpPr>
        <xdr:cNvPr id="500" name="n_1mainValue【保健センター・保健所】&#10;有形固定資産減価償却率"/>
        <xdr:cNvSpPr txBox="1"/>
      </xdr:nvSpPr>
      <xdr:spPr>
        <a:xfrm>
          <a:off x="15266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60215</xdr:rowOff>
    </xdr:from>
    <xdr:ext cx="405111" cy="259045"/>
    <xdr:sp macro="" textlink="">
      <xdr:nvSpPr>
        <xdr:cNvPr id="501" name="n_2mainValue【保健センター・保健所】&#10;有形固定資産減価償却率"/>
        <xdr:cNvSpPr txBox="1"/>
      </xdr:nvSpPr>
      <xdr:spPr>
        <a:xfrm>
          <a:off x="14389744" y="1069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2" name="正方形/長方形 5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3" name="正方形/長方形 5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4" name="正方形/長方形 5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5" name="正方形/長方形 5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6" name="正方形/長方形 5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7" name="正方形/長方形 5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8" name="正方形/長方形 5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9" name="正方形/長方形 5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0" name="テキスト ボックス 5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1" name="直線コネクタ 5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12" name="直線コネクタ 51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3" name="テキスト ボックス 51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4" name="直線コネクタ 51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5" name="テキスト ボックス 51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6" name="直線コネクタ 51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7" name="テキスト ボックス 51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8" name="直線コネクタ 51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9" name="テキスト ボックス 51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xdr:rowOff>
    </xdr:from>
    <xdr:to>
      <xdr:col>116</xdr:col>
      <xdr:colOff>62864</xdr:colOff>
      <xdr:row>63</xdr:row>
      <xdr:rowOff>98298</xdr:rowOff>
    </xdr:to>
    <xdr:cxnSp macro="">
      <xdr:nvCxnSpPr>
        <xdr:cNvPr id="523" name="直線コネクタ 522"/>
        <xdr:cNvCxnSpPr/>
      </xdr:nvCxnSpPr>
      <xdr:spPr>
        <a:xfrm flipV="1">
          <a:off x="22160864" y="9610344"/>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102125</xdr:rowOff>
    </xdr:from>
    <xdr:ext cx="469744" cy="259045"/>
    <xdr:sp macro="" textlink="">
      <xdr:nvSpPr>
        <xdr:cNvPr id="524" name="【保健センター・保健所】&#10;一人当たり面積最小値テキスト"/>
        <xdr:cNvSpPr txBox="1"/>
      </xdr:nvSpPr>
      <xdr:spPr>
        <a:xfrm>
          <a:off x="22199600" y="1090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98298</xdr:rowOff>
    </xdr:from>
    <xdr:to>
      <xdr:col>116</xdr:col>
      <xdr:colOff>152400</xdr:colOff>
      <xdr:row>63</xdr:row>
      <xdr:rowOff>98298</xdr:rowOff>
    </xdr:to>
    <xdr:cxnSp macro="">
      <xdr:nvCxnSpPr>
        <xdr:cNvPr id="525" name="直線コネクタ 524"/>
        <xdr:cNvCxnSpPr/>
      </xdr:nvCxnSpPr>
      <xdr:spPr>
        <a:xfrm>
          <a:off x="22072600" y="1089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127271</xdr:rowOff>
    </xdr:from>
    <xdr:ext cx="469744" cy="259045"/>
    <xdr:sp macro="" textlink="">
      <xdr:nvSpPr>
        <xdr:cNvPr id="526" name="【保健センター・保健所】&#10;一人当たり面積最大値テキスト"/>
        <xdr:cNvSpPr txBox="1"/>
      </xdr:nvSpPr>
      <xdr:spPr>
        <a:xfrm>
          <a:off x="22199600" y="938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xdr:rowOff>
    </xdr:from>
    <xdr:to>
      <xdr:col>116</xdr:col>
      <xdr:colOff>152400</xdr:colOff>
      <xdr:row>56</xdr:row>
      <xdr:rowOff>9144</xdr:rowOff>
    </xdr:to>
    <xdr:cxnSp macro="">
      <xdr:nvCxnSpPr>
        <xdr:cNvPr id="527" name="直線コネクタ 526"/>
        <xdr:cNvCxnSpPr/>
      </xdr:nvCxnSpPr>
      <xdr:spPr>
        <a:xfrm>
          <a:off x="22072600" y="961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68089</xdr:rowOff>
    </xdr:from>
    <xdr:ext cx="469744" cy="259045"/>
    <xdr:sp macro="" textlink="">
      <xdr:nvSpPr>
        <xdr:cNvPr id="528" name="【保健センター・保健所】&#10;一人当たり面積平均値テキスト"/>
        <xdr:cNvSpPr txBox="1"/>
      </xdr:nvSpPr>
      <xdr:spPr>
        <a:xfrm>
          <a:off x="22199600" y="10526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45212</xdr:rowOff>
    </xdr:from>
    <xdr:to>
      <xdr:col>116</xdr:col>
      <xdr:colOff>114300</xdr:colOff>
      <xdr:row>62</xdr:row>
      <xdr:rowOff>146812</xdr:rowOff>
    </xdr:to>
    <xdr:sp macro="" textlink="">
      <xdr:nvSpPr>
        <xdr:cNvPr id="529" name="フローチャート: 判断 528"/>
        <xdr:cNvSpPr/>
      </xdr:nvSpPr>
      <xdr:spPr>
        <a:xfrm>
          <a:off x="221107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530" name="フローチャート: 判断 529"/>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31496</xdr:rowOff>
    </xdr:from>
    <xdr:to>
      <xdr:col>107</xdr:col>
      <xdr:colOff>101600</xdr:colOff>
      <xdr:row>62</xdr:row>
      <xdr:rowOff>133096</xdr:rowOff>
    </xdr:to>
    <xdr:sp macro="" textlink="">
      <xdr:nvSpPr>
        <xdr:cNvPr id="531" name="フローチャート: 判断 530"/>
        <xdr:cNvSpPr/>
      </xdr:nvSpPr>
      <xdr:spPr>
        <a:xfrm>
          <a:off x="203835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170942</xdr:rowOff>
    </xdr:from>
    <xdr:to>
      <xdr:col>102</xdr:col>
      <xdr:colOff>165100</xdr:colOff>
      <xdr:row>62</xdr:row>
      <xdr:rowOff>101092</xdr:rowOff>
    </xdr:to>
    <xdr:sp macro="" textlink="">
      <xdr:nvSpPr>
        <xdr:cNvPr id="532" name="フローチャート: 判断 531"/>
        <xdr:cNvSpPr/>
      </xdr:nvSpPr>
      <xdr:spPr>
        <a:xfrm>
          <a:off x="19494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xdr:rowOff>
    </xdr:from>
    <xdr:to>
      <xdr:col>98</xdr:col>
      <xdr:colOff>38100</xdr:colOff>
      <xdr:row>62</xdr:row>
      <xdr:rowOff>117094</xdr:rowOff>
    </xdr:to>
    <xdr:sp macro="" textlink="">
      <xdr:nvSpPr>
        <xdr:cNvPr id="533" name="フローチャート: 判断 532"/>
        <xdr:cNvSpPr/>
      </xdr:nvSpPr>
      <xdr:spPr>
        <a:xfrm>
          <a:off x="18605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4" name="テキスト ボックス 5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5" name="テキスト ボックス 5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6" name="テキスト ボックス 5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7" name="テキスト ボックス 5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8" name="テキスト ボックス 5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47498</xdr:rowOff>
    </xdr:from>
    <xdr:to>
      <xdr:col>116</xdr:col>
      <xdr:colOff>114300</xdr:colOff>
      <xdr:row>63</xdr:row>
      <xdr:rowOff>149098</xdr:rowOff>
    </xdr:to>
    <xdr:sp macro="" textlink="">
      <xdr:nvSpPr>
        <xdr:cNvPr id="539" name="楕円 538"/>
        <xdr:cNvSpPr/>
      </xdr:nvSpPr>
      <xdr:spPr>
        <a:xfrm>
          <a:off x="221107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133875</xdr:rowOff>
    </xdr:from>
    <xdr:ext cx="469744" cy="259045"/>
    <xdr:sp macro="" textlink="">
      <xdr:nvSpPr>
        <xdr:cNvPr id="540" name="【保健センター・保健所】&#10;一人当たり面積該当値テキスト"/>
        <xdr:cNvSpPr txBox="1"/>
      </xdr:nvSpPr>
      <xdr:spPr>
        <a:xfrm>
          <a:off x="22199600" y="1076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47498</xdr:rowOff>
    </xdr:from>
    <xdr:to>
      <xdr:col>112</xdr:col>
      <xdr:colOff>38100</xdr:colOff>
      <xdr:row>63</xdr:row>
      <xdr:rowOff>149098</xdr:rowOff>
    </xdr:to>
    <xdr:sp macro="" textlink="">
      <xdr:nvSpPr>
        <xdr:cNvPr id="541" name="楕円 540"/>
        <xdr:cNvSpPr/>
      </xdr:nvSpPr>
      <xdr:spPr>
        <a:xfrm>
          <a:off x="21272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98298</xdr:rowOff>
    </xdr:from>
    <xdr:to>
      <xdr:col>116</xdr:col>
      <xdr:colOff>63500</xdr:colOff>
      <xdr:row>63</xdr:row>
      <xdr:rowOff>98298</xdr:rowOff>
    </xdr:to>
    <xdr:cxnSp macro="">
      <xdr:nvCxnSpPr>
        <xdr:cNvPr id="542" name="直線コネクタ 541"/>
        <xdr:cNvCxnSpPr/>
      </xdr:nvCxnSpPr>
      <xdr:spPr>
        <a:xfrm>
          <a:off x="21323300" y="1089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47498</xdr:rowOff>
    </xdr:from>
    <xdr:to>
      <xdr:col>107</xdr:col>
      <xdr:colOff>101600</xdr:colOff>
      <xdr:row>63</xdr:row>
      <xdr:rowOff>149098</xdr:rowOff>
    </xdr:to>
    <xdr:sp macro="" textlink="">
      <xdr:nvSpPr>
        <xdr:cNvPr id="543" name="楕円 542"/>
        <xdr:cNvSpPr/>
      </xdr:nvSpPr>
      <xdr:spPr>
        <a:xfrm>
          <a:off x="20383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98298</xdr:rowOff>
    </xdr:from>
    <xdr:to>
      <xdr:col>111</xdr:col>
      <xdr:colOff>177800</xdr:colOff>
      <xdr:row>63</xdr:row>
      <xdr:rowOff>98298</xdr:rowOff>
    </xdr:to>
    <xdr:cxnSp macro="">
      <xdr:nvCxnSpPr>
        <xdr:cNvPr id="544" name="直線コネクタ 543"/>
        <xdr:cNvCxnSpPr/>
      </xdr:nvCxnSpPr>
      <xdr:spPr>
        <a:xfrm>
          <a:off x="20434300" y="1089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545" name="n_1aveValue【保健センター・保健所】&#10;一人当たり面積"/>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149623</xdr:rowOff>
    </xdr:from>
    <xdr:ext cx="469744" cy="259045"/>
    <xdr:sp macro="" textlink="">
      <xdr:nvSpPr>
        <xdr:cNvPr id="546" name="n_2aveValue【保健センター・保健所】&#10;一人当たり面積"/>
        <xdr:cNvSpPr txBox="1"/>
      </xdr:nvSpPr>
      <xdr:spPr>
        <a:xfrm>
          <a:off x="20199427" y="104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117619</xdr:rowOff>
    </xdr:from>
    <xdr:ext cx="469744" cy="259045"/>
    <xdr:sp macro="" textlink="">
      <xdr:nvSpPr>
        <xdr:cNvPr id="547" name="n_3aveValue【保健センター・保健所】&#10;一人当たり面積"/>
        <xdr:cNvSpPr txBox="1"/>
      </xdr:nvSpPr>
      <xdr:spPr>
        <a:xfrm>
          <a:off x="19310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133621</xdr:rowOff>
    </xdr:from>
    <xdr:ext cx="469744" cy="259045"/>
    <xdr:sp macro="" textlink="">
      <xdr:nvSpPr>
        <xdr:cNvPr id="548" name="n_4aveValue【保健センター・保健所】&#10;一人当たり面積"/>
        <xdr:cNvSpPr txBox="1"/>
      </xdr:nvSpPr>
      <xdr:spPr>
        <a:xfrm>
          <a:off x="18421427" y="104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140225</xdr:rowOff>
    </xdr:from>
    <xdr:ext cx="469744" cy="259045"/>
    <xdr:sp macro="" textlink="">
      <xdr:nvSpPr>
        <xdr:cNvPr id="549" name="n_1mainValue【保健センター・保健所】&#10;一人当たり面積"/>
        <xdr:cNvSpPr txBox="1"/>
      </xdr:nvSpPr>
      <xdr:spPr>
        <a:xfrm>
          <a:off x="210757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140225</xdr:rowOff>
    </xdr:from>
    <xdr:ext cx="469744" cy="259045"/>
    <xdr:sp macro="" textlink="">
      <xdr:nvSpPr>
        <xdr:cNvPr id="550" name="n_2mainValue【保健センター・保健所】&#10;一人当たり面積"/>
        <xdr:cNvSpPr txBox="1"/>
      </xdr:nvSpPr>
      <xdr:spPr>
        <a:xfrm>
          <a:off x="201994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1" name="正方形/長方形 5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2" name="正方形/長方形 5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3" name="正方形/長方形 5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4" name="正方形/長方形 5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5" name="正方形/長方形 5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6" name="正方形/長方形 5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7" name="正方形/長方形 5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8" name="正方形/長方形 5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9" name="テキスト ボックス 5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0" name="直線コネクタ 5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1" name="テキスト ボックス 56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62" name="直線コネクタ 56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63" name="テキスト ボックス 56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4" name="直線コネクタ 56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5" name="テキスト ボックス 56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6" name="直線コネクタ 56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7" name="テキスト ボックス 56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8" name="直線コネクタ 56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9" name="テキスト ボックス 56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0" name="直線コネクタ 56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1" name="テキスト ボックス 57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2" name="直線コネクタ 57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73" name="テキスト ボックス 57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4" name="直線コネクタ 5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576" name="直線コネクタ 575"/>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7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78" name="直線コネクタ 57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579"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580" name="直線コネクタ 579"/>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8182</xdr:rowOff>
    </xdr:from>
    <xdr:ext cx="405111" cy="259045"/>
    <xdr:sp macro="" textlink="">
      <xdr:nvSpPr>
        <xdr:cNvPr id="581" name="【消防施設】&#10;有形固定資産減価償却率平均値テキスト"/>
        <xdr:cNvSpPr txBox="1"/>
      </xdr:nvSpPr>
      <xdr:spPr>
        <a:xfrm>
          <a:off x="16357600" y="1406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29755</xdr:rowOff>
    </xdr:from>
    <xdr:to>
      <xdr:col>85</xdr:col>
      <xdr:colOff>177800</xdr:colOff>
      <xdr:row>82</xdr:row>
      <xdr:rowOff>131355</xdr:rowOff>
    </xdr:to>
    <xdr:sp macro="" textlink="">
      <xdr:nvSpPr>
        <xdr:cNvPr id="582" name="フローチャート: 判断 581"/>
        <xdr:cNvSpPr/>
      </xdr:nvSpPr>
      <xdr:spPr>
        <a:xfrm>
          <a:off x="16268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78739</xdr:rowOff>
    </xdr:from>
    <xdr:to>
      <xdr:col>81</xdr:col>
      <xdr:colOff>101600</xdr:colOff>
      <xdr:row>83</xdr:row>
      <xdr:rowOff>8889</xdr:rowOff>
    </xdr:to>
    <xdr:sp macro="" textlink="">
      <xdr:nvSpPr>
        <xdr:cNvPr id="583" name="フローチャート: 判断 582"/>
        <xdr:cNvSpPr/>
      </xdr:nvSpPr>
      <xdr:spPr>
        <a:xfrm>
          <a:off x="15430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34652</xdr:rowOff>
    </xdr:from>
    <xdr:to>
      <xdr:col>76</xdr:col>
      <xdr:colOff>165100</xdr:colOff>
      <xdr:row>82</xdr:row>
      <xdr:rowOff>136252</xdr:rowOff>
    </xdr:to>
    <xdr:sp macro="" textlink="">
      <xdr:nvSpPr>
        <xdr:cNvPr id="584" name="フローチャート: 判断 583"/>
        <xdr:cNvSpPr/>
      </xdr:nvSpPr>
      <xdr:spPr>
        <a:xfrm>
          <a:off x="14541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xdr:rowOff>
    </xdr:from>
    <xdr:to>
      <xdr:col>72</xdr:col>
      <xdr:colOff>38100</xdr:colOff>
      <xdr:row>82</xdr:row>
      <xdr:rowOff>108494</xdr:rowOff>
    </xdr:to>
    <xdr:sp macro="" textlink="">
      <xdr:nvSpPr>
        <xdr:cNvPr id="585" name="フローチャート: 判断 584"/>
        <xdr:cNvSpPr/>
      </xdr:nvSpPr>
      <xdr:spPr>
        <a:xfrm>
          <a:off x="13652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142421</xdr:rowOff>
    </xdr:from>
    <xdr:to>
      <xdr:col>67</xdr:col>
      <xdr:colOff>101600</xdr:colOff>
      <xdr:row>82</xdr:row>
      <xdr:rowOff>72571</xdr:rowOff>
    </xdr:to>
    <xdr:sp macro="" textlink="">
      <xdr:nvSpPr>
        <xdr:cNvPr id="586" name="フローチャート: 判断 585"/>
        <xdr:cNvSpPr/>
      </xdr:nvSpPr>
      <xdr:spPr>
        <a:xfrm>
          <a:off x="12763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7" name="テキスト ボックス 58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8" name="テキスト ボックス 58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9" name="テキスト ボックス 58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0" name="テキスト ボックス 58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1" name="テキスト ボックス 59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49349</xdr:rowOff>
    </xdr:from>
    <xdr:to>
      <xdr:col>85</xdr:col>
      <xdr:colOff>177800</xdr:colOff>
      <xdr:row>81</xdr:row>
      <xdr:rowOff>150949</xdr:rowOff>
    </xdr:to>
    <xdr:sp macro="" textlink="">
      <xdr:nvSpPr>
        <xdr:cNvPr id="592" name="楕円 591"/>
        <xdr:cNvSpPr/>
      </xdr:nvSpPr>
      <xdr:spPr>
        <a:xfrm>
          <a:off x="162687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72226</xdr:rowOff>
    </xdr:from>
    <xdr:ext cx="405111" cy="259045"/>
    <xdr:sp macro="" textlink="">
      <xdr:nvSpPr>
        <xdr:cNvPr id="593" name="【消防施設】&#10;有形固定資産減価償却率該当値テキスト"/>
        <xdr:cNvSpPr txBox="1"/>
      </xdr:nvSpPr>
      <xdr:spPr>
        <a:xfrm>
          <a:off x="16357600" y="1378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73842</xdr:rowOff>
    </xdr:from>
    <xdr:to>
      <xdr:col>81</xdr:col>
      <xdr:colOff>101600</xdr:colOff>
      <xdr:row>82</xdr:row>
      <xdr:rowOff>3992</xdr:rowOff>
    </xdr:to>
    <xdr:sp macro="" textlink="">
      <xdr:nvSpPr>
        <xdr:cNvPr id="594" name="楕円 593"/>
        <xdr:cNvSpPr/>
      </xdr:nvSpPr>
      <xdr:spPr>
        <a:xfrm>
          <a:off x="154305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100149</xdr:rowOff>
    </xdr:from>
    <xdr:to>
      <xdr:col>85</xdr:col>
      <xdr:colOff>127000</xdr:colOff>
      <xdr:row>81</xdr:row>
      <xdr:rowOff>124642</xdr:rowOff>
    </xdr:to>
    <xdr:cxnSp macro="">
      <xdr:nvCxnSpPr>
        <xdr:cNvPr id="595" name="直線コネクタ 594"/>
        <xdr:cNvCxnSpPr/>
      </xdr:nvCxnSpPr>
      <xdr:spPr>
        <a:xfrm flipV="1">
          <a:off x="15481300" y="1398759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77107</xdr:rowOff>
    </xdr:from>
    <xdr:to>
      <xdr:col>76</xdr:col>
      <xdr:colOff>165100</xdr:colOff>
      <xdr:row>82</xdr:row>
      <xdr:rowOff>7257</xdr:rowOff>
    </xdr:to>
    <xdr:sp macro="" textlink="">
      <xdr:nvSpPr>
        <xdr:cNvPr id="596" name="楕円 595"/>
        <xdr:cNvSpPr/>
      </xdr:nvSpPr>
      <xdr:spPr>
        <a:xfrm>
          <a:off x="14541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124642</xdr:rowOff>
    </xdr:from>
    <xdr:to>
      <xdr:col>81</xdr:col>
      <xdr:colOff>50800</xdr:colOff>
      <xdr:row>81</xdr:row>
      <xdr:rowOff>127907</xdr:rowOff>
    </xdr:to>
    <xdr:cxnSp macro="">
      <xdr:nvCxnSpPr>
        <xdr:cNvPr id="597" name="直線コネクタ 596"/>
        <xdr:cNvCxnSpPr/>
      </xdr:nvCxnSpPr>
      <xdr:spPr>
        <a:xfrm flipV="1">
          <a:off x="14592300" y="140120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xdr:rowOff>
    </xdr:from>
    <xdr:ext cx="405111" cy="259045"/>
    <xdr:sp macro="" textlink="">
      <xdr:nvSpPr>
        <xdr:cNvPr id="598" name="n_1aveValue【消防施設】&#10;有形固定資産減価償却率"/>
        <xdr:cNvSpPr txBox="1"/>
      </xdr:nvSpPr>
      <xdr:spPr>
        <a:xfrm>
          <a:off x="15266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127379</xdr:rowOff>
    </xdr:from>
    <xdr:ext cx="405111" cy="259045"/>
    <xdr:sp macro="" textlink="">
      <xdr:nvSpPr>
        <xdr:cNvPr id="599" name="n_2aveValue【消防施設】&#10;有形固定資産減価償却率"/>
        <xdr:cNvSpPr txBox="1"/>
      </xdr:nvSpPr>
      <xdr:spPr>
        <a:xfrm>
          <a:off x="143897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125021</xdr:rowOff>
    </xdr:from>
    <xdr:ext cx="405111" cy="259045"/>
    <xdr:sp macro="" textlink="">
      <xdr:nvSpPr>
        <xdr:cNvPr id="600" name="n_3aveValue【消防施設】&#10;有形固定資産減価償却率"/>
        <xdr:cNvSpPr txBox="1"/>
      </xdr:nvSpPr>
      <xdr:spPr>
        <a:xfrm>
          <a:off x="135007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89098</xdr:rowOff>
    </xdr:from>
    <xdr:ext cx="405111" cy="259045"/>
    <xdr:sp macro="" textlink="">
      <xdr:nvSpPr>
        <xdr:cNvPr id="601" name="n_4aveValue【消防施設】&#10;有形固定資産減価償却率"/>
        <xdr:cNvSpPr txBox="1"/>
      </xdr:nvSpPr>
      <xdr:spPr>
        <a:xfrm>
          <a:off x="12611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20519</xdr:rowOff>
    </xdr:from>
    <xdr:ext cx="405111" cy="259045"/>
    <xdr:sp macro="" textlink="">
      <xdr:nvSpPr>
        <xdr:cNvPr id="602" name="n_1mainValue【消防施設】&#10;有形固定資産減価償却率"/>
        <xdr:cNvSpPr txBox="1"/>
      </xdr:nvSpPr>
      <xdr:spPr>
        <a:xfrm>
          <a:off x="152660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23784</xdr:rowOff>
    </xdr:from>
    <xdr:ext cx="405111" cy="259045"/>
    <xdr:sp macro="" textlink="">
      <xdr:nvSpPr>
        <xdr:cNvPr id="603" name="n_2mainValue【消防施設】&#10;有形固定資産減価償却率"/>
        <xdr:cNvSpPr txBox="1"/>
      </xdr:nvSpPr>
      <xdr:spPr>
        <a:xfrm>
          <a:off x="14389744" y="1373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2" name="テキスト ボックス 6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3" name="直線コネクタ 6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14" name="直線コネクタ 61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15" name="テキスト ボックス 61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16" name="直線コネクタ 61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7" name="テキスト ボックス 61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18" name="直線コネクタ 61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19" name="テキスト ボックス 61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0" name="直線コネクタ 61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1" name="テキスト ボックス 62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2" name="直線コネクタ 62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3" name="テキスト ボックス 62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24" name="直線コネクタ 62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25" name="テキスト ボックス 62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6" name="直線コネクタ 6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7" name="テキスト ボックス 6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xdr:rowOff>
    </xdr:from>
    <xdr:to>
      <xdr:col>116</xdr:col>
      <xdr:colOff>62864</xdr:colOff>
      <xdr:row>86</xdr:row>
      <xdr:rowOff>155666</xdr:rowOff>
    </xdr:to>
    <xdr:cxnSp macro="">
      <xdr:nvCxnSpPr>
        <xdr:cNvPr id="629" name="直線コネクタ 628"/>
        <xdr:cNvCxnSpPr/>
      </xdr:nvCxnSpPr>
      <xdr:spPr>
        <a:xfrm flipV="1">
          <a:off x="22160864" y="13385074"/>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630"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631" name="直線コネクタ 630"/>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130101</xdr:rowOff>
    </xdr:from>
    <xdr:ext cx="469744" cy="259045"/>
    <xdr:sp macro="" textlink="">
      <xdr:nvSpPr>
        <xdr:cNvPr id="632" name="【消防施設】&#10;一人当たり面積最大値テキスト"/>
        <xdr:cNvSpPr txBox="1"/>
      </xdr:nvSpPr>
      <xdr:spPr>
        <a:xfrm>
          <a:off x="221996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xdr:rowOff>
    </xdr:from>
    <xdr:to>
      <xdr:col>116</xdr:col>
      <xdr:colOff>152400</xdr:colOff>
      <xdr:row>78</xdr:row>
      <xdr:rowOff>11974</xdr:rowOff>
    </xdr:to>
    <xdr:cxnSp macro="">
      <xdr:nvCxnSpPr>
        <xdr:cNvPr id="633" name="直線コネクタ 632"/>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54264</xdr:rowOff>
    </xdr:from>
    <xdr:ext cx="469744" cy="259045"/>
    <xdr:sp macro="" textlink="">
      <xdr:nvSpPr>
        <xdr:cNvPr id="634" name="【消防施設】&#10;一人当たり面積平均値テキスト"/>
        <xdr:cNvSpPr txBox="1"/>
      </xdr:nvSpPr>
      <xdr:spPr>
        <a:xfrm>
          <a:off x="22199600" y="1411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31387</xdr:rowOff>
    </xdr:from>
    <xdr:to>
      <xdr:col>116</xdr:col>
      <xdr:colOff>114300</xdr:colOff>
      <xdr:row>83</xdr:row>
      <xdr:rowOff>132987</xdr:rowOff>
    </xdr:to>
    <xdr:sp macro="" textlink="">
      <xdr:nvSpPr>
        <xdr:cNvPr id="635" name="フローチャート: 判断 634"/>
        <xdr:cNvSpPr/>
      </xdr:nvSpPr>
      <xdr:spPr>
        <a:xfrm>
          <a:off x="221107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77107</xdr:rowOff>
    </xdr:from>
    <xdr:to>
      <xdr:col>112</xdr:col>
      <xdr:colOff>38100</xdr:colOff>
      <xdr:row>84</xdr:row>
      <xdr:rowOff>7257</xdr:rowOff>
    </xdr:to>
    <xdr:sp macro="" textlink="">
      <xdr:nvSpPr>
        <xdr:cNvPr id="636" name="フローチャート: 判断 635"/>
        <xdr:cNvSpPr/>
      </xdr:nvSpPr>
      <xdr:spPr>
        <a:xfrm>
          <a:off x="21272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93436</xdr:rowOff>
    </xdr:from>
    <xdr:to>
      <xdr:col>107</xdr:col>
      <xdr:colOff>101600</xdr:colOff>
      <xdr:row>84</xdr:row>
      <xdr:rowOff>23586</xdr:rowOff>
    </xdr:to>
    <xdr:sp macro="" textlink="">
      <xdr:nvSpPr>
        <xdr:cNvPr id="637" name="フローチャート: 判断 636"/>
        <xdr:cNvSpPr/>
      </xdr:nvSpPr>
      <xdr:spPr>
        <a:xfrm>
          <a:off x="20383500" y="143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93436</xdr:rowOff>
    </xdr:from>
    <xdr:to>
      <xdr:col>102</xdr:col>
      <xdr:colOff>165100</xdr:colOff>
      <xdr:row>84</xdr:row>
      <xdr:rowOff>23586</xdr:rowOff>
    </xdr:to>
    <xdr:sp macro="" textlink="">
      <xdr:nvSpPr>
        <xdr:cNvPr id="638" name="フローチャート: 判断 637"/>
        <xdr:cNvSpPr/>
      </xdr:nvSpPr>
      <xdr:spPr>
        <a:xfrm>
          <a:off x="19494500" y="143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119562</xdr:rowOff>
    </xdr:from>
    <xdr:to>
      <xdr:col>98</xdr:col>
      <xdr:colOff>38100</xdr:colOff>
      <xdr:row>84</xdr:row>
      <xdr:rowOff>49712</xdr:rowOff>
    </xdr:to>
    <xdr:sp macro="" textlink="">
      <xdr:nvSpPr>
        <xdr:cNvPr id="639" name="フローチャート: 判断 638"/>
        <xdr:cNvSpPr/>
      </xdr:nvSpPr>
      <xdr:spPr>
        <a:xfrm>
          <a:off x="18605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0" name="テキスト ボックス 6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645" name="楕円 644"/>
        <xdr:cNvSpPr/>
      </xdr:nvSpPr>
      <xdr:spPr>
        <a:xfrm>
          <a:off x="22110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11447</xdr:rowOff>
    </xdr:from>
    <xdr:ext cx="469744" cy="259045"/>
    <xdr:sp macro="" textlink="">
      <xdr:nvSpPr>
        <xdr:cNvPr id="646" name="【消防施設】&#10;一人当たり面積該当値テキスト"/>
        <xdr:cNvSpPr txBox="1"/>
      </xdr:nvSpPr>
      <xdr:spPr>
        <a:xfrm>
          <a:off x="221996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36286</xdr:rowOff>
    </xdr:from>
    <xdr:to>
      <xdr:col>112</xdr:col>
      <xdr:colOff>38100</xdr:colOff>
      <xdr:row>84</xdr:row>
      <xdr:rowOff>137886</xdr:rowOff>
    </xdr:to>
    <xdr:sp macro="" textlink="">
      <xdr:nvSpPr>
        <xdr:cNvPr id="647" name="楕円 646"/>
        <xdr:cNvSpPr/>
      </xdr:nvSpPr>
      <xdr:spPr>
        <a:xfrm>
          <a:off x="21272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87086</xdr:rowOff>
    </xdr:to>
    <xdr:cxnSp macro="">
      <xdr:nvCxnSpPr>
        <xdr:cNvPr id="648" name="直線コネクタ 647"/>
        <xdr:cNvCxnSpPr/>
      </xdr:nvCxnSpPr>
      <xdr:spPr>
        <a:xfrm flipV="1">
          <a:off x="21323300" y="1448562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29755</xdr:rowOff>
    </xdr:from>
    <xdr:to>
      <xdr:col>107</xdr:col>
      <xdr:colOff>101600</xdr:colOff>
      <xdr:row>84</xdr:row>
      <xdr:rowOff>131355</xdr:rowOff>
    </xdr:to>
    <xdr:sp macro="" textlink="">
      <xdr:nvSpPr>
        <xdr:cNvPr id="649" name="楕円 648"/>
        <xdr:cNvSpPr/>
      </xdr:nvSpPr>
      <xdr:spPr>
        <a:xfrm>
          <a:off x="20383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80555</xdr:rowOff>
    </xdr:from>
    <xdr:to>
      <xdr:col>111</xdr:col>
      <xdr:colOff>177800</xdr:colOff>
      <xdr:row>84</xdr:row>
      <xdr:rowOff>87086</xdr:rowOff>
    </xdr:to>
    <xdr:cxnSp macro="">
      <xdr:nvCxnSpPr>
        <xdr:cNvPr id="650" name="直線コネクタ 649"/>
        <xdr:cNvCxnSpPr/>
      </xdr:nvCxnSpPr>
      <xdr:spPr>
        <a:xfrm>
          <a:off x="20434300" y="144823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23784</xdr:rowOff>
    </xdr:from>
    <xdr:ext cx="469744" cy="259045"/>
    <xdr:sp macro="" textlink="">
      <xdr:nvSpPr>
        <xdr:cNvPr id="651" name="n_1aveValue【消防施設】&#10;一人当たり面積"/>
        <xdr:cNvSpPr txBox="1"/>
      </xdr:nvSpPr>
      <xdr:spPr>
        <a:xfrm>
          <a:off x="210757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40113</xdr:rowOff>
    </xdr:from>
    <xdr:ext cx="469744" cy="259045"/>
    <xdr:sp macro="" textlink="">
      <xdr:nvSpPr>
        <xdr:cNvPr id="652" name="n_2aveValue【消防施設】&#10;一人当たり面積"/>
        <xdr:cNvSpPr txBox="1"/>
      </xdr:nvSpPr>
      <xdr:spPr>
        <a:xfrm>
          <a:off x="20199427" y="1409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40113</xdr:rowOff>
    </xdr:from>
    <xdr:ext cx="469744" cy="259045"/>
    <xdr:sp macro="" textlink="">
      <xdr:nvSpPr>
        <xdr:cNvPr id="653" name="n_3aveValue【消防施設】&#10;一人当たり面積"/>
        <xdr:cNvSpPr txBox="1"/>
      </xdr:nvSpPr>
      <xdr:spPr>
        <a:xfrm>
          <a:off x="19310427" y="1409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66239</xdr:rowOff>
    </xdr:from>
    <xdr:ext cx="469744" cy="259045"/>
    <xdr:sp macro="" textlink="">
      <xdr:nvSpPr>
        <xdr:cNvPr id="654" name="n_4aveValue【消防施設】&#10;一人当たり面積"/>
        <xdr:cNvSpPr txBox="1"/>
      </xdr:nvSpPr>
      <xdr:spPr>
        <a:xfrm>
          <a:off x="18421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129013</xdr:rowOff>
    </xdr:from>
    <xdr:ext cx="469744" cy="259045"/>
    <xdr:sp macro="" textlink="">
      <xdr:nvSpPr>
        <xdr:cNvPr id="655" name="n_1mainValue【消防施設】&#10;一人当たり面積"/>
        <xdr:cNvSpPr txBox="1"/>
      </xdr:nvSpPr>
      <xdr:spPr>
        <a:xfrm>
          <a:off x="210757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122482</xdr:rowOff>
    </xdr:from>
    <xdr:ext cx="469744" cy="259045"/>
    <xdr:sp macro="" textlink="">
      <xdr:nvSpPr>
        <xdr:cNvPr id="656" name="n_2mainValue【消防施設】&#10;一人当たり面積"/>
        <xdr:cNvSpPr txBox="1"/>
      </xdr:nvSpPr>
      <xdr:spPr>
        <a:xfrm>
          <a:off x="20199427" y="1452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7" name="正方形/長方形 6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8" name="正方形/長方形 6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9" name="正方形/長方形 6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0" name="正方形/長方形 6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1" name="正方形/長方形 6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2" name="正方形/長方形 6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3" name="正方形/長方形 6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正方形/長方形 6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5" name="テキスト ボックス 6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6" name="直線コネクタ 6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7" name="テキスト ボックス 66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68" name="直線コネクタ 66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69" name="テキスト ボックス 66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0" name="直線コネクタ 66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1" name="テキスト ボックス 67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2" name="直線コネクタ 67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3" name="テキスト ボックス 67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4" name="直線コネクタ 67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5" name="テキスト ボックス 67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6" name="直線コネクタ 67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7" name="テキスト ボックス 67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8" name="直線コネクタ 67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79" name="テキスト ボックス 67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0" name="直線コネクタ 6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56606</xdr:rowOff>
    </xdr:from>
    <xdr:to>
      <xdr:col>85</xdr:col>
      <xdr:colOff>126364</xdr:colOff>
      <xdr:row>109</xdr:row>
      <xdr:rowOff>30480</xdr:rowOff>
    </xdr:to>
    <xdr:cxnSp macro="">
      <xdr:nvCxnSpPr>
        <xdr:cNvPr id="682" name="直線コネクタ 681"/>
        <xdr:cNvCxnSpPr/>
      </xdr:nvCxnSpPr>
      <xdr:spPr>
        <a:xfrm flipV="1">
          <a:off x="16318864" y="17201606"/>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83"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84" name="直線コネクタ 683"/>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3283</xdr:rowOff>
    </xdr:from>
    <xdr:ext cx="340478" cy="259045"/>
    <xdr:sp macro="" textlink="">
      <xdr:nvSpPr>
        <xdr:cNvPr id="685" name="【庁舎】&#10;有形固定資産減価償却率最大値テキスト"/>
        <xdr:cNvSpPr txBox="1"/>
      </xdr:nvSpPr>
      <xdr:spPr>
        <a:xfrm>
          <a:off x="16357600" y="1697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56606</xdr:rowOff>
    </xdr:from>
    <xdr:to>
      <xdr:col>86</xdr:col>
      <xdr:colOff>25400</xdr:colOff>
      <xdr:row>100</xdr:row>
      <xdr:rowOff>56606</xdr:rowOff>
    </xdr:to>
    <xdr:cxnSp macro="">
      <xdr:nvCxnSpPr>
        <xdr:cNvPr id="686" name="直線コネクタ 685"/>
        <xdr:cNvCxnSpPr/>
      </xdr:nvCxnSpPr>
      <xdr:spPr>
        <a:xfrm>
          <a:off x="16230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156046</xdr:rowOff>
    </xdr:from>
    <xdr:ext cx="405111" cy="259045"/>
    <xdr:sp macro="" textlink="">
      <xdr:nvSpPr>
        <xdr:cNvPr id="687" name="【庁舎】&#10;有形固定資産減価償却率平均値テキスト"/>
        <xdr:cNvSpPr txBox="1"/>
      </xdr:nvSpPr>
      <xdr:spPr>
        <a:xfrm>
          <a:off x="16357600" y="1781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133169</xdr:rowOff>
    </xdr:from>
    <xdr:to>
      <xdr:col>85</xdr:col>
      <xdr:colOff>177800</xdr:colOff>
      <xdr:row>105</xdr:row>
      <xdr:rowOff>63319</xdr:rowOff>
    </xdr:to>
    <xdr:sp macro="" textlink="">
      <xdr:nvSpPr>
        <xdr:cNvPr id="688" name="フローチャート: 判断 687"/>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689" name="フローチャート: 判断 688"/>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690" name="フローチャート: 判断 689"/>
        <xdr:cNvSpPr/>
      </xdr:nvSpPr>
      <xdr:spPr>
        <a:xfrm>
          <a:off x="14541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103777</xdr:rowOff>
    </xdr:from>
    <xdr:to>
      <xdr:col>72</xdr:col>
      <xdr:colOff>38100</xdr:colOff>
      <xdr:row>105</xdr:row>
      <xdr:rowOff>33927</xdr:rowOff>
    </xdr:to>
    <xdr:sp macro="" textlink="">
      <xdr:nvSpPr>
        <xdr:cNvPr id="691" name="フローチャート: 判断 690"/>
        <xdr:cNvSpPr/>
      </xdr:nvSpPr>
      <xdr:spPr>
        <a:xfrm>
          <a:off x="13652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72752</xdr:rowOff>
    </xdr:from>
    <xdr:to>
      <xdr:col>67</xdr:col>
      <xdr:colOff>101600</xdr:colOff>
      <xdr:row>105</xdr:row>
      <xdr:rowOff>2902</xdr:rowOff>
    </xdr:to>
    <xdr:sp macro="" textlink="">
      <xdr:nvSpPr>
        <xdr:cNvPr id="692" name="フローチャート: 判断 691"/>
        <xdr:cNvSpPr/>
      </xdr:nvSpPr>
      <xdr:spPr>
        <a:xfrm>
          <a:off x="12763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3" name="テキスト ボックス 6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698" name="楕円 697"/>
        <xdr:cNvSpPr/>
      </xdr:nvSpPr>
      <xdr:spPr>
        <a:xfrm>
          <a:off x="162687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155683</xdr:rowOff>
    </xdr:from>
    <xdr:ext cx="405111" cy="259045"/>
    <xdr:sp macro="" textlink="">
      <xdr:nvSpPr>
        <xdr:cNvPr id="699" name="【庁舎】&#10;有形固定資産減価償却率該当値テキスト"/>
        <xdr:cNvSpPr txBox="1"/>
      </xdr:nvSpPr>
      <xdr:spPr>
        <a:xfrm>
          <a:off x="16357600"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144599</xdr:rowOff>
    </xdr:from>
    <xdr:to>
      <xdr:col>81</xdr:col>
      <xdr:colOff>101600</xdr:colOff>
      <xdr:row>106</xdr:row>
      <xdr:rowOff>74749</xdr:rowOff>
    </xdr:to>
    <xdr:sp macro="" textlink="">
      <xdr:nvSpPr>
        <xdr:cNvPr id="700" name="楕円 699"/>
        <xdr:cNvSpPr/>
      </xdr:nvSpPr>
      <xdr:spPr>
        <a:xfrm>
          <a:off x="15430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23949</xdr:rowOff>
    </xdr:from>
    <xdr:to>
      <xdr:col>85</xdr:col>
      <xdr:colOff>127000</xdr:colOff>
      <xdr:row>106</xdr:row>
      <xdr:rowOff>56606</xdr:rowOff>
    </xdr:to>
    <xdr:cxnSp macro="">
      <xdr:nvCxnSpPr>
        <xdr:cNvPr id="701" name="直線コネクタ 700"/>
        <xdr:cNvCxnSpPr/>
      </xdr:nvCxnSpPr>
      <xdr:spPr>
        <a:xfrm>
          <a:off x="15481300" y="181976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110308</xdr:rowOff>
    </xdr:from>
    <xdr:to>
      <xdr:col>76</xdr:col>
      <xdr:colOff>165100</xdr:colOff>
      <xdr:row>106</xdr:row>
      <xdr:rowOff>40458</xdr:rowOff>
    </xdr:to>
    <xdr:sp macro="" textlink="">
      <xdr:nvSpPr>
        <xdr:cNvPr id="702" name="楕円 701"/>
        <xdr:cNvSpPr/>
      </xdr:nvSpPr>
      <xdr:spPr>
        <a:xfrm>
          <a:off x="14541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161108</xdr:rowOff>
    </xdr:from>
    <xdr:to>
      <xdr:col>81</xdr:col>
      <xdr:colOff>50800</xdr:colOff>
      <xdr:row>106</xdr:row>
      <xdr:rowOff>23949</xdr:rowOff>
    </xdr:to>
    <xdr:cxnSp macro="">
      <xdr:nvCxnSpPr>
        <xdr:cNvPr id="703" name="直線コネクタ 702"/>
        <xdr:cNvCxnSpPr/>
      </xdr:nvCxnSpPr>
      <xdr:spPr>
        <a:xfrm>
          <a:off x="14592300" y="1816335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704"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158222</xdr:rowOff>
    </xdr:from>
    <xdr:ext cx="405111" cy="259045"/>
    <xdr:sp macro="" textlink="">
      <xdr:nvSpPr>
        <xdr:cNvPr id="705" name="n_2aveValue【庁舎】&#10;有形固定資産減価償却率"/>
        <xdr:cNvSpPr txBox="1"/>
      </xdr:nvSpPr>
      <xdr:spPr>
        <a:xfrm>
          <a:off x="14389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50454</xdr:rowOff>
    </xdr:from>
    <xdr:ext cx="405111" cy="259045"/>
    <xdr:sp macro="" textlink="">
      <xdr:nvSpPr>
        <xdr:cNvPr id="706" name="n_3aveValue【庁舎】&#10;有形固定資産減価償却率"/>
        <xdr:cNvSpPr txBox="1"/>
      </xdr:nvSpPr>
      <xdr:spPr>
        <a:xfrm>
          <a:off x="13500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19429</xdr:rowOff>
    </xdr:from>
    <xdr:ext cx="405111" cy="259045"/>
    <xdr:sp macro="" textlink="">
      <xdr:nvSpPr>
        <xdr:cNvPr id="707" name="n_4aveValue【庁舎】&#10;有形固定資産減価償却率"/>
        <xdr:cNvSpPr txBox="1"/>
      </xdr:nvSpPr>
      <xdr:spPr>
        <a:xfrm>
          <a:off x="12611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65876</xdr:rowOff>
    </xdr:from>
    <xdr:ext cx="405111" cy="259045"/>
    <xdr:sp macro="" textlink="">
      <xdr:nvSpPr>
        <xdr:cNvPr id="708" name="n_1mainValue【庁舎】&#10;有形固定資産減価償却率"/>
        <xdr:cNvSpPr txBox="1"/>
      </xdr:nvSpPr>
      <xdr:spPr>
        <a:xfrm>
          <a:off x="152660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31585</xdr:rowOff>
    </xdr:from>
    <xdr:ext cx="405111" cy="259045"/>
    <xdr:sp macro="" textlink="">
      <xdr:nvSpPr>
        <xdr:cNvPr id="709" name="n_2mainValue【庁舎】&#10;有形固定資産減価償却率"/>
        <xdr:cNvSpPr txBox="1"/>
      </xdr:nvSpPr>
      <xdr:spPr>
        <a:xfrm>
          <a:off x="143897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0" name="正方形/長方形 7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1" name="正方形/長方形 7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2" name="正方形/長方形 7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3" name="正方形/長方形 7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4" name="正方形/長方形 7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5" name="正方形/長方形 7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6" name="正方形/長方形 7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7" name="正方形/長方形 7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8" name="テキスト ボックス 7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9" name="直線コネクタ 7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0" name="直線コネクタ 71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1" name="テキスト ボックス 72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2" name="直線コネクタ 72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3" name="テキスト ボックス 72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4" name="直線コネクタ 72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5" name="テキスト ボックス 72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6" name="直線コネクタ 72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7" name="テキスト ボックス 72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8" name="直線コネクタ 72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9" name="テキスト ボックス 72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0" name="直線コネクタ 7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1" name="テキスト ボックス 7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85725</xdr:rowOff>
    </xdr:to>
    <xdr:cxnSp macro="">
      <xdr:nvCxnSpPr>
        <xdr:cNvPr id="733" name="直線コネクタ 732"/>
        <xdr:cNvCxnSpPr/>
      </xdr:nvCxnSpPr>
      <xdr:spPr>
        <a:xfrm flipV="1">
          <a:off x="22160864" y="170402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734" name="【庁舎】&#10;一人当たり面積最小値テキスト"/>
        <xdr:cNvSpPr txBox="1"/>
      </xdr:nvSpPr>
      <xdr:spPr>
        <a:xfrm>
          <a:off x="22199600"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85725</xdr:rowOff>
    </xdr:from>
    <xdr:to>
      <xdr:col>116</xdr:col>
      <xdr:colOff>152400</xdr:colOff>
      <xdr:row>107</xdr:row>
      <xdr:rowOff>85725</xdr:rowOff>
    </xdr:to>
    <xdr:cxnSp macro="">
      <xdr:nvCxnSpPr>
        <xdr:cNvPr id="735" name="直線コネクタ 734"/>
        <xdr:cNvCxnSpPr/>
      </xdr:nvCxnSpPr>
      <xdr:spPr>
        <a:xfrm>
          <a:off x="22072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736"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737" name="直線コネクタ 736"/>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160672</xdr:rowOff>
    </xdr:from>
    <xdr:ext cx="469744" cy="259045"/>
    <xdr:sp macro="" textlink="">
      <xdr:nvSpPr>
        <xdr:cNvPr id="738" name="【庁舎】&#10;一人当たり面積平均値テキスト"/>
        <xdr:cNvSpPr txBox="1"/>
      </xdr:nvSpPr>
      <xdr:spPr>
        <a:xfrm>
          <a:off x="22199600" y="17648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137795</xdr:rowOff>
    </xdr:from>
    <xdr:to>
      <xdr:col>116</xdr:col>
      <xdr:colOff>114300</xdr:colOff>
      <xdr:row>104</xdr:row>
      <xdr:rowOff>67945</xdr:rowOff>
    </xdr:to>
    <xdr:sp macro="" textlink="">
      <xdr:nvSpPr>
        <xdr:cNvPr id="739" name="フローチャート: 判断 738"/>
        <xdr:cNvSpPr/>
      </xdr:nvSpPr>
      <xdr:spPr>
        <a:xfrm>
          <a:off x="22110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61595</xdr:rowOff>
    </xdr:from>
    <xdr:to>
      <xdr:col>112</xdr:col>
      <xdr:colOff>38100</xdr:colOff>
      <xdr:row>104</xdr:row>
      <xdr:rowOff>163195</xdr:rowOff>
    </xdr:to>
    <xdr:sp macro="" textlink="">
      <xdr:nvSpPr>
        <xdr:cNvPr id="740" name="フローチャート: 判断 739"/>
        <xdr:cNvSpPr/>
      </xdr:nvSpPr>
      <xdr:spPr>
        <a:xfrm>
          <a:off x="21272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741" name="フローチャート: 判断 740"/>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151130</xdr:rowOff>
    </xdr:from>
    <xdr:to>
      <xdr:col>102</xdr:col>
      <xdr:colOff>165100</xdr:colOff>
      <xdr:row>105</xdr:row>
      <xdr:rowOff>81280</xdr:rowOff>
    </xdr:to>
    <xdr:sp macro="" textlink="">
      <xdr:nvSpPr>
        <xdr:cNvPr id="742" name="フローチャート: 判断 741"/>
        <xdr:cNvSpPr/>
      </xdr:nvSpPr>
      <xdr:spPr>
        <a:xfrm>
          <a:off x="19494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147320</xdr:rowOff>
    </xdr:from>
    <xdr:to>
      <xdr:col>98</xdr:col>
      <xdr:colOff>38100</xdr:colOff>
      <xdr:row>105</xdr:row>
      <xdr:rowOff>77470</xdr:rowOff>
    </xdr:to>
    <xdr:sp macro="" textlink="">
      <xdr:nvSpPr>
        <xdr:cNvPr id="743" name="フローチャート: 判断 742"/>
        <xdr:cNvSpPr/>
      </xdr:nvSpPr>
      <xdr:spPr>
        <a:xfrm>
          <a:off x="18605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4" name="テキスト ボックス 74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5" name="テキスト ボックス 74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6" name="テキスト ボックス 74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7" name="テキスト ボックス 74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8" name="テキスト ボックス 74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10161</xdr:rowOff>
    </xdr:from>
    <xdr:to>
      <xdr:col>116</xdr:col>
      <xdr:colOff>114300</xdr:colOff>
      <xdr:row>105</xdr:row>
      <xdr:rowOff>111761</xdr:rowOff>
    </xdr:to>
    <xdr:sp macro="" textlink="">
      <xdr:nvSpPr>
        <xdr:cNvPr id="749" name="楕円 748"/>
        <xdr:cNvSpPr/>
      </xdr:nvSpPr>
      <xdr:spPr>
        <a:xfrm>
          <a:off x="221107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160038</xdr:rowOff>
    </xdr:from>
    <xdr:ext cx="469744" cy="259045"/>
    <xdr:sp macro="" textlink="">
      <xdr:nvSpPr>
        <xdr:cNvPr id="750" name="【庁舎】&#10;一人当たり面積該当値テキスト"/>
        <xdr:cNvSpPr txBox="1"/>
      </xdr:nvSpPr>
      <xdr:spPr>
        <a:xfrm>
          <a:off x="22199600" y="1799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12064</xdr:rowOff>
    </xdr:from>
    <xdr:to>
      <xdr:col>112</xdr:col>
      <xdr:colOff>38100</xdr:colOff>
      <xdr:row>105</xdr:row>
      <xdr:rowOff>113664</xdr:rowOff>
    </xdr:to>
    <xdr:sp macro="" textlink="">
      <xdr:nvSpPr>
        <xdr:cNvPr id="751" name="楕円 750"/>
        <xdr:cNvSpPr/>
      </xdr:nvSpPr>
      <xdr:spPr>
        <a:xfrm>
          <a:off x="212725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60961</xdr:rowOff>
    </xdr:from>
    <xdr:to>
      <xdr:col>116</xdr:col>
      <xdr:colOff>63500</xdr:colOff>
      <xdr:row>105</xdr:row>
      <xdr:rowOff>62864</xdr:rowOff>
    </xdr:to>
    <xdr:cxnSp macro="">
      <xdr:nvCxnSpPr>
        <xdr:cNvPr id="752" name="直線コネクタ 751"/>
        <xdr:cNvCxnSpPr/>
      </xdr:nvCxnSpPr>
      <xdr:spPr>
        <a:xfrm flipV="1">
          <a:off x="21323300" y="1806321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xdr:rowOff>
    </xdr:from>
    <xdr:to>
      <xdr:col>107</xdr:col>
      <xdr:colOff>101600</xdr:colOff>
      <xdr:row>105</xdr:row>
      <xdr:rowOff>115570</xdr:rowOff>
    </xdr:to>
    <xdr:sp macro="" textlink="">
      <xdr:nvSpPr>
        <xdr:cNvPr id="753" name="楕円 752"/>
        <xdr:cNvSpPr/>
      </xdr:nvSpPr>
      <xdr:spPr>
        <a:xfrm>
          <a:off x="20383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62864</xdr:rowOff>
    </xdr:from>
    <xdr:to>
      <xdr:col>111</xdr:col>
      <xdr:colOff>177800</xdr:colOff>
      <xdr:row>105</xdr:row>
      <xdr:rowOff>64770</xdr:rowOff>
    </xdr:to>
    <xdr:cxnSp macro="">
      <xdr:nvCxnSpPr>
        <xdr:cNvPr id="754" name="直線コネクタ 753"/>
        <xdr:cNvCxnSpPr/>
      </xdr:nvCxnSpPr>
      <xdr:spPr>
        <a:xfrm flipV="1">
          <a:off x="20434300" y="180651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8272</xdr:rowOff>
    </xdr:from>
    <xdr:ext cx="469744" cy="259045"/>
    <xdr:sp macro="" textlink="">
      <xdr:nvSpPr>
        <xdr:cNvPr id="755" name="n_1aveValue【庁舎】&#10;一人当たり面積"/>
        <xdr:cNvSpPr txBox="1"/>
      </xdr:nvSpPr>
      <xdr:spPr>
        <a:xfrm>
          <a:off x="21075727" y="1766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756" name="n_2aveValue【庁舎】&#10;一人当たり面積"/>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97807</xdr:rowOff>
    </xdr:from>
    <xdr:ext cx="469744" cy="259045"/>
    <xdr:sp macro="" textlink="">
      <xdr:nvSpPr>
        <xdr:cNvPr id="757" name="n_3aveValue【庁舎】&#10;一人当たり面積"/>
        <xdr:cNvSpPr txBox="1"/>
      </xdr:nvSpPr>
      <xdr:spPr>
        <a:xfrm>
          <a:off x="19310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93997</xdr:rowOff>
    </xdr:from>
    <xdr:ext cx="469744" cy="259045"/>
    <xdr:sp macro="" textlink="">
      <xdr:nvSpPr>
        <xdr:cNvPr id="758" name="n_4aveValue【庁舎】&#10;一人当たり面積"/>
        <xdr:cNvSpPr txBox="1"/>
      </xdr:nvSpPr>
      <xdr:spPr>
        <a:xfrm>
          <a:off x="18421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104791</xdr:rowOff>
    </xdr:from>
    <xdr:ext cx="469744" cy="259045"/>
    <xdr:sp macro="" textlink="">
      <xdr:nvSpPr>
        <xdr:cNvPr id="759" name="n_1mainValue【庁舎】&#10;一人当たり面積"/>
        <xdr:cNvSpPr txBox="1"/>
      </xdr:nvSpPr>
      <xdr:spPr>
        <a:xfrm>
          <a:off x="21075727" y="1810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106697</xdr:rowOff>
    </xdr:from>
    <xdr:ext cx="469744" cy="259045"/>
    <xdr:sp macro="" textlink="">
      <xdr:nvSpPr>
        <xdr:cNvPr id="760" name="n_2mainValue【庁舎】&#10;一人当たり面積"/>
        <xdr:cNvSpPr txBox="1"/>
      </xdr:nvSpPr>
      <xdr:spPr>
        <a:xfrm>
          <a:off x="20199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本町の有形固定資産減価償却率は、庁舎、保健センター、市民会館は類似団体平均より高いが、その他の資産については、類似団体と同程度か低い数値となっている。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老朽化が進んでいる施設については、施設の長寿命化を計画的に行い、施設の適正な運用を行っていく。。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図書館については、築年数が１０年程と比較的新しいため償却率が低くなっている。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今後は、公共施設総合管理計画に基づき、老朽化の状態や利用需要を見極めながら、長期的な視点で施設の適正管理を実施していく。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15,612
15,435
70.16
12,693,166
11,894,325
443,210
5,305,422
2,622,401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工業団地を有し、立地企業からの税収により類似団体を上回る高い水準となっている。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景気の影響を受けやすいが、平成２７年度から横ばいの傾向にある。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134408</xdr:rowOff>
    </xdr:to>
    <xdr:cxnSp macro="">
      <xdr:nvCxnSpPr>
        <xdr:cNvPr id="64" name="直線コネクタ 63"/>
        <xdr:cNvCxnSpPr/>
      </xdr:nvCxnSpPr>
      <xdr:spPr>
        <a:xfrm flipV="1">
          <a:off x="4953000" y="6080125"/>
          <a:ext cx="0" cy="1769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79375</xdr:rowOff>
    </xdr:from>
    <xdr:to>
      <xdr:col>23</xdr:col>
      <xdr:colOff>133350</xdr:colOff>
      <xdr:row>35</xdr:row>
      <xdr:rowOff>99483</xdr:rowOff>
    </xdr:to>
    <xdr:cxnSp macro="">
      <xdr:nvCxnSpPr>
        <xdr:cNvPr id="69" name="直線コネクタ 68"/>
        <xdr:cNvCxnSpPr/>
      </xdr:nvCxnSpPr>
      <xdr:spPr>
        <a:xfrm flipV="1">
          <a:off x="4114800" y="60801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56744</xdr:rowOff>
    </xdr:from>
    <xdr:ext cx="762000" cy="259045"/>
    <xdr:sp macro="" textlink="">
      <xdr:nvSpPr>
        <xdr:cNvPr id="70" name="財政力平均値テキスト"/>
        <xdr:cNvSpPr txBox="1"/>
      </xdr:nvSpPr>
      <xdr:spPr>
        <a:xfrm>
          <a:off x="5041900" y="7429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71" name="フローチャート: 判断 70"/>
        <xdr:cNvSpPr/>
      </xdr:nvSpPr>
      <xdr:spPr>
        <a:xfrm>
          <a:off x="49022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99483</xdr:rowOff>
    </xdr:from>
    <xdr:to>
      <xdr:col>19</xdr:col>
      <xdr:colOff>133350</xdr:colOff>
      <xdr:row>35</xdr:row>
      <xdr:rowOff>119592</xdr:rowOff>
    </xdr:to>
    <xdr:cxnSp macro="">
      <xdr:nvCxnSpPr>
        <xdr:cNvPr id="72" name="直線コネクタ 71"/>
        <xdr:cNvCxnSpPr/>
      </xdr:nvCxnSpPr>
      <xdr:spPr>
        <a:xfrm flipV="1">
          <a:off x="3225800" y="61002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4" name="テキスト ボックス 73"/>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99483</xdr:rowOff>
    </xdr:from>
    <xdr:to>
      <xdr:col>15</xdr:col>
      <xdr:colOff>82550</xdr:colOff>
      <xdr:row>35</xdr:row>
      <xdr:rowOff>119592</xdr:rowOff>
    </xdr:to>
    <xdr:cxnSp macro="">
      <xdr:nvCxnSpPr>
        <xdr:cNvPr id="75" name="直線コネクタ 74"/>
        <xdr:cNvCxnSpPr/>
      </xdr:nvCxnSpPr>
      <xdr:spPr>
        <a:xfrm>
          <a:off x="2336800" y="61002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6" name="フローチャート: 判断 75"/>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77" name="テキスト ボックス 76"/>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79375</xdr:rowOff>
    </xdr:from>
    <xdr:to>
      <xdr:col>11</xdr:col>
      <xdr:colOff>31750</xdr:colOff>
      <xdr:row>35</xdr:row>
      <xdr:rowOff>99483</xdr:rowOff>
    </xdr:to>
    <xdr:cxnSp macro="">
      <xdr:nvCxnSpPr>
        <xdr:cNvPr id="78" name="直線コネクタ 77"/>
        <xdr:cNvCxnSpPr/>
      </xdr:nvCxnSpPr>
      <xdr:spPr>
        <a:xfrm>
          <a:off x="1447800" y="60801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79" name="フローチャート: 判断 78"/>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80" name="テキスト ボックス 79"/>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81" name="フローチャート: 判断 80"/>
        <xdr:cNvSpPr/>
      </xdr:nvSpPr>
      <xdr:spPr>
        <a:xfrm>
          <a:off x="1397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82" name="テキスト ボックス 81"/>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28575</xdr:rowOff>
    </xdr:from>
    <xdr:to>
      <xdr:col>23</xdr:col>
      <xdr:colOff>184150</xdr:colOff>
      <xdr:row>35</xdr:row>
      <xdr:rowOff>130175</xdr:rowOff>
    </xdr:to>
    <xdr:sp macro="" textlink="">
      <xdr:nvSpPr>
        <xdr:cNvPr id="88" name="楕円 87"/>
        <xdr:cNvSpPr/>
      </xdr:nvSpPr>
      <xdr:spPr>
        <a:xfrm>
          <a:off x="49022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34</xdr:row>
      <xdr:rowOff>121302</xdr:rowOff>
    </xdr:from>
    <xdr:ext cx="762000" cy="259045"/>
    <xdr:sp macro="" textlink="">
      <xdr:nvSpPr>
        <xdr:cNvPr id="89" name="財政力該当値テキスト"/>
        <xdr:cNvSpPr txBox="1"/>
      </xdr:nvSpPr>
      <xdr:spPr>
        <a:xfrm>
          <a:off x="5041900" y="595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48683</xdr:rowOff>
    </xdr:from>
    <xdr:to>
      <xdr:col>19</xdr:col>
      <xdr:colOff>184150</xdr:colOff>
      <xdr:row>35</xdr:row>
      <xdr:rowOff>150283</xdr:rowOff>
    </xdr:to>
    <xdr:sp macro="" textlink="">
      <xdr:nvSpPr>
        <xdr:cNvPr id="90" name="楕円 89"/>
        <xdr:cNvSpPr/>
      </xdr:nvSpPr>
      <xdr:spPr>
        <a:xfrm>
          <a:off x="4064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33</xdr:row>
      <xdr:rowOff>160460</xdr:rowOff>
    </xdr:from>
    <xdr:ext cx="736600" cy="259045"/>
    <xdr:sp macro="" textlink="">
      <xdr:nvSpPr>
        <xdr:cNvPr id="91" name="テキスト ボックス 90"/>
        <xdr:cNvSpPr txBox="1"/>
      </xdr:nvSpPr>
      <xdr:spPr>
        <a:xfrm>
          <a:off x="3733800" y="5818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68792</xdr:rowOff>
    </xdr:from>
    <xdr:to>
      <xdr:col>15</xdr:col>
      <xdr:colOff>133350</xdr:colOff>
      <xdr:row>35</xdr:row>
      <xdr:rowOff>170392</xdr:rowOff>
    </xdr:to>
    <xdr:sp macro="" textlink="">
      <xdr:nvSpPr>
        <xdr:cNvPr id="92" name="楕円 91"/>
        <xdr:cNvSpPr/>
      </xdr:nvSpPr>
      <xdr:spPr>
        <a:xfrm>
          <a:off x="3175000" y="60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9119</xdr:rowOff>
    </xdr:from>
    <xdr:ext cx="762000" cy="259045"/>
    <xdr:sp macro="" textlink="">
      <xdr:nvSpPr>
        <xdr:cNvPr id="93" name="テキスト ボックス 92"/>
        <xdr:cNvSpPr txBox="1"/>
      </xdr:nvSpPr>
      <xdr:spPr>
        <a:xfrm>
          <a:off x="2844800" y="583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48683</xdr:rowOff>
    </xdr:from>
    <xdr:to>
      <xdr:col>11</xdr:col>
      <xdr:colOff>82550</xdr:colOff>
      <xdr:row>35</xdr:row>
      <xdr:rowOff>150283</xdr:rowOff>
    </xdr:to>
    <xdr:sp macro="" textlink="">
      <xdr:nvSpPr>
        <xdr:cNvPr id="94" name="楕円 93"/>
        <xdr:cNvSpPr/>
      </xdr:nvSpPr>
      <xdr:spPr>
        <a:xfrm>
          <a:off x="2286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160460</xdr:rowOff>
    </xdr:from>
    <xdr:ext cx="762000" cy="259045"/>
    <xdr:sp macro="" textlink="">
      <xdr:nvSpPr>
        <xdr:cNvPr id="95" name="テキスト ボックス 94"/>
        <xdr:cNvSpPr txBox="1"/>
      </xdr:nvSpPr>
      <xdr:spPr>
        <a:xfrm>
          <a:off x="1955800" y="581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28575</xdr:rowOff>
    </xdr:from>
    <xdr:to>
      <xdr:col>7</xdr:col>
      <xdr:colOff>31750</xdr:colOff>
      <xdr:row>35</xdr:row>
      <xdr:rowOff>130175</xdr:rowOff>
    </xdr:to>
    <xdr:sp macro="" textlink="">
      <xdr:nvSpPr>
        <xdr:cNvPr id="96" name="楕円 95"/>
        <xdr:cNvSpPr/>
      </xdr:nvSpPr>
      <xdr:spPr>
        <a:xfrm>
          <a:off x="13970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33</xdr:row>
      <xdr:rowOff>140352</xdr:rowOff>
    </xdr:from>
    <xdr:ext cx="762000" cy="259045"/>
    <xdr:sp macro="" textlink="">
      <xdr:nvSpPr>
        <xdr:cNvPr id="97" name="テキスト ボックス 96"/>
        <xdr:cNvSpPr txBox="1"/>
      </xdr:nvSpPr>
      <xdr:spPr>
        <a:xfrm>
          <a:off x="1066800" y="579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歳入では町税収入（法人税割）の増加、歳出では公債費の償還が進んだことから緩やかな改善傾向となっている。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4128</xdr:rowOff>
    </xdr:to>
    <xdr:cxnSp macro="">
      <xdr:nvCxnSpPr>
        <xdr:cNvPr id="123" name="直線コネクタ 122"/>
        <xdr:cNvCxnSpPr/>
      </xdr:nvCxnSpPr>
      <xdr:spPr>
        <a:xfrm flipV="1">
          <a:off x="4953000" y="1007110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147655</xdr:rowOff>
    </xdr:from>
    <xdr:ext cx="762000" cy="259045"/>
    <xdr:sp macro="" textlink="">
      <xdr:nvSpPr>
        <xdr:cNvPr id="124" name="財政構造の弾力性最小値テキスト"/>
        <xdr:cNvSpPr txBox="1"/>
      </xdr:nvSpPr>
      <xdr:spPr>
        <a:xfrm>
          <a:off x="5041900" y="1129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4128</xdr:rowOff>
    </xdr:from>
    <xdr:to>
      <xdr:col>24</xdr:col>
      <xdr:colOff>12700</xdr:colOff>
      <xdr:row>66</xdr:row>
      <xdr:rowOff>4128</xdr:rowOff>
    </xdr:to>
    <xdr:cxnSp macro="">
      <xdr:nvCxnSpPr>
        <xdr:cNvPr id="125" name="直線コネクタ 124"/>
        <xdr:cNvCxnSpPr/>
      </xdr:nvCxnSpPr>
      <xdr:spPr>
        <a:xfrm>
          <a:off x="4864100" y="1131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6"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7" name="直線コネクタ 126"/>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127000</xdr:rowOff>
    </xdr:from>
    <xdr:to>
      <xdr:col>23</xdr:col>
      <xdr:colOff>133350</xdr:colOff>
      <xdr:row>59</xdr:row>
      <xdr:rowOff>21907</xdr:rowOff>
    </xdr:to>
    <xdr:cxnSp macro="">
      <xdr:nvCxnSpPr>
        <xdr:cNvPr id="128" name="直線コネクタ 127"/>
        <xdr:cNvCxnSpPr/>
      </xdr:nvCxnSpPr>
      <xdr:spPr>
        <a:xfrm flipV="1">
          <a:off x="4114800" y="10071100"/>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50182</xdr:rowOff>
    </xdr:from>
    <xdr:ext cx="762000" cy="259045"/>
    <xdr:sp macro="" textlink="">
      <xdr:nvSpPr>
        <xdr:cNvPr id="129" name="財政構造の弾力性平均値テキスト"/>
        <xdr:cNvSpPr txBox="1"/>
      </xdr:nvSpPr>
      <xdr:spPr>
        <a:xfrm>
          <a:off x="5041900" y="10680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30" name="フローチャート: 判断 129"/>
        <xdr:cNvSpPr/>
      </xdr:nvSpPr>
      <xdr:spPr>
        <a:xfrm>
          <a:off x="49022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21907</xdr:rowOff>
    </xdr:from>
    <xdr:to>
      <xdr:col>19</xdr:col>
      <xdr:colOff>133350</xdr:colOff>
      <xdr:row>59</xdr:row>
      <xdr:rowOff>142557</xdr:rowOff>
    </xdr:to>
    <xdr:cxnSp macro="">
      <xdr:nvCxnSpPr>
        <xdr:cNvPr id="131" name="直線コネクタ 130"/>
        <xdr:cNvCxnSpPr/>
      </xdr:nvCxnSpPr>
      <xdr:spPr>
        <a:xfrm flipV="1">
          <a:off x="3225800" y="101374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120332</xdr:rowOff>
    </xdr:from>
    <xdr:to>
      <xdr:col>19</xdr:col>
      <xdr:colOff>184150</xdr:colOff>
      <xdr:row>63</xdr:row>
      <xdr:rowOff>50482</xdr:rowOff>
    </xdr:to>
    <xdr:sp macro="" textlink="">
      <xdr:nvSpPr>
        <xdr:cNvPr id="132" name="フローチャート: 判断 131"/>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35259</xdr:rowOff>
    </xdr:from>
    <xdr:ext cx="736600" cy="259045"/>
    <xdr:sp macro="" textlink="">
      <xdr:nvSpPr>
        <xdr:cNvPr id="133" name="テキスト ボックス 132"/>
        <xdr:cNvSpPr txBox="1"/>
      </xdr:nvSpPr>
      <xdr:spPr>
        <a:xfrm>
          <a:off x="3733800" y="1083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130493</xdr:rowOff>
    </xdr:from>
    <xdr:to>
      <xdr:col>15</xdr:col>
      <xdr:colOff>82550</xdr:colOff>
      <xdr:row>59</xdr:row>
      <xdr:rowOff>142557</xdr:rowOff>
    </xdr:to>
    <xdr:cxnSp macro="">
      <xdr:nvCxnSpPr>
        <xdr:cNvPr id="134" name="直線コネクタ 133"/>
        <xdr:cNvCxnSpPr/>
      </xdr:nvCxnSpPr>
      <xdr:spPr>
        <a:xfrm>
          <a:off x="2336800" y="1024604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126365</xdr:rowOff>
    </xdr:from>
    <xdr:to>
      <xdr:col>15</xdr:col>
      <xdr:colOff>133350</xdr:colOff>
      <xdr:row>63</xdr:row>
      <xdr:rowOff>56515</xdr:rowOff>
    </xdr:to>
    <xdr:sp macro="" textlink="">
      <xdr:nvSpPr>
        <xdr:cNvPr id="135" name="フローチャート: 判断 134"/>
        <xdr:cNvSpPr/>
      </xdr:nvSpPr>
      <xdr:spPr>
        <a:xfrm>
          <a:off x="3175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41292</xdr:rowOff>
    </xdr:from>
    <xdr:ext cx="762000" cy="259045"/>
    <xdr:sp macro="" textlink="">
      <xdr:nvSpPr>
        <xdr:cNvPr id="136" name="テキスト ボックス 135"/>
        <xdr:cNvSpPr txBox="1"/>
      </xdr:nvSpPr>
      <xdr:spPr>
        <a:xfrm>
          <a:off x="2844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130493</xdr:rowOff>
    </xdr:from>
    <xdr:to>
      <xdr:col>11</xdr:col>
      <xdr:colOff>31750</xdr:colOff>
      <xdr:row>60</xdr:row>
      <xdr:rowOff>55563</xdr:rowOff>
    </xdr:to>
    <xdr:cxnSp macro="">
      <xdr:nvCxnSpPr>
        <xdr:cNvPr id="137" name="直線コネクタ 136"/>
        <xdr:cNvCxnSpPr/>
      </xdr:nvCxnSpPr>
      <xdr:spPr>
        <a:xfrm flipV="1">
          <a:off x="1447800" y="1024604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96203</xdr:rowOff>
    </xdr:from>
    <xdr:to>
      <xdr:col>11</xdr:col>
      <xdr:colOff>82550</xdr:colOff>
      <xdr:row>63</xdr:row>
      <xdr:rowOff>26353</xdr:rowOff>
    </xdr:to>
    <xdr:sp macro="" textlink="">
      <xdr:nvSpPr>
        <xdr:cNvPr id="138" name="フローチャート: 判断 137"/>
        <xdr:cNvSpPr/>
      </xdr:nvSpPr>
      <xdr:spPr>
        <a:xfrm>
          <a:off x="2286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11130</xdr:rowOff>
    </xdr:from>
    <xdr:ext cx="762000" cy="259045"/>
    <xdr:sp macro="" textlink="">
      <xdr:nvSpPr>
        <xdr:cNvPr id="139" name="テキスト ボックス 138"/>
        <xdr:cNvSpPr txBox="1"/>
      </xdr:nvSpPr>
      <xdr:spPr>
        <a:xfrm>
          <a:off x="1955800" y="108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11747</xdr:rowOff>
    </xdr:from>
    <xdr:to>
      <xdr:col>7</xdr:col>
      <xdr:colOff>31750</xdr:colOff>
      <xdr:row>62</xdr:row>
      <xdr:rowOff>113347</xdr:rowOff>
    </xdr:to>
    <xdr:sp macro="" textlink="">
      <xdr:nvSpPr>
        <xdr:cNvPr id="140" name="フローチャート: 判断 139"/>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98124</xdr:rowOff>
    </xdr:from>
    <xdr:ext cx="762000" cy="259045"/>
    <xdr:sp macro="" textlink="">
      <xdr:nvSpPr>
        <xdr:cNvPr id="141" name="テキスト ボックス 140"/>
        <xdr:cNvSpPr txBox="1"/>
      </xdr:nvSpPr>
      <xdr:spPr>
        <a:xfrm>
          <a:off x="1066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76200</xdr:rowOff>
    </xdr:from>
    <xdr:to>
      <xdr:col>23</xdr:col>
      <xdr:colOff>184150</xdr:colOff>
      <xdr:row>59</xdr:row>
      <xdr:rowOff>6350</xdr:rowOff>
    </xdr:to>
    <xdr:sp macro="" textlink="">
      <xdr:nvSpPr>
        <xdr:cNvPr id="147" name="楕円 146"/>
        <xdr:cNvSpPr/>
      </xdr:nvSpPr>
      <xdr:spPr>
        <a:xfrm>
          <a:off x="4902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168927</xdr:rowOff>
    </xdr:from>
    <xdr:ext cx="762000" cy="259045"/>
    <xdr:sp macro="" textlink="">
      <xdr:nvSpPr>
        <xdr:cNvPr id="148" name="財政構造の弾力性該当値テキスト"/>
        <xdr:cNvSpPr txBox="1"/>
      </xdr:nvSpPr>
      <xdr:spPr>
        <a:xfrm>
          <a:off x="5041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142557</xdr:rowOff>
    </xdr:from>
    <xdr:to>
      <xdr:col>19</xdr:col>
      <xdr:colOff>184150</xdr:colOff>
      <xdr:row>59</xdr:row>
      <xdr:rowOff>72707</xdr:rowOff>
    </xdr:to>
    <xdr:sp macro="" textlink="">
      <xdr:nvSpPr>
        <xdr:cNvPr id="149" name="楕円 148"/>
        <xdr:cNvSpPr/>
      </xdr:nvSpPr>
      <xdr:spPr>
        <a:xfrm>
          <a:off x="4064000" y="100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82884</xdr:rowOff>
    </xdr:from>
    <xdr:ext cx="736600" cy="259045"/>
    <xdr:sp macro="" textlink="">
      <xdr:nvSpPr>
        <xdr:cNvPr id="150" name="テキスト ボックス 149"/>
        <xdr:cNvSpPr txBox="1"/>
      </xdr:nvSpPr>
      <xdr:spPr>
        <a:xfrm>
          <a:off x="3733800" y="985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91757</xdr:rowOff>
    </xdr:from>
    <xdr:to>
      <xdr:col>15</xdr:col>
      <xdr:colOff>133350</xdr:colOff>
      <xdr:row>60</xdr:row>
      <xdr:rowOff>21907</xdr:rowOff>
    </xdr:to>
    <xdr:sp macro="" textlink="">
      <xdr:nvSpPr>
        <xdr:cNvPr id="151" name="楕円 150"/>
        <xdr:cNvSpPr/>
      </xdr:nvSpPr>
      <xdr:spPr>
        <a:xfrm>
          <a:off x="3175000" y="102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32084</xdr:rowOff>
    </xdr:from>
    <xdr:ext cx="762000" cy="259045"/>
    <xdr:sp macro="" textlink="">
      <xdr:nvSpPr>
        <xdr:cNvPr id="152" name="テキスト ボックス 151"/>
        <xdr:cNvSpPr txBox="1"/>
      </xdr:nvSpPr>
      <xdr:spPr>
        <a:xfrm>
          <a:off x="2844800" y="9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79693</xdr:rowOff>
    </xdr:from>
    <xdr:to>
      <xdr:col>11</xdr:col>
      <xdr:colOff>82550</xdr:colOff>
      <xdr:row>60</xdr:row>
      <xdr:rowOff>9843</xdr:rowOff>
    </xdr:to>
    <xdr:sp macro="" textlink="">
      <xdr:nvSpPr>
        <xdr:cNvPr id="153" name="楕円 152"/>
        <xdr:cNvSpPr/>
      </xdr:nvSpPr>
      <xdr:spPr>
        <a:xfrm>
          <a:off x="2286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20020</xdr:rowOff>
    </xdr:from>
    <xdr:ext cx="762000" cy="259045"/>
    <xdr:sp macro="" textlink="">
      <xdr:nvSpPr>
        <xdr:cNvPr id="154" name="テキスト ボックス 153"/>
        <xdr:cNvSpPr txBox="1"/>
      </xdr:nvSpPr>
      <xdr:spPr>
        <a:xfrm>
          <a:off x="1955800" y="99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4763</xdr:rowOff>
    </xdr:from>
    <xdr:to>
      <xdr:col>7</xdr:col>
      <xdr:colOff>31750</xdr:colOff>
      <xdr:row>60</xdr:row>
      <xdr:rowOff>106363</xdr:rowOff>
    </xdr:to>
    <xdr:sp macro="" textlink="">
      <xdr:nvSpPr>
        <xdr:cNvPr id="155" name="楕円 154"/>
        <xdr:cNvSpPr/>
      </xdr:nvSpPr>
      <xdr:spPr>
        <a:xfrm>
          <a:off x="1397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116540</xdr:rowOff>
    </xdr:from>
    <xdr:ext cx="762000" cy="259045"/>
    <xdr:sp macro="" textlink="">
      <xdr:nvSpPr>
        <xdr:cNvPr id="156" name="テキスト ボックス 155"/>
        <xdr:cNvSpPr txBox="1"/>
      </xdr:nvSpPr>
      <xdr:spPr>
        <a:xfrm>
          <a:off x="1066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人件費は職員の退職による新陳代謝が進んだため減少したが、物件費では社会基盤整備等に要する費用が多かったことから、昨年同様となっている。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131978</xdr:rowOff>
    </xdr:from>
    <xdr:to>
      <xdr:col>23</xdr:col>
      <xdr:colOff>133350</xdr:colOff>
      <xdr:row>87</xdr:row>
      <xdr:rowOff>148802</xdr:rowOff>
    </xdr:to>
    <xdr:cxnSp macro="">
      <xdr:nvCxnSpPr>
        <xdr:cNvPr id="184" name="直線コネクタ 183"/>
        <xdr:cNvCxnSpPr/>
      </xdr:nvCxnSpPr>
      <xdr:spPr>
        <a:xfrm flipV="1">
          <a:off x="4953000" y="14019428"/>
          <a:ext cx="0" cy="1045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120879</xdr:rowOff>
    </xdr:from>
    <xdr:ext cx="762000" cy="259045"/>
    <xdr:sp macro="" textlink="">
      <xdr:nvSpPr>
        <xdr:cNvPr id="185" name="人件費・物件費等の状況最小値テキスト"/>
        <xdr:cNvSpPr txBox="1"/>
      </xdr:nvSpPr>
      <xdr:spPr>
        <a:xfrm>
          <a:off x="5041900" y="1503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148802</xdr:rowOff>
    </xdr:from>
    <xdr:to>
      <xdr:col>24</xdr:col>
      <xdr:colOff>12700</xdr:colOff>
      <xdr:row>87</xdr:row>
      <xdr:rowOff>148802</xdr:rowOff>
    </xdr:to>
    <xdr:cxnSp macro="">
      <xdr:nvCxnSpPr>
        <xdr:cNvPr id="186" name="直線コネクタ 185"/>
        <xdr:cNvCxnSpPr/>
      </xdr:nvCxnSpPr>
      <xdr:spPr>
        <a:xfrm>
          <a:off x="4864100" y="15064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46905</xdr:rowOff>
    </xdr:from>
    <xdr:ext cx="762000" cy="259045"/>
    <xdr:sp macro="" textlink="">
      <xdr:nvSpPr>
        <xdr:cNvPr id="187" name="人件費・物件費等の状況最大値テキスト"/>
        <xdr:cNvSpPr txBox="1"/>
      </xdr:nvSpPr>
      <xdr:spPr>
        <a:xfrm>
          <a:off x="5041900" y="1376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131978</xdr:rowOff>
    </xdr:from>
    <xdr:to>
      <xdr:col>24</xdr:col>
      <xdr:colOff>12700</xdr:colOff>
      <xdr:row>81</xdr:row>
      <xdr:rowOff>131978</xdr:rowOff>
    </xdr:to>
    <xdr:cxnSp macro="">
      <xdr:nvCxnSpPr>
        <xdr:cNvPr id="188" name="直線コネクタ 187"/>
        <xdr:cNvCxnSpPr/>
      </xdr:nvCxnSpPr>
      <xdr:spPr>
        <a:xfrm>
          <a:off x="4864100" y="1401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177</xdr:rowOff>
    </xdr:from>
    <xdr:to>
      <xdr:col>23</xdr:col>
      <xdr:colOff>133350</xdr:colOff>
      <xdr:row>83</xdr:row>
      <xdr:rowOff>56304</xdr:rowOff>
    </xdr:to>
    <xdr:cxnSp macro="">
      <xdr:nvCxnSpPr>
        <xdr:cNvPr id="189" name="直線コネクタ 188"/>
        <xdr:cNvCxnSpPr/>
      </xdr:nvCxnSpPr>
      <xdr:spPr>
        <a:xfrm>
          <a:off x="4114800" y="14230527"/>
          <a:ext cx="838200" cy="5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51526</xdr:rowOff>
    </xdr:from>
    <xdr:ext cx="762000" cy="259045"/>
    <xdr:sp macro="" textlink="">
      <xdr:nvSpPr>
        <xdr:cNvPr id="190" name="人件費・物件費等の状況平均値テキスト"/>
        <xdr:cNvSpPr txBox="1"/>
      </xdr:nvSpPr>
      <xdr:spPr>
        <a:xfrm>
          <a:off x="5041900" y="14453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79449</xdr:rowOff>
    </xdr:from>
    <xdr:to>
      <xdr:col>23</xdr:col>
      <xdr:colOff>184150</xdr:colOff>
      <xdr:row>85</xdr:row>
      <xdr:rowOff>9599</xdr:rowOff>
    </xdr:to>
    <xdr:sp macro="" textlink="">
      <xdr:nvSpPr>
        <xdr:cNvPr id="191" name="フローチャート: 判断 190"/>
        <xdr:cNvSpPr/>
      </xdr:nvSpPr>
      <xdr:spPr>
        <a:xfrm>
          <a:off x="4902200" y="1448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177</xdr:rowOff>
    </xdr:from>
    <xdr:to>
      <xdr:col>19</xdr:col>
      <xdr:colOff>133350</xdr:colOff>
      <xdr:row>83</xdr:row>
      <xdr:rowOff>2991</xdr:rowOff>
    </xdr:to>
    <xdr:cxnSp macro="">
      <xdr:nvCxnSpPr>
        <xdr:cNvPr id="192" name="直線コネクタ 191"/>
        <xdr:cNvCxnSpPr/>
      </xdr:nvCxnSpPr>
      <xdr:spPr>
        <a:xfrm flipV="1">
          <a:off x="3225800" y="14230527"/>
          <a:ext cx="889000" cy="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93255</xdr:rowOff>
    </xdr:from>
    <xdr:to>
      <xdr:col>19</xdr:col>
      <xdr:colOff>184150</xdr:colOff>
      <xdr:row>84</xdr:row>
      <xdr:rowOff>23405</xdr:rowOff>
    </xdr:to>
    <xdr:sp macro="" textlink="">
      <xdr:nvSpPr>
        <xdr:cNvPr id="193" name="フローチャート: 判断 192"/>
        <xdr:cNvSpPr/>
      </xdr:nvSpPr>
      <xdr:spPr>
        <a:xfrm>
          <a:off x="4064000" y="1432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8182</xdr:rowOff>
    </xdr:from>
    <xdr:ext cx="736600" cy="259045"/>
    <xdr:sp macro="" textlink="">
      <xdr:nvSpPr>
        <xdr:cNvPr id="194" name="テキスト ボックス 193"/>
        <xdr:cNvSpPr txBox="1"/>
      </xdr:nvSpPr>
      <xdr:spPr>
        <a:xfrm>
          <a:off x="3733800" y="14409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150089</xdr:rowOff>
    </xdr:from>
    <xdr:to>
      <xdr:col>15</xdr:col>
      <xdr:colOff>82550</xdr:colOff>
      <xdr:row>83</xdr:row>
      <xdr:rowOff>2991</xdr:rowOff>
    </xdr:to>
    <xdr:cxnSp macro="">
      <xdr:nvCxnSpPr>
        <xdr:cNvPr id="195" name="直線コネクタ 194"/>
        <xdr:cNvCxnSpPr/>
      </xdr:nvCxnSpPr>
      <xdr:spPr>
        <a:xfrm>
          <a:off x="2336800" y="14208989"/>
          <a:ext cx="889000" cy="2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91126</xdr:rowOff>
    </xdr:from>
    <xdr:to>
      <xdr:col>15</xdr:col>
      <xdr:colOff>133350</xdr:colOff>
      <xdr:row>84</xdr:row>
      <xdr:rowOff>21276</xdr:rowOff>
    </xdr:to>
    <xdr:sp macro="" textlink="">
      <xdr:nvSpPr>
        <xdr:cNvPr id="196" name="フローチャート: 判断 195"/>
        <xdr:cNvSpPr/>
      </xdr:nvSpPr>
      <xdr:spPr>
        <a:xfrm>
          <a:off x="3175000" y="143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6053</xdr:rowOff>
    </xdr:from>
    <xdr:ext cx="762000" cy="259045"/>
    <xdr:sp macro="" textlink="">
      <xdr:nvSpPr>
        <xdr:cNvPr id="197" name="テキスト ボックス 196"/>
        <xdr:cNvSpPr txBox="1"/>
      </xdr:nvSpPr>
      <xdr:spPr>
        <a:xfrm>
          <a:off x="2844800" y="1440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150089</xdr:rowOff>
    </xdr:from>
    <xdr:to>
      <xdr:col>11</xdr:col>
      <xdr:colOff>31750</xdr:colOff>
      <xdr:row>82</xdr:row>
      <xdr:rowOff>157935</xdr:rowOff>
    </xdr:to>
    <xdr:cxnSp macro="">
      <xdr:nvCxnSpPr>
        <xdr:cNvPr id="198" name="直線コネクタ 197"/>
        <xdr:cNvCxnSpPr/>
      </xdr:nvCxnSpPr>
      <xdr:spPr>
        <a:xfrm flipV="1">
          <a:off x="1447800" y="14208989"/>
          <a:ext cx="889000" cy="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30868</xdr:rowOff>
    </xdr:from>
    <xdr:to>
      <xdr:col>11</xdr:col>
      <xdr:colOff>82550</xdr:colOff>
      <xdr:row>83</xdr:row>
      <xdr:rowOff>132468</xdr:rowOff>
    </xdr:to>
    <xdr:sp macro="" textlink="">
      <xdr:nvSpPr>
        <xdr:cNvPr id="199" name="フローチャート: 判断 198"/>
        <xdr:cNvSpPr/>
      </xdr:nvSpPr>
      <xdr:spPr>
        <a:xfrm>
          <a:off x="22860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117245</xdr:rowOff>
    </xdr:from>
    <xdr:ext cx="762000" cy="259045"/>
    <xdr:sp macro="" textlink="">
      <xdr:nvSpPr>
        <xdr:cNvPr id="200" name="テキスト ボックス 199"/>
        <xdr:cNvSpPr txBox="1"/>
      </xdr:nvSpPr>
      <xdr:spPr>
        <a:xfrm>
          <a:off x="1955800" y="1434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12162</xdr:rowOff>
    </xdr:from>
    <xdr:to>
      <xdr:col>7</xdr:col>
      <xdr:colOff>31750</xdr:colOff>
      <xdr:row>83</xdr:row>
      <xdr:rowOff>113762</xdr:rowOff>
    </xdr:to>
    <xdr:sp macro="" textlink="">
      <xdr:nvSpPr>
        <xdr:cNvPr id="201" name="フローチャート: 判断 200"/>
        <xdr:cNvSpPr/>
      </xdr:nvSpPr>
      <xdr:spPr>
        <a:xfrm>
          <a:off x="1397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98539</xdr:rowOff>
    </xdr:from>
    <xdr:ext cx="762000" cy="259045"/>
    <xdr:sp macro="" textlink="">
      <xdr:nvSpPr>
        <xdr:cNvPr id="202" name="テキスト ボックス 201"/>
        <xdr:cNvSpPr txBox="1"/>
      </xdr:nvSpPr>
      <xdr:spPr>
        <a:xfrm>
          <a:off x="1066800" y="143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5504</xdr:rowOff>
    </xdr:from>
    <xdr:to>
      <xdr:col>23</xdr:col>
      <xdr:colOff>184150</xdr:colOff>
      <xdr:row>83</xdr:row>
      <xdr:rowOff>107104</xdr:rowOff>
    </xdr:to>
    <xdr:sp macro="" textlink="">
      <xdr:nvSpPr>
        <xdr:cNvPr id="208" name="楕円 207"/>
        <xdr:cNvSpPr/>
      </xdr:nvSpPr>
      <xdr:spPr>
        <a:xfrm>
          <a:off x="4902200" y="142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22031</xdr:rowOff>
    </xdr:from>
    <xdr:ext cx="762000" cy="259045"/>
    <xdr:sp macro="" textlink="">
      <xdr:nvSpPr>
        <xdr:cNvPr id="209" name="人件費・物件費等の状況該当値テキスト"/>
        <xdr:cNvSpPr txBox="1"/>
      </xdr:nvSpPr>
      <xdr:spPr>
        <a:xfrm>
          <a:off x="5041900" y="1408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120827</xdr:rowOff>
    </xdr:from>
    <xdr:to>
      <xdr:col>19</xdr:col>
      <xdr:colOff>184150</xdr:colOff>
      <xdr:row>83</xdr:row>
      <xdr:rowOff>50977</xdr:rowOff>
    </xdr:to>
    <xdr:sp macro="" textlink="">
      <xdr:nvSpPr>
        <xdr:cNvPr id="210" name="楕円 209"/>
        <xdr:cNvSpPr/>
      </xdr:nvSpPr>
      <xdr:spPr>
        <a:xfrm>
          <a:off x="4064000" y="1417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61154</xdr:rowOff>
    </xdr:from>
    <xdr:ext cx="736600" cy="259045"/>
    <xdr:sp macro="" textlink="">
      <xdr:nvSpPr>
        <xdr:cNvPr id="211" name="テキスト ボックス 210"/>
        <xdr:cNvSpPr txBox="1"/>
      </xdr:nvSpPr>
      <xdr:spPr>
        <a:xfrm>
          <a:off x="3733800" y="13948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123641</xdr:rowOff>
    </xdr:from>
    <xdr:to>
      <xdr:col>15</xdr:col>
      <xdr:colOff>133350</xdr:colOff>
      <xdr:row>83</xdr:row>
      <xdr:rowOff>53791</xdr:rowOff>
    </xdr:to>
    <xdr:sp macro="" textlink="">
      <xdr:nvSpPr>
        <xdr:cNvPr id="212" name="楕円 211"/>
        <xdr:cNvSpPr/>
      </xdr:nvSpPr>
      <xdr:spPr>
        <a:xfrm>
          <a:off x="3175000" y="1418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63968</xdr:rowOff>
    </xdr:from>
    <xdr:ext cx="762000" cy="259045"/>
    <xdr:sp macro="" textlink="">
      <xdr:nvSpPr>
        <xdr:cNvPr id="213" name="テキスト ボックス 212"/>
        <xdr:cNvSpPr txBox="1"/>
      </xdr:nvSpPr>
      <xdr:spPr>
        <a:xfrm>
          <a:off x="2844800" y="1395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99289</xdr:rowOff>
    </xdr:from>
    <xdr:to>
      <xdr:col>11</xdr:col>
      <xdr:colOff>82550</xdr:colOff>
      <xdr:row>83</xdr:row>
      <xdr:rowOff>29439</xdr:rowOff>
    </xdr:to>
    <xdr:sp macro="" textlink="">
      <xdr:nvSpPr>
        <xdr:cNvPr id="214" name="楕円 213"/>
        <xdr:cNvSpPr/>
      </xdr:nvSpPr>
      <xdr:spPr>
        <a:xfrm>
          <a:off x="2286000" y="141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39616</xdr:rowOff>
    </xdr:from>
    <xdr:ext cx="762000" cy="259045"/>
    <xdr:sp macro="" textlink="">
      <xdr:nvSpPr>
        <xdr:cNvPr id="215" name="テキスト ボックス 214"/>
        <xdr:cNvSpPr txBox="1"/>
      </xdr:nvSpPr>
      <xdr:spPr>
        <a:xfrm>
          <a:off x="1955800" y="139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107135</xdr:rowOff>
    </xdr:from>
    <xdr:to>
      <xdr:col>7</xdr:col>
      <xdr:colOff>31750</xdr:colOff>
      <xdr:row>83</xdr:row>
      <xdr:rowOff>37285</xdr:rowOff>
    </xdr:to>
    <xdr:sp macro="" textlink="">
      <xdr:nvSpPr>
        <xdr:cNvPr id="216" name="楕円 215"/>
        <xdr:cNvSpPr/>
      </xdr:nvSpPr>
      <xdr:spPr>
        <a:xfrm>
          <a:off x="1397000" y="1416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47462</xdr:rowOff>
    </xdr:from>
    <xdr:ext cx="762000" cy="259045"/>
    <xdr:sp macro="" textlink="">
      <xdr:nvSpPr>
        <xdr:cNvPr id="217" name="テキスト ボックス 216"/>
        <xdr:cNvSpPr txBox="1"/>
      </xdr:nvSpPr>
      <xdr:spPr>
        <a:xfrm>
          <a:off x="1066800" y="1393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類似団体より高い水準にある。今後の動向を注視しつつ、給与体系や職員管理の適正化に努める。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89</xdr:row>
      <xdr:rowOff>83255</xdr:rowOff>
    </xdr:to>
    <xdr:cxnSp macro="">
      <xdr:nvCxnSpPr>
        <xdr:cNvPr id="246" name="直線コネクタ 245"/>
        <xdr:cNvCxnSpPr/>
      </xdr:nvCxnSpPr>
      <xdr:spPr>
        <a:xfrm flipV="1">
          <a:off x="17018000" y="13948128"/>
          <a:ext cx="0" cy="13941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55332</xdr:rowOff>
    </xdr:from>
    <xdr:ext cx="762000" cy="259045"/>
    <xdr:sp macro="" textlink="">
      <xdr:nvSpPr>
        <xdr:cNvPr id="247" name="給与水準   （国との比較）最小値テキスト"/>
        <xdr:cNvSpPr txBox="1"/>
      </xdr:nvSpPr>
      <xdr:spPr>
        <a:xfrm>
          <a:off x="17106900" y="153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83255</xdr:rowOff>
    </xdr:from>
    <xdr:to>
      <xdr:col>81</xdr:col>
      <xdr:colOff>133350</xdr:colOff>
      <xdr:row>89</xdr:row>
      <xdr:rowOff>83255</xdr:rowOff>
    </xdr:to>
    <xdr:cxnSp macro="">
      <xdr:nvCxnSpPr>
        <xdr:cNvPr id="248" name="直線コネクタ 247"/>
        <xdr:cNvCxnSpPr/>
      </xdr:nvCxnSpPr>
      <xdr:spPr>
        <a:xfrm>
          <a:off x="16929100" y="153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49"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0" name="直線コネクタ 249"/>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2822</xdr:rowOff>
    </xdr:from>
    <xdr:to>
      <xdr:col>81</xdr:col>
      <xdr:colOff>44450</xdr:colOff>
      <xdr:row>89</xdr:row>
      <xdr:rowOff>83255</xdr:rowOff>
    </xdr:to>
    <xdr:cxnSp macro="">
      <xdr:nvCxnSpPr>
        <xdr:cNvPr id="251" name="直線コネクタ 250"/>
        <xdr:cNvCxnSpPr/>
      </xdr:nvCxnSpPr>
      <xdr:spPr>
        <a:xfrm>
          <a:off x="16179800" y="1526187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142116</xdr:rowOff>
    </xdr:from>
    <xdr:ext cx="762000" cy="259045"/>
    <xdr:sp macro="" textlink="">
      <xdr:nvSpPr>
        <xdr:cNvPr id="252" name="給与水準   （国との比較）平均値テキスト"/>
        <xdr:cNvSpPr txBox="1"/>
      </xdr:nvSpPr>
      <xdr:spPr>
        <a:xfrm>
          <a:off x="17106900" y="1437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53" name="フローチャート: 判断 252"/>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2822</xdr:rowOff>
    </xdr:from>
    <xdr:to>
      <xdr:col>77</xdr:col>
      <xdr:colOff>44450</xdr:colOff>
      <xdr:row>89</xdr:row>
      <xdr:rowOff>2822</xdr:rowOff>
    </xdr:to>
    <xdr:cxnSp macro="">
      <xdr:nvCxnSpPr>
        <xdr:cNvPr id="254" name="直線コネクタ 253"/>
        <xdr:cNvCxnSpPr/>
      </xdr:nvCxnSpPr>
      <xdr:spPr>
        <a:xfrm>
          <a:off x="15290800" y="1526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5" name="フローチャート: 判断 254"/>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6" name="テキスト ボックス 255"/>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134055</xdr:rowOff>
    </xdr:from>
    <xdr:to>
      <xdr:col>72</xdr:col>
      <xdr:colOff>203200</xdr:colOff>
      <xdr:row>89</xdr:row>
      <xdr:rowOff>2822</xdr:rowOff>
    </xdr:to>
    <xdr:cxnSp macro="">
      <xdr:nvCxnSpPr>
        <xdr:cNvPr id="257" name="直線コネクタ 256"/>
        <xdr:cNvCxnSpPr/>
      </xdr:nvCxnSpPr>
      <xdr:spPr>
        <a:xfrm>
          <a:off x="14401800" y="152216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45155</xdr:rowOff>
    </xdr:from>
    <xdr:to>
      <xdr:col>73</xdr:col>
      <xdr:colOff>44450</xdr:colOff>
      <xdr:row>84</xdr:row>
      <xdr:rowOff>146755</xdr:rowOff>
    </xdr:to>
    <xdr:sp macro="" textlink="">
      <xdr:nvSpPr>
        <xdr:cNvPr id="258" name="フローチャート: 判断 257"/>
        <xdr:cNvSpPr/>
      </xdr:nvSpPr>
      <xdr:spPr>
        <a:xfrm>
          <a:off x="152400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156932</xdr:rowOff>
    </xdr:from>
    <xdr:ext cx="762000" cy="259045"/>
    <xdr:sp macro="" textlink="">
      <xdr:nvSpPr>
        <xdr:cNvPr id="259" name="テキスト ボックス 258"/>
        <xdr:cNvSpPr txBox="1"/>
      </xdr:nvSpPr>
      <xdr:spPr>
        <a:xfrm>
          <a:off x="14909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134055</xdr:rowOff>
    </xdr:from>
    <xdr:to>
      <xdr:col>68</xdr:col>
      <xdr:colOff>152400</xdr:colOff>
      <xdr:row>89</xdr:row>
      <xdr:rowOff>43039</xdr:rowOff>
    </xdr:to>
    <xdr:cxnSp macro="">
      <xdr:nvCxnSpPr>
        <xdr:cNvPr id="260" name="直線コネクタ 259"/>
        <xdr:cNvCxnSpPr/>
      </xdr:nvCxnSpPr>
      <xdr:spPr>
        <a:xfrm flipV="1">
          <a:off x="13512800" y="1522165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125589</xdr:rowOff>
    </xdr:from>
    <xdr:to>
      <xdr:col>68</xdr:col>
      <xdr:colOff>203200</xdr:colOff>
      <xdr:row>85</xdr:row>
      <xdr:rowOff>55739</xdr:rowOff>
    </xdr:to>
    <xdr:sp macro="" textlink="">
      <xdr:nvSpPr>
        <xdr:cNvPr id="261" name="フローチャート: 判断 260"/>
        <xdr:cNvSpPr/>
      </xdr:nvSpPr>
      <xdr:spPr>
        <a:xfrm>
          <a:off x="14351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65916</xdr:rowOff>
    </xdr:from>
    <xdr:ext cx="762000" cy="259045"/>
    <xdr:sp macro="" textlink="">
      <xdr:nvSpPr>
        <xdr:cNvPr id="262" name="テキスト ボックス 261"/>
        <xdr:cNvSpPr txBox="1"/>
      </xdr:nvSpPr>
      <xdr:spPr>
        <a:xfrm>
          <a:off x="14020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63" name="フローチャート: 判断 262"/>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64" name="テキスト ボックス 263"/>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32455</xdr:rowOff>
    </xdr:from>
    <xdr:to>
      <xdr:col>81</xdr:col>
      <xdr:colOff>95250</xdr:colOff>
      <xdr:row>89</xdr:row>
      <xdr:rowOff>134055</xdr:rowOff>
    </xdr:to>
    <xdr:sp macro="" textlink="">
      <xdr:nvSpPr>
        <xdr:cNvPr id="270" name="楕円 269"/>
        <xdr:cNvSpPr/>
      </xdr:nvSpPr>
      <xdr:spPr>
        <a:xfrm>
          <a:off x="169672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99782</xdr:rowOff>
    </xdr:from>
    <xdr:ext cx="762000" cy="259045"/>
    <xdr:sp macro="" textlink="">
      <xdr:nvSpPr>
        <xdr:cNvPr id="271" name="給与水準   （国との比較）該当値テキスト"/>
        <xdr:cNvSpPr txBox="1"/>
      </xdr:nvSpPr>
      <xdr:spPr>
        <a:xfrm>
          <a:off x="17106900" y="15187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123472</xdr:rowOff>
    </xdr:from>
    <xdr:to>
      <xdr:col>77</xdr:col>
      <xdr:colOff>95250</xdr:colOff>
      <xdr:row>89</xdr:row>
      <xdr:rowOff>53622</xdr:rowOff>
    </xdr:to>
    <xdr:sp macro="" textlink="">
      <xdr:nvSpPr>
        <xdr:cNvPr id="272" name="楕円 271"/>
        <xdr:cNvSpPr/>
      </xdr:nvSpPr>
      <xdr:spPr>
        <a:xfrm>
          <a:off x="16129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38399</xdr:rowOff>
    </xdr:from>
    <xdr:ext cx="736600" cy="259045"/>
    <xdr:sp macro="" textlink="">
      <xdr:nvSpPr>
        <xdr:cNvPr id="273" name="テキスト ボックス 272"/>
        <xdr:cNvSpPr txBox="1"/>
      </xdr:nvSpPr>
      <xdr:spPr>
        <a:xfrm>
          <a:off x="15798800" y="1529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123472</xdr:rowOff>
    </xdr:from>
    <xdr:to>
      <xdr:col>73</xdr:col>
      <xdr:colOff>44450</xdr:colOff>
      <xdr:row>89</xdr:row>
      <xdr:rowOff>53622</xdr:rowOff>
    </xdr:to>
    <xdr:sp macro="" textlink="">
      <xdr:nvSpPr>
        <xdr:cNvPr id="274" name="楕円 273"/>
        <xdr:cNvSpPr/>
      </xdr:nvSpPr>
      <xdr:spPr>
        <a:xfrm>
          <a:off x="15240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38399</xdr:rowOff>
    </xdr:from>
    <xdr:ext cx="762000" cy="259045"/>
    <xdr:sp macro="" textlink="">
      <xdr:nvSpPr>
        <xdr:cNvPr id="275" name="テキスト ボックス 274"/>
        <xdr:cNvSpPr txBox="1"/>
      </xdr:nvSpPr>
      <xdr:spPr>
        <a:xfrm>
          <a:off x="14909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83255</xdr:rowOff>
    </xdr:from>
    <xdr:to>
      <xdr:col>68</xdr:col>
      <xdr:colOff>203200</xdr:colOff>
      <xdr:row>89</xdr:row>
      <xdr:rowOff>13405</xdr:rowOff>
    </xdr:to>
    <xdr:sp macro="" textlink="">
      <xdr:nvSpPr>
        <xdr:cNvPr id="276" name="楕円 275"/>
        <xdr:cNvSpPr/>
      </xdr:nvSpPr>
      <xdr:spPr>
        <a:xfrm>
          <a:off x="14351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169632</xdr:rowOff>
    </xdr:from>
    <xdr:ext cx="762000" cy="259045"/>
    <xdr:sp macro="" textlink="">
      <xdr:nvSpPr>
        <xdr:cNvPr id="277" name="テキスト ボックス 276"/>
        <xdr:cNvSpPr txBox="1"/>
      </xdr:nvSpPr>
      <xdr:spPr>
        <a:xfrm>
          <a:off x="14020800" y="152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163689</xdr:rowOff>
    </xdr:from>
    <xdr:to>
      <xdr:col>64</xdr:col>
      <xdr:colOff>152400</xdr:colOff>
      <xdr:row>89</xdr:row>
      <xdr:rowOff>93839</xdr:rowOff>
    </xdr:to>
    <xdr:sp macro="" textlink="">
      <xdr:nvSpPr>
        <xdr:cNvPr id="278" name="楕円 277"/>
        <xdr:cNvSpPr/>
      </xdr:nvSpPr>
      <xdr:spPr>
        <a:xfrm>
          <a:off x="13462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78616</xdr:rowOff>
    </xdr:from>
    <xdr:ext cx="762000" cy="259045"/>
    <xdr:sp macro="" textlink="">
      <xdr:nvSpPr>
        <xdr:cNvPr id="279" name="テキスト ボックス 278"/>
        <xdr:cNvSpPr txBox="1"/>
      </xdr:nvSpPr>
      <xdr:spPr>
        <a:xfrm>
          <a:off x="13131800" y="1533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類似団体より比率が低い傾向にある。今後も業務委託や機械による自動化を導入しながら適切な定員管理に努めていく。</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149981</xdr:rowOff>
    </xdr:from>
    <xdr:to>
      <xdr:col>81</xdr:col>
      <xdr:colOff>44450</xdr:colOff>
      <xdr:row>66</xdr:row>
      <xdr:rowOff>121617</xdr:rowOff>
    </xdr:to>
    <xdr:cxnSp macro="">
      <xdr:nvCxnSpPr>
        <xdr:cNvPr id="311" name="直線コネクタ 310"/>
        <xdr:cNvCxnSpPr/>
      </xdr:nvCxnSpPr>
      <xdr:spPr>
        <a:xfrm flipV="1">
          <a:off x="17018000" y="10094081"/>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93694</xdr:rowOff>
    </xdr:from>
    <xdr:ext cx="762000" cy="259045"/>
    <xdr:sp macro="" textlink="">
      <xdr:nvSpPr>
        <xdr:cNvPr id="312" name="定員管理の状況最小値テキスト"/>
        <xdr:cNvSpPr txBox="1"/>
      </xdr:nvSpPr>
      <xdr:spPr>
        <a:xfrm>
          <a:off x="17106900" y="114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121617</xdr:rowOff>
    </xdr:from>
    <xdr:to>
      <xdr:col>81</xdr:col>
      <xdr:colOff>133350</xdr:colOff>
      <xdr:row>66</xdr:row>
      <xdr:rowOff>121617</xdr:rowOff>
    </xdr:to>
    <xdr:cxnSp macro="">
      <xdr:nvCxnSpPr>
        <xdr:cNvPr id="313" name="直線コネクタ 312"/>
        <xdr:cNvCxnSpPr/>
      </xdr:nvCxnSpPr>
      <xdr:spPr>
        <a:xfrm>
          <a:off x="16929100" y="11437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64908</xdr:rowOff>
    </xdr:from>
    <xdr:ext cx="762000" cy="259045"/>
    <xdr:sp macro="" textlink="">
      <xdr:nvSpPr>
        <xdr:cNvPr id="314" name="定員管理の状況最大値テキスト"/>
        <xdr:cNvSpPr txBox="1"/>
      </xdr:nvSpPr>
      <xdr:spPr>
        <a:xfrm>
          <a:off x="17106900" y="98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149981</xdr:rowOff>
    </xdr:from>
    <xdr:to>
      <xdr:col>81</xdr:col>
      <xdr:colOff>133350</xdr:colOff>
      <xdr:row>58</xdr:row>
      <xdr:rowOff>149981</xdr:rowOff>
    </xdr:to>
    <xdr:cxnSp macro="">
      <xdr:nvCxnSpPr>
        <xdr:cNvPr id="315" name="直線コネクタ 314"/>
        <xdr:cNvCxnSpPr/>
      </xdr:nvCxnSpPr>
      <xdr:spPr>
        <a:xfrm>
          <a:off x="16929100" y="1009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24251</xdr:rowOff>
    </xdr:from>
    <xdr:to>
      <xdr:col>81</xdr:col>
      <xdr:colOff>44450</xdr:colOff>
      <xdr:row>60</xdr:row>
      <xdr:rowOff>26549</xdr:rowOff>
    </xdr:to>
    <xdr:cxnSp macro="">
      <xdr:nvCxnSpPr>
        <xdr:cNvPr id="316" name="直線コネクタ 315"/>
        <xdr:cNvCxnSpPr/>
      </xdr:nvCxnSpPr>
      <xdr:spPr>
        <a:xfrm flipV="1">
          <a:off x="16179800" y="10311251"/>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87768</xdr:rowOff>
    </xdr:from>
    <xdr:ext cx="762000" cy="259045"/>
    <xdr:sp macro="" textlink="">
      <xdr:nvSpPr>
        <xdr:cNvPr id="317" name="定員管理の状況平均値テキスト"/>
        <xdr:cNvSpPr txBox="1"/>
      </xdr:nvSpPr>
      <xdr:spPr>
        <a:xfrm>
          <a:off x="17106900" y="10546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115691</xdr:rowOff>
    </xdr:from>
    <xdr:to>
      <xdr:col>81</xdr:col>
      <xdr:colOff>95250</xdr:colOff>
      <xdr:row>62</xdr:row>
      <xdr:rowOff>45841</xdr:rowOff>
    </xdr:to>
    <xdr:sp macro="" textlink="">
      <xdr:nvSpPr>
        <xdr:cNvPr id="318" name="フローチャート: 判断 317"/>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1270</xdr:rowOff>
    </xdr:from>
    <xdr:to>
      <xdr:col>77</xdr:col>
      <xdr:colOff>44450</xdr:colOff>
      <xdr:row>60</xdr:row>
      <xdr:rowOff>26549</xdr:rowOff>
    </xdr:to>
    <xdr:cxnSp macro="">
      <xdr:nvCxnSpPr>
        <xdr:cNvPr id="319" name="直線コネクタ 318"/>
        <xdr:cNvCxnSpPr/>
      </xdr:nvCxnSpPr>
      <xdr:spPr>
        <a:xfrm>
          <a:off x="15290800" y="10288270"/>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24916</xdr:rowOff>
    </xdr:from>
    <xdr:to>
      <xdr:col>77</xdr:col>
      <xdr:colOff>95250</xdr:colOff>
      <xdr:row>61</xdr:row>
      <xdr:rowOff>126516</xdr:rowOff>
    </xdr:to>
    <xdr:sp macro="" textlink="">
      <xdr:nvSpPr>
        <xdr:cNvPr id="320" name="フローチャート: 判断 319"/>
        <xdr:cNvSpPr/>
      </xdr:nvSpPr>
      <xdr:spPr>
        <a:xfrm>
          <a:off x="16129000" y="104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111293</xdr:rowOff>
    </xdr:from>
    <xdr:ext cx="736600" cy="259045"/>
    <xdr:sp macro="" textlink="">
      <xdr:nvSpPr>
        <xdr:cNvPr id="321" name="テキスト ボックス 320"/>
        <xdr:cNvSpPr txBox="1"/>
      </xdr:nvSpPr>
      <xdr:spPr>
        <a:xfrm>
          <a:off x="15798800" y="10569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169273</xdr:rowOff>
    </xdr:from>
    <xdr:to>
      <xdr:col>72</xdr:col>
      <xdr:colOff>203200</xdr:colOff>
      <xdr:row>60</xdr:row>
      <xdr:rowOff>1270</xdr:rowOff>
    </xdr:to>
    <xdr:cxnSp macro="">
      <xdr:nvCxnSpPr>
        <xdr:cNvPr id="322" name="直線コネクタ 321"/>
        <xdr:cNvCxnSpPr/>
      </xdr:nvCxnSpPr>
      <xdr:spPr>
        <a:xfrm>
          <a:off x="14401800" y="1028482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157299</xdr:rowOff>
    </xdr:from>
    <xdr:to>
      <xdr:col>73</xdr:col>
      <xdr:colOff>44450</xdr:colOff>
      <xdr:row>61</xdr:row>
      <xdr:rowOff>87449</xdr:rowOff>
    </xdr:to>
    <xdr:sp macro="" textlink="">
      <xdr:nvSpPr>
        <xdr:cNvPr id="323" name="フローチャート: 判断 322"/>
        <xdr:cNvSpPr/>
      </xdr:nvSpPr>
      <xdr:spPr>
        <a:xfrm>
          <a:off x="15240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72226</xdr:rowOff>
    </xdr:from>
    <xdr:ext cx="762000" cy="259045"/>
    <xdr:sp macro="" textlink="">
      <xdr:nvSpPr>
        <xdr:cNvPr id="324" name="テキスト ボックス 323"/>
        <xdr:cNvSpPr txBox="1"/>
      </xdr:nvSpPr>
      <xdr:spPr>
        <a:xfrm>
          <a:off x="14909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169273</xdr:rowOff>
    </xdr:from>
    <xdr:to>
      <xdr:col>68</xdr:col>
      <xdr:colOff>152400</xdr:colOff>
      <xdr:row>59</xdr:row>
      <xdr:rowOff>169273</xdr:rowOff>
    </xdr:to>
    <xdr:cxnSp macro="">
      <xdr:nvCxnSpPr>
        <xdr:cNvPr id="325" name="直線コネクタ 324"/>
        <xdr:cNvCxnSpPr/>
      </xdr:nvCxnSpPr>
      <xdr:spPr>
        <a:xfrm>
          <a:off x="13512800" y="102848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120529</xdr:rowOff>
    </xdr:from>
    <xdr:to>
      <xdr:col>68</xdr:col>
      <xdr:colOff>203200</xdr:colOff>
      <xdr:row>61</xdr:row>
      <xdr:rowOff>50679</xdr:rowOff>
    </xdr:to>
    <xdr:sp macro="" textlink="">
      <xdr:nvSpPr>
        <xdr:cNvPr id="326" name="フローチャート: 判断 325"/>
        <xdr:cNvSpPr/>
      </xdr:nvSpPr>
      <xdr:spPr>
        <a:xfrm>
          <a:off x="14351000" y="1040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35456</xdr:rowOff>
    </xdr:from>
    <xdr:ext cx="762000" cy="259045"/>
    <xdr:sp macro="" textlink="">
      <xdr:nvSpPr>
        <xdr:cNvPr id="327" name="テキスト ボックス 326"/>
        <xdr:cNvSpPr txBox="1"/>
      </xdr:nvSpPr>
      <xdr:spPr>
        <a:xfrm>
          <a:off x="14020800" y="1049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122827</xdr:rowOff>
    </xdr:from>
    <xdr:to>
      <xdr:col>64</xdr:col>
      <xdr:colOff>152400</xdr:colOff>
      <xdr:row>61</xdr:row>
      <xdr:rowOff>52977</xdr:rowOff>
    </xdr:to>
    <xdr:sp macro="" textlink="">
      <xdr:nvSpPr>
        <xdr:cNvPr id="328" name="フローチャート: 判断 327"/>
        <xdr:cNvSpPr/>
      </xdr:nvSpPr>
      <xdr:spPr>
        <a:xfrm>
          <a:off x="13462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37754</xdr:rowOff>
    </xdr:from>
    <xdr:ext cx="762000" cy="259045"/>
    <xdr:sp macro="" textlink="">
      <xdr:nvSpPr>
        <xdr:cNvPr id="329" name="テキスト ボックス 328"/>
        <xdr:cNvSpPr txBox="1"/>
      </xdr:nvSpPr>
      <xdr:spPr>
        <a:xfrm>
          <a:off x="13131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144901</xdr:rowOff>
    </xdr:from>
    <xdr:to>
      <xdr:col>81</xdr:col>
      <xdr:colOff>95250</xdr:colOff>
      <xdr:row>60</xdr:row>
      <xdr:rowOff>75051</xdr:rowOff>
    </xdr:to>
    <xdr:sp macro="" textlink="">
      <xdr:nvSpPr>
        <xdr:cNvPr id="335" name="楕円 334"/>
        <xdr:cNvSpPr/>
      </xdr:nvSpPr>
      <xdr:spPr>
        <a:xfrm>
          <a:off x="16967200" y="10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161428</xdr:rowOff>
    </xdr:from>
    <xdr:ext cx="762000" cy="259045"/>
    <xdr:sp macro="" textlink="">
      <xdr:nvSpPr>
        <xdr:cNvPr id="336" name="定員管理の状況該当値テキスト"/>
        <xdr:cNvSpPr txBox="1"/>
      </xdr:nvSpPr>
      <xdr:spPr>
        <a:xfrm>
          <a:off x="17106900" y="1010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147199</xdr:rowOff>
    </xdr:from>
    <xdr:to>
      <xdr:col>77</xdr:col>
      <xdr:colOff>95250</xdr:colOff>
      <xdr:row>60</xdr:row>
      <xdr:rowOff>77349</xdr:rowOff>
    </xdr:to>
    <xdr:sp macro="" textlink="">
      <xdr:nvSpPr>
        <xdr:cNvPr id="337" name="楕円 336"/>
        <xdr:cNvSpPr/>
      </xdr:nvSpPr>
      <xdr:spPr>
        <a:xfrm>
          <a:off x="16129000" y="102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87526</xdr:rowOff>
    </xdr:from>
    <xdr:ext cx="736600" cy="259045"/>
    <xdr:sp macro="" textlink="">
      <xdr:nvSpPr>
        <xdr:cNvPr id="338" name="テキスト ボックス 337"/>
        <xdr:cNvSpPr txBox="1"/>
      </xdr:nvSpPr>
      <xdr:spPr>
        <a:xfrm>
          <a:off x="15798800" y="10031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121920</xdr:rowOff>
    </xdr:from>
    <xdr:to>
      <xdr:col>73</xdr:col>
      <xdr:colOff>44450</xdr:colOff>
      <xdr:row>60</xdr:row>
      <xdr:rowOff>52070</xdr:rowOff>
    </xdr:to>
    <xdr:sp macro="" textlink="">
      <xdr:nvSpPr>
        <xdr:cNvPr id="339" name="楕円 338"/>
        <xdr:cNvSpPr/>
      </xdr:nvSpPr>
      <xdr:spPr>
        <a:xfrm>
          <a:off x="15240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62247</xdr:rowOff>
    </xdr:from>
    <xdr:ext cx="762000" cy="259045"/>
    <xdr:sp macro="" textlink="">
      <xdr:nvSpPr>
        <xdr:cNvPr id="340" name="テキスト ボックス 339"/>
        <xdr:cNvSpPr txBox="1"/>
      </xdr:nvSpPr>
      <xdr:spPr>
        <a:xfrm>
          <a:off x="14909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118473</xdr:rowOff>
    </xdr:from>
    <xdr:to>
      <xdr:col>68</xdr:col>
      <xdr:colOff>203200</xdr:colOff>
      <xdr:row>60</xdr:row>
      <xdr:rowOff>48623</xdr:rowOff>
    </xdr:to>
    <xdr:sp macro="" textlink="">
      <xdr:nvSpPr>
        <xdr:cNvPr id="341" name="楕円 340"/>
        <xdr:cNvSpPr/>
      </xdr:nvSpPr>
      <xdr:spPr>
        <a:xfrm>
          <a:off x="14351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58800</xdr:rowOff>
    </xdr:from>
    <xdr:ext cx="762000" cy="259045"/>
    <xdr:sp macro="" textlink="">
      <xdr:nvSpPr>
        <xdr:cNvPr id="342" name="テキスト ボックス 341"/>
        <xdr:cNvSpPr txBox="1"/>
      </xdr:nvSpPr>
      <xdr:spPr>
        <a:xfrm>
          <a:off x="14020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118473</xdr:rowOff>
    </xdr:from>
    <xdr:to>
      <xdr:col>64</xdr:col>
      <xdr:colOff>152400</xdr:colOff>
      <xdr:row>60</xdr:row>
      <xdr:rowOff>48623</xdr:rowOff>
    </xdr:to>
    <xdr:sp macro="" textlink="">
      <xdr:nvSpPr>
        <xdr:cNvPr id="343" name="楕円 342"/>
        <xdr:cNvSpPr/>
      </xdr:nvSpPr>
      <xdr:spPr>
        <a:xfrm>
          <a:off x="13462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58800</xdr:rowOff>
    </xdr:from>
    <xdr:ext cx="762000" cy="259045"/>
    <xdr:sp macro="" textlink="">
      <xdr:nvSpPr>
        <xdr:cNvPr id="344" name="テキスト ボックス 343"/>
        <xdr:cNvSpPr txBox="1"/>
      </xdr:nvSpPr>
      <xdr:spPr>
        <a:xfrm>
          <a:off x="13131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地方債の償還が進んだことと、新規に借入した地方債が据置期間のため昨年度より低い数値となっている。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131535</xdr:rowOff>
    </xdr:to>
    <xdr:cxnSp macro="">
      <xdr:nvCxnSpPr>
        <xdr:cNvPr id="375" name="直線コネクタ 374"/>
        <xdr:cNvCxnSpPr/>
      </xdr:nvCxnSpPr>
      <xdr:spPr>
        <a:xfrm flipV="1">
          <a:off x="17018000" y="63300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103612</xdr:rowOff>
    </xdr:from>
    <xdr:ext cx="762000" cy="259045"/>
    <xdr:sp macro="" textlink="">
      <xdr:nvSpPr>
        <xdr:cNvPr id="376"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131535</xdr:rowOff>
    </xdr:from>
    <xdr:to>
      <xdr:col>81</xdr:col>
      <xdr:colOff>133350</xdr:colOff>
      <xdr:row>45</xdr:row>
      <xdr:rowOff>131535</xdr:rowOff>
    </xdr:to>
    <xdr:cxnSp macro="">
      <xdr:nvCxnSpPr>
        <xdr:cNvPr id="377" name="直線コネクタ 376"/>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78"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79" name="直線コネクタ 378"/>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157843</xdr:rowOff>
    </xdr:from>
    <xdr:to>
      <xdr:col>81</xdr:col>
      <xdr:colOff>44450</xdr:colOff>
      <xdr:row>37</xdr:row>
      <xdr:rowOff>20864</xdr:rowOff>
    </xdr:to>
    <xdr:cxnSp macro="">
      <xdr:nvCxnSpPr>
        <xdr:cNvPr id="380" name="直線コネクタ 379"/>
        <xdr:cNvCxnSpPr/>
      </xdr:nvCxnSpPr>
      <xdr:spPr>
        <a:xfrm flipV="1">
          <a:off x="16179800" y="63300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106636</xdr:rowOff>
    </xdr:from>
    <xdr:ext cx="762000" cy="259045"/>
    <xdr:sp macro="" textlink="">
      <xdr:nvSpPr>
        <xdr:cNvPr id="381" name="公債費負担の状況平均値テキスト"/>
        <xdr:cNvSpPr txBox="1"/>
      </xdr:nvSpPr>
      <xdr:spPr>
        <a:xfrm>
          <a:off x="17106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382" name="フローチャート: 判断 381"/>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20864</xdr:rowOff>
    </xdr:from>
    <xdr:to>
      <xdr:col>77</xdr:col>
      <xdr:colOff>44450</xdr:colOff>
      <xdr:row>37</xdr:row>
      <xdr:rowOff>32355</xdr:rowOff>
    </xdr:to>
    <xdr:cxnSp macro="">
      <xdr:nvCxnSpPr>
        <xdr:cNvPr id="383" name="直線コネクタ 382"/>
        <xdr:cNvCxnSpPr/>
      </xdr:nvCxnSpPr>
      <xdr:spPr>
        <a:xfrm flipV="1">
          <a:off x="15290800" y="63645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84" name="フローチャート: 判断 383"/>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385" name="テキスト ボックス 384"/>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32355</xdr:rowOff>
    </xdr:from>
    <xdr:to>
      <xdr:col>72</xdr:col>
      <xdr:colOff>203200</xdr:colOff>
      <xdr:row>37</xdr:row>
      <xdr:rowOff>66826</xdr:rowOff>
    </xdr:to>
    <xdr:cxnSp macro="">
      <xdr:nvCxnSpPr>
        <xdr:cNvPr id="386" name="直線コネクタ 385"/>
        <xdr:cNvCxnSpPr/>
      </xdr:nvCxnSpPr>
      <xdr:spPr>
        <a:xfrm flipV="1">
          <a:off x="14401800" y="63760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54126</xdr:rowOff>
    </xdr:from>
    <xdr:to>
      <xdr:col>73</xdr:col>
      <xdr:colOff>44450</xdr:colOff>
      <xdr:row>41</xdr:row>
      <xdr:rowOff>155726</xdr:rowOff>
    </xdr:to>
    <xdr:sp macro="" textlink="">
      <xdr:nvSpPr>
        <xdr:cNvPr id="387" name="フローチャート: 判断 386"/>
        <xdr:cNvSpPr/>
      </xdr:nvSpPr>
      <xdr:spPr>
        <a:xfrm>
          <a:off x="15240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140503</xdr:rowOff>
    </xdr:from>
    <xdr:ext cx="762000" cy="259045"/>
    <xdr:sp macro="" textlink="">
      <xdr:nvSpPr>
        <xdr:cNvPr id="388" name="テキスト ボックス 387"/>
        <xdr:cNvSpPr txBox="1"/>
      </xdr:nvSpPr>
      <xdr:spPr>
        <a:xfrm>
          <a:off x="14909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66826</xdr:rowOff>
    </xdr:from>
    <xdr:to>
      <xdr:col>68</xdr:col>
      <xdr:colOff>152400</xdr:colOff>
      <xdr:row>37</xdr:row>
      <xdr:rowOff>124278</xdr:rowOff>
    </xdr:to>
    <xdr:cxnSp macro="">
      <xdr:nvCxnSpPr>
        <xdr:cNvPr id="389" name="直線コネクタ 388"/>
        <xdr:cNvCxnSpPr/>
      </xdr:nvCxnSpPr>
      <xdr:spPr>
        <a:xfrm flipV="1">
          <a:off x="13512800" y="641047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0" name="フローチャート: 判断 389"/>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91" name="テキスト ボックス 390"/>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88598</xdr:rowOff>
    </xdr:from>
    <xdr:to>
      <xdr:col>64</xdr:col>
      <xdr:colOff>152400</xdr:colOff>
      <xdr:row>42</xdr:row>
      <xdr:rowOff>18748</xdr:rowOff>
    </xdr:to>
    <xdr:sp macro="" textlink="">
      <xdr:nvSpPr>
        <xdr:cNvPr id="392" name="フローチャート: 判断 391"/>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3525</xdr:rowOff>
    </xdr:from>
    <xdr:ext cx="762000" cy="259045"/>
    <xdr:sp macro="" textlink="">
      <xdr:nvSpPr>
        <xdr:cNvPr id="393" name="テキスト ボックス 392"/>
        <xdr:cNvSpPr txBox="1"/>
      </xdr:nvSpPr>
      <xdr:spPr>
        <a:xfrm>
          <a:off x="13131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107043</xdr:rowOff>
    </xdr:from>
    <xdr:to>
      <xdr:col>81</xdr:col>
      <xdr:colOff>95250</xdr:colOff>
      <xdr:row>37</xdr:row>
      <xdr:rowOff>37193</xdr:rowOff>
    </xdr:to>
    <xdr:sp macro="" textlink="">
      <xdr:nvSpPr>
        <xdr:cNvPr id="399" name="楕円 398"/>
        <xdr:cNvSpPr/>
      </xdr:nvSpPr>
      <xdr:spPr>
        <a:xfrm>
          <a:off x="169672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28320</xdr:rowOff>
    </xdr:from>
    <xdr:ext cx="762000" cy="259045"/>
    <xdr:sp macro="" textlink="">
      <xdr:nvSpPr>
        <xdr:cNvPr id="400" name="公債費負担の状況該当値テキスト"/>
        <xdr:cNvSpPr txBox="1"/>
      </xdr:nvSpPr>
      <xdr:spPr>
        <a:xfrm>
          <a:off x="17106900" y="620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141514</xdr:rowOff>
    </xdr:from>
    <xdr:to>
      <xdr:col>77</xdr:col>
      <xdr:colOff>95250</xdr:colOff>
      <xdr:row>37</xdr:row>
      <xdr:rowOff>71664</xdr:rowOff>
    </xdr:to>
    <xdr:sp macro="" textlink="">
      <xdr:nvSpPr>
        <xdr:cNvPr id="401" name="楕円 400"/>
        <xdr:cNvSpPr/>
      </xdr:nvSpPr>
      <xdr:spPr>
        <a:xfrm>
          <a:off x="16129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81841</xdr:rowOff>
    </xdr:from>
    <xdr:ext cx="736600" cy="259045"/>
    <xdr:sp macro="" textlink="">
      <xdr:nvSpPr>
        <xdr:cNvPr id="402" name="テキスト ボックス 401"/>
        <xdr:cNvSpPr txBox="1"/>
      </xdr:nvSpPr>
      <xdr:spPr>
        <a:xfrm>
          <a:off x="15798800" y="608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153005</xdr:rowOff>
    </xdr:from>
    <xdr:to>
      <xdr:col>73</xdr:col>
      <xdr:colOff>44450</xdr:colOff>
      <xdr:row>37</xdr:row>
      <xdr:rowOff>83155</xdr:rowOff>
    </xdr:to>
    <xdr:sp macro="" textlink="">
      <xdr:nvSpPr>
        <xdr:cNvPr id="403" name="楕円 402"/>
        <xdr:cNvSpPr/>
      </xdr:nvSpPr>
      <xdr:spPr>
        <a:xfrm>
          <a:off x="15240000" y="6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93332</xdr:rowOff>
    </xdr:from>
    <xdr:ext cx="762000" cy="259045"/>
    <xdr:sp macro="" textlink="">
      <xdr:nvSpPr>
        <xdr:cNvPr id="404" name="テキスト ボックス 403"/>
        <xdr:cNvSpPr txBox="1"/>
      </xdr:nvSpPr>
      <xdr:spPr>
        <a:xfrm>
          <a:off x="14909800" y="609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16026</xdr:rowOff>
    </xdr:from>
    <xdr:to>
      <xdr:col>68</xdr:col>
      <xdr:colOff>203200</xdr:colOff>
      <xdr:row>37</xdr:row>
      <xdr:rowOff>117626</xdr:rowOff>
    </xdr:to>
    <xdr:sp macro="" textlink="">
      <xdr:nvSpPr>
        <xdr:cNvPr id="405" name="楕円 404"/>
        <xdr:cNvSpPr/>
      </xdr:nvSpPr>
      <xdr:spPr>
        <a:xfrm>
          <a:off x="143510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127803</xdr:rowOff>
    </xdr:from>
    <xdr:ext cx="762000" cy="259045"/>
    <xdr:sp macro="" textlink="">
      <xdr:nvSpPr>
        <xdr:cNvPr id="406" name="テキスト ボックス 405"/>
        <xdr:cNvSpPr txBox="1"/>
      </xdr:nvSpPr>
      <xdr:spPr>
        <a:xfrm>
          <a:off x="14020800" y="61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73478</xdr:rowOff>
    </xdr:from>
    <xdr:to>
      <xdr:col>64</xdr:col>
      <xdr:colOff>152400</xdr:colOff>
      <xdr:row>38</xdr:row>
      <xdr:rowOff>3628</xdr:rowOff>
    </xdr:to>
    <xdr:sp macro="" textlink="">
      <xdr:nvSpPr>
        <xdr:cNvPr id="407" name="楕円 406"/>
        <xdr:cNvSpPr/>
      </xdr:nvSpPr>
      <xdr:spPr>
        <a:xfrm>
          <a:off x="13462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13805</xdr:rowOff>
    </xdr:from>
    <xdr:ext cx="762000" cy="259045"/>
    <xdr:sp macro="" textlink="">
      <xdr:nvSpPr>
        <xdr:cNvPr id="408" name="テキスト ボックス 407"/>
        <xdr:cNvSpPr txBox="1"/>
      </xdr:nvSpPr>
      <xdr:spPr>
        <a:xfrm>
          <a:off x="13131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複数年度に渡る大型建設事業のための地方債発行によって、将来負担比率が増加した。この傾向は次年度以降も続く見込みのため、上昇幅を抑えるよう努めていく。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139548</xdr:rowOff>
    </xdr:to>
    <xdr:cxnSp macro="">
      <xdr:nvCxnSpPr>
        <xdr:cNvPr id="435" name="直線コネクタ 434"/>
        <xdr:cNvCxnSpPr/>
      </xdr:nvCxnSpPr>
      <xdr:spPr>
        <a:xfrm flipV="1">
          <a:off x="17018000" y="2451100"/>
          <a:ext cx="0" cy="146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111625</xdr:rowOff>
    </xdr:from>
    <xdr:ext cx="762000" cy="259045"/>
    <xdr:sp macro="" textlink="">
      <xdr:nvSpPr>
        <xdr:cNvPr id="436" name="将来負担の状況最小値テキスト"/>
        <xdr:cNvSpPr txBox="1"/>
      </xdr:nvSpPr>
      <xdr:spPr>
        <a:xfrm>
          <a:off x="17106900" y="38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139548</xdr:rowOff>
    </xdr:from>
    <xdr:to>
      <xdr:col>81</xdr:col>
      <xdr:colOff>133350</xdr:colOff>
      <xdr:row>22</xdr:row>
      <xdr:rowOff>139548</xdr:rowOff>
    </xdr:to>
    <xdr:cxnSp macro="">
      <xdr:nvCxnSpPr>
        <xdr:cNvPr id="437" name="直線コネクタ 436"/>
        <xdr:cNvCxnSpPr/>
      </xdr:nvCxnSpPr>
      <xdr:spPr>
        <a:xfrm>
          <a:off x="16929100" y="39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113352</xdr:rowOff>
    </xdr:from>
    <xdr:ext cx="762000" cy="259045"/>
    <xdr:sp macro="" textlink="">
      <xdr:nvSpPr>
        <xdr:cNvPr id="440" name="将来負担の状況平均値テキスト"/>
        <xdr:cNvSpPr txBox="1"/>
      </xdr:nvSpPr>
      <xdr:spPr>
        <a:xfrm>
          <a:off x="17106900" y="2685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141275</xdr:rowOff>
    </xdr:from>
    <xdr:to>
      <xdr:col>81</xdr:col>
      <xdr:colOff>95250</xdr:colOff>
      <xdr:row>16</xdr:row>
      <xdr:rowOff>71425</xdr:rowOff>
    </xdr:to>
    <xdr:sp macro="" textlink="">
      <xdr:nvSpPr>
        <xdr:cNvPr id="441" name="フローチャート: 判断 440"/>
        <xdr:cNvSpPr/>
      </xdr:nvSpPr>
      <xdr:spPr>
        <a:xfrm>
          <a:off x="16967200" y="27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2" name="フローチャート: 判断 441"/>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3" name="テキスト ボックス 442"/>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19660</xdr:rowOff>
    </xdr:from>
    <xdr:to>
      <xdr:col>73</xdr:col>
      <xdr:colOff>44450</xdr:colOff>
      <xdr:row>15</xdr:row>
      <xdr:rowOff>121260</xdr:rowOff>
    </xdr:to>
    <xdr:sp macro="" textlink="">
      <xdr:nvSpPr>
        <xdr:cNvPr id="444" name="フローチャート: 判断 443"/>
        <xdr:cNvSpPr/>
      </xdr:nvSpPr>
      <xdr:spPr>
        <a:xfrm>
          <a:off x="15240000" y="259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131437</xdr:rowOff>
    </xdr:from>
    <xdr:ext cx="762000" cy="259045"/>
    <xdr:sp macro="" textlink="">
      <xdr:nvSpPr>
        <xdr:cNvPr id="445" name="テキスト ボックス 444"/>
        <xdr:cNvSpPr txBox="1"/>
      </xdr:nvSpPr>
      <xdr:spPr>
        <a:xfrm>
          <a:off x="14909800" y="236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19660</xdr:rowOff>
    </xdr:from>
    <xdr:to>
      <xdr:col>68</xdr:col>
      <xdr:colOff>203200</xdr:colOff>
      <xdr:row>15</xdr:row>
      <xdr:rowOff>121260</xdr:rowOff>
    </xdr:to>
    <xdr:sp macro="" textlink="">
      <xdr:nvSpPr>
        <xdr:cNvPr id="446" name="フローチャート: 判断 445"/>
        <xdr:cNvSpPr/>
      </xdr:nvSpPr>
      <xdr:spPr>
        <a:xfrm>
          <a:off x="14351000" y="259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131437</xdr:rowOff>
    </xdr:from>
    <xdr:ext cx="762000" cy="259045"/>
    <xdr:sp macro="" textlink="">
      <xdr:nvSpPr>
        <xdr:cNvPr id="447" name="テキスト ボックス 446"/>
        <xdr:cNvSpPr txBox="1"/>
      </xdr:nvSpPr>
      <xdr:spPr>
        <a:xfrm>
          <a:off x="14020800" y="236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60198</xdr:rowOff>
    </xdr:from>
    <xdr:to>
      <xdr:col>64</xdr:col>
      <xdr:colOff>152400</xdr:colOff>
      <xdr:row>15</xdr:row>
      <xdr:rowOff>161798</xdr:rowOff>
    </xdr:to>
    <xdr:sp macro="" textlink="">
      <xdr:nvSpPr>
        <xdr:cNvPr id="448" name="フローチャート: 判断 447"/>
        <xdr:cNvSpPr/>
      </xdr:nvSpPr>
      <xdr:spPr>
        <a:xfrm>
          <a:off x="1346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525</xdr:rowOff>
    </xdr:from>
    <xdr:ext cx="762000" cy="259045"/>
    <xdr:sp macro="" textlink="">
      <xdr:nvSpPr>
        <xdr:cNvPr id="449" name="テキスト ボックス 448"/>
        <xdr:cNvSpPr txBox="1"/>
      </xdr:nvSpPr>
      <xdr:spPr>
        <a:xfrm>
          <a:off x="1313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15,612
15,435
70.16
12,693,166
11,894,325
443,210
5,305,422
2,622,401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令和２年度は職員の新陳代謝が進んだ一方で、業務量の増加による時間外勤務手当の増加と、新たに会計年度任用職員の支出が生じたことから昨年度＋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引続き職員の給与体系や職員手当などの適正化に努める。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39370</xdr:rowOff>
    </xdr:to>
    <xdr:cxnSp macro="">
      <xdr:nvCxnSpPr>
        <xdr:cNvPr id="61" name="直線コネクタ 60"/>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123190</xdr:rowOff>
    </xdr:to>
    <xdr:cxnSp macro="">
      <xdr:nvCxnSpPr>
        <xdr:cNvPr id="66" name="直線コネクタ 65"/>
        <xdr:cNvCxnSpPr/>
      </xdr:nvCxnSpPr>
      <xdr:spPr>
        <a:xfrm>
          <a:off x="3987800" y="6436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62247</xdr:rowOff>
    </xdr:from>
    <xdr:ext cx="762000" cy="259045"/>
    <xdr:sp macro="" textlink="">
      <xdr:nvSpPr>
        <xdr:cNvPr id="67" name="人件費平均値テキスト"/>
        <xdr:cNvSpPr txBox="1"/>
      </xdr:nvSpPr>
      <xdr:spPr>
        <a:xfrm>
          <a:off x="4914900" y="6062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68" name="フローチャート: 判断 67"/>
        <xdr:cNvSpPr/>
      </xdr:nvSpPr>
      <xdr:spPr>
        <a:xfrm>
          <a:off x="47752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37</xdr:row>
      <xdr:rowOff>115570</xdr:rowOff>
    </xdr:to>
    <xdr:cxnSp macro="">
      <xdr:nvCxnSpPr>
        <xdr:cNvPr id="69" name="直線コネクタ 68"/>
        <xdr:cNvCxnSpPr/>
      </xdr:nvCxnSpPr>
      <xdr:spPr>
        <a:xfrm flipV="1">
          <a:off x="3098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38</xdr:row>
      <xdr:rowOff>58420</xdr:rowOff>
    </xdr:to>
    <xdr:cxnSp macro="">
      <xdr:nvCxnSpPr>
        <xdr:cNvPr id="72" name="直線コネクタ 71"/>
        <xdr:cNvCxnSpPr/>
      </xdr:nvCxnSpPr>
      <xdr:spPr>
        <a:xfrm flipV="1">
          <a:off x="2209800" y="6459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27940</xdr:rowOff>
    </xdr:from>
    <xdr:to>
      <xdr:col>11</xdr:col>
      <xdr:colOff>9525</xdr:colOff>
      <xdr:row>38</xdr:row>
      <xdr:rowOff>58420</xdr:rowOff>
    </xdr:to>
    <xdr:cxnSp macro="">
      <xdr:nvCxnSpPr>
        <xdr:cNvPr id="75" name="直線コネクタ 74"/>
        <xdr:cNvCxnSpPr/>
      </xdr:nvCxnSpPr>
      <xdr:spPr>
        <a:xfrm>
          <a:off x="1320800" y="6543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77" name="テキスト ボックス 76"/>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78" name="フローチャート: 判断 77"/>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79" name="テキスト ボックス 78"/>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7" name="楕円 86"/>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8" name="テキスト ボックス 87"/>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90" name="テキスト ボックス 89"/>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91" name="楕円 90"/>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2" name="テキスト ボックス 91"/>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148590</xdr:rowOff>
    </xdr:from>
    <xdr:to>
      <xdr:col>6</xdr:col>
      <xdr:colOff>171450</xdr:colOff>
      <xdr:row>38</xdr:row>
      <xdr:rowOff>78740</xdr:rowOff>
    </xdr:to>
    <xdr:sp macro="" textlink="">
      <xdr:nvSpPr>
        <xdr:cNvPr id="93" name="楕円 92"/>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63517</xdr:rowOff>
    </xdr:from>
    <xdr:ext cx="762000" cy="259045"/>
    <xdr:sp macro="" textlink="">
      <xdr:nvSpPr>
        <xdr:cNvPr id="94" name="テキスト ボックス 93"/>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施設数の多さ、施設の老朽化によって維持管理費が増加している。アウトソーシングの活用により、比率が高い傾向にある。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令和２年度は一部施設で個別施設管理計画の策定を行い、今後も長期的に使用する施設について個別施設計画を策定してよりきめ細やかな修繕計画を立て、コスト縮減に努めていく。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48078</xdr:rowOff>
    </xdr:to>
    <xdr:cxnSp macro="">
      <xdr:nvCxnSpPr>
        <xdr:cNvPr id="124" name="直線コネクタ 123"/>
        <xdr:cNvCxnSpPr/>
      </xdr:nvCxnSpPr>
      <xdr:spPr>
        <a:xfrm flipV="1">
          <a:off x="16510000" y="22116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20155</xdr:rowOff>
    </xdr:from>
    <xdr:ext cx="762000" cy="259045"/>
    <xdr:sp macro="" textlink="">
      <xdr:nvSpPr>
        <xdr:cNvPr id="125" name="物件費最小値テキスト"/>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48078</xdr:rowOff>
    </xdr:from>
    <xdr:to>
      <xdr:col>82</xdr:col>
      <xdr:colOff>196850</xdr:colOff>
      <xdr:row>21</xdr:row>
      <xdr:rowOff>48078</xdr:rowOff>
    </xdr:to>
    <xdr:cxnSp macro="">
      <xdr:nvCxnSpPr>
        <xdr:cNvPr id="126" name="直線コネクタ 125"/>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xdr:rowOff>
    </xdr:from>
    <xdr:to>
      <xdr:col>82</xdr:col>
      <xdr:colOff>107950</xdr:colOff>
      <xdr:row>20</xdr:row>
      <xdr:rowOff>56243</xdr:rowOff>
    </xdr:to>
    <xdr:cxnSp macro="">
      <xdr:nvCxnSpPr>
        <xdr:cNvPr id="129" name="直線コネクタ 128"/>
        <xdr:cNvCxnSpPr/>
      </xdr:nvCxnSpPr>
      <xdr:spPr>
        <a:xfrm>
          <a:off x="15671800" y="34417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30"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21</xdr:row>
      <xdr:rowOff>4536</xdr:rowOff>
    </xdr:to>
    <xdr:cxnSp macro="">
      <xdr:nvCxnSpPr>
        <xdr:cNvPr id="132" name="直線コネクタ 131"/>
        <xdr:cNvCxnSpPr/>
      </xdr:nvCxnSpPr>
      <xdr:spPr>
        <a:xfrm flipV="1">
          <a:off x="14782800" y="34417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54429</xdr:rowOff>
    </xdr:from>
    <xdr:to>
      <xdr:col>78</xdr:col>
      <xdr:colOff>120650</xdr:colOff>
      <xdr:row>18</xdr:row>
      <xdr:rowOff>156029</xdr:rowOff>
    </xdr:to>
    <xdr:sp macro="" textlink="">
      <xdr:nvSpPr>
        <xdr:cNvPr id="133" name="フローチャート: 判断 132"/>
        <xdr:cNvSpPr/>
      </xdr:nvSpPr>
      <xdr:spPr>
        <a:xfrm>
          <a:off x="15621000" y="314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166206</xdr:rowOff>
    </xdr:from>
    <xdr:ext cx="736600" cy="259045"/>
    <xdr:sp macro="" textlink="">
      <xdr:nvSpPr>
        <xdr:cNvPr id="134" name="テキスト ボックス 133"/>
        <xdr:cNvSpPr txBox="1"/>
      </xdr:nvSpPr>
      <xdr:spPr>
        <a:xfrm>
          <a:off x="15290800" y="2909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34472</xdr:rowOff>
    </xdr:from>
    <xdr:to>
      <xdr:col>73</xdr:col>
      <xdr:colOff>180975</xdr:colOff>
      <xdr:row>21</xdr:row>
      <xdr:rowOff>4536</xdr:rowOff>
    </xdr:to>
    <xdr:cxnSp macro="">
      <xdr:nvCxnSpPr>
        <xdr:cNvPr id="135" name="直線コネクタ 134"/>
        <xdr:cNvCxnSpPr/>
      </xdr:nvCxnSpPr>
      <xdr:spPr>
        <a:xfrm>
          <a:off x="13893800" y="3463472"/>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43543</xdr:rowOff>
    </xdr:from>
    <xdr:to>
      <xdr:col>74</xdr:col>
      <xdr:colOff>31750</xdr:colOff>
      <xdr:row>18</xdr:row>
      <xdr:rowOff>145143</xdr:rowOff>
    </xdr:to>
    <xdr:sp macro="" textlink="">
      <xdr:nvSpPr>
        <xdr:cNvPr id="136" name="フローチャート: 判断 135"/>
        <xdr:cNvSpPr/>
      </xdr:nvSpPr>
      <xdr:spPr>
        <a:xfrm>
          <a:off x="14732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155320</xdr:rowOff>
    </xdr:from>
    <xdr:ext cx="762000" cy="259045"/>
    <xdr:sp macro="" textlink="">
      <xdr:nvSpPr>
        <xdr:cNvPr id="137" name="テキスト ボックス 136"/>
        <xdr:cNvSpPr txBox="1"/>
      </xdr:nvSpPr>
      <xdr:spPr>
        <a:xfrm>
          <a:off x="14401800" y="289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118836</xdr:rowOff>
    </xdr:from>
    <xdr:to>
      <xdr:col>69</xdr:col>
      <xdr:colOff>92075</xdr:colOff>
      <xdr:row>20</xdr:row>
      <xdr:rowOff>34472</xdr:rowOff>
    </xdr:to>
    <xdr:cxnSp macro="">
      <xdr:nvCxnSpPr>
        <xdr:cNvPr id="138" name="直線コネクタ 137"/>
        <xdr:cNvCxnSpPr/>
      </xdr:nvCxnSpPr>
      <xdr:spPr>
        <a:xfrm>
          <a:off x="13004800" y="3376386"/>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138793</xdr:rowOff>
    </xdr:from>
    <xdr:to>
      <xdr:col>69</xdr:col>
      <xdr:colOff>142875</xdr:colOff>
      <xdr:row>18</xdr:row>
      <xdr:rowOff>68943</xdr:rowOff>
    </xdr:to>
    <xdr:sp macro="" textlink="">
      <xdr:nvSpPr>
        <xdr:cNvPr id="139" name="フローチャート: 判断 138"/>
        <xdr:cNvSpPr/>
      </xdr:nvSpPr>
      <xdr:spPr>
        <a:xfrm>
          <a:off x="13843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79120</xdr:rowOff>
    </xdr:from>
    <xdr:ext cx="762000" cy="259045"/>
    <xdr:sp macro="" textlink="">
      <xdr:nvSpPr>
        <xdr:cNvPr id="140" name="テキスト ボックス 139"/>
        <xdr:cNvSpPr txBox="1"/>
      </xdr:nvSpPr>
      <xdr:spPr>
        <a:xfrm>
          <a:off x="13512800" y="282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41" name="フローチャート: 判断 140"/>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2" name="テキスト ボックス 141"/>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5443</xdr:rowOff>
    </xdr:from>
    <xdr:to>
      <xdr:col>82</xdr:col>
      <xdr:colOff>158750</xdr:colOff>
      <xdr:row>20</xdr:row>
      <xdr:rowOff>107043</xdr:rowOff>
    </xdr:to>
    <xdr:sp macro="" textlink="">
      <xdr:nvSpPr>
        <xdr:cNvPr id="148" name="楕円 147"/>
        <xdr:cNvSpPr/>
      </xdr:nvSpPr>
      <xdr:spPr>
        <a:xfrm>
          <a:off x="16459200" y="34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148970</xdr:rowOff>
    </xdr:from>
    <xdr:ext cx="762000" cy="259045"/>
    <xdr:sp macro="" textlink="">
      <xdr:nvSpPr>
        <xdr:cNvPr id="149" name="物件費該当値テキスト"/>
        <xdr:cNvSpPr txBox="1"/>
      </xdr:nvSpPr>
      <xdr:spPr>
        <a:xfrm>
          <a:off x="16598900" y="340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50" name="楕円 149"/>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51" name="テキスト ボックス 150"/>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125186</xdr:rowOff>
    </xdr:from>
    <xdr:to>
      <xdr:col>74</xdr:col>
      <xdr:colOff>31750</xdr:colOff>
      <xdr:row>21</xdr:row>
      <xdr:rowOff>55336</xdr:rowOff>
    </xdr:to>
    <xdr:sp macro="" textlink="">
      <xdr:nvSpPr>
        <xdr:cNvPr id="152" name="楕円 151"/>
        <xdr:cNvSpPr/>
      </xdr:nvSpPr>
      <xdr:spPr>
        <a:xfrm>
          <a:off x="147320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40113</xdr:rowOff>
    </xdr:from>
    <xdr:ext cx="762000" cy="259045"/>
    <xdr:sp macro="" textlink="">
      <xdr:nvSpPr>
        <xdr:cNvPr id="153" name="テキスト ボックス 152"/>
        <xdr:cNvSpPr txBox="1"/>
      </xdr:nvSpPr>
      <xdr:spPr>
        <a:xfrm>
          <a:off x="14401800" y="364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155122</xdr:rowOff>
    </xdr:from>
    <xdr:to>
      <xdr:col>69</xdr:col>
      <xdr:colOff>142875</xdr:colOff>
      <xdr:row>20</xdr:row>
      <xdr:rowOff>85272</xdr:rowOff>
    </xdr:to>
    <xdr:sp macro="" textlink="">
      <xdr:nvSpPr>
        <xdr:cNvPr id="154" name="楕円 153"/>
        <xdr:cNvSpPr/>
      </xdr:nvSpPr>
      <xdr:spPr>
        <a:xfrm>
          <a:off x="13843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70049</xdr:rowOff>
    </xdr:from>
    <xdr:ext cx="762000" cy="259045"/>
    <xdr:sp macro="" textlink="">
      <xdr:nvSpPr>
        <xdr:cNvPr id="155" name="テキスト ボックス 154"/>
        <xdr:cNvSpPr txBox="1"/>
      </xdr:nvSpPr>
      <xdr:spPr>
        <a:xfrm>
          <a:off x="13512800" y="349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68036</xdr:rowOff>
    </xdr:from>
    <xdr:to>
      <xdr:col>65</xdr:col>
      <xdr:colOff>53975</xdr:colOff>
      <xdr:row>19</xdr:row>
      <xdr:rowOff>169636</xdr:rowOff>
    </xdr:to>
    <xdr:sp macro="" textlink="">
      <xdr:nvSpPr>
        <xdr:cNvPr id="156" name="楕円 155"/>
        <xdr:cNvSpPr/>
      </xdr:nvSpPr>
      <xdr:spPr>
        <a:xfrm>
          <a:off x="12954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154413</xdr:rowOff>
    </xdr:from>
    <xdr:ext cx="762000" cy="259045"/>
    <xdr:sp macro="" textlink="">
      <xdr:nvSpPr>
        <xdr:cNvPr id="157" name="テキスト ボックス 156"/>
        <xdr:cNvSpPr txBox="1"/>
      </xdr:nvSpPr>
      <xdr:spPr>
        <a:xfrm>
          <a:off x="12623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町民のコロナウイルス感染症リスク軽減のため医療機関への受診控えがあり、結果として子ども医療費の減等によって令和２年度は昨年度比－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％となり、類似団体との比較も低い水準となっている。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今後は扶助費の増加が予想されるので、事業の適正化を図っていく。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69850</xdr:rowOff>
    </xdr:to>
    <xdr:cxnSp macro="">
      <xdr:nvCxnSpPr>
        <xdr:cNvPr id="185" name="直線コネクタ 184"/>
        <xdr:cNvCxnSpPr/>
      </xdr:nvCxnSpPr>
      <xdr:spPr>
        <a:xfrm flipV="1">
          <a:off x="4826000" y="9042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107950</xdr:rowOff>
    </xdr:to>
    <xdr:cxnSp macro="">
      <xdr:nvCxnSpPr>
        <xdr:cNvPr id="190" name="直線コネクタ 189"/>
        <xdr:cNvCxnSpPr/>
      </xdr:nvCxnSpPr>
      <xdr:spPr>
        <a:xfrm flipV="1">
          <a:off x="3987800" y="9290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107950</xdr:rowOff>
    </xdr:to>
    <xdr:cxnSp macro="">
      <xdr:nvCxnSpPr>
        <xdr:cNvPr id="193" name="直線コネクタ 192"/>
        <xdr:cNvCxnSpPr/>
      </xdr:nvCxnSpPr>
      <xdr:spPr>
        <a:xfrm>
          <a:off x="3098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5" name="テキスト ボックス 194"/>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88900</xdr:rowOff>
    </xdr:to>
    <xdr:cxnSp macro="">
      <xdr:nvCxnSpPr>
        <xdr:cNvPr id="196" name="直線コネクタ 195"/>
        <xdr:cNvCxnSpPr/>
      </xdr:nvCxnSpPr>
      <xdr:spPr>
        <a:xfrm flipV="1">
          <a:off x="2209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198" name="テキスト ボックス 197"/>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127000</xdr:rowOff>
    </xdr:to>
    <xdr:cxnSp macro="">
      <xdr:nvCxnSpPr>
        <xdr:cNvPr id="199" name="直線コネクタ 198"/>
        <xdr:cNvCxnSpPr/>
      </xdr:nvCxnSpPr>
      <xdr:spPr>
        <a:xfrm flipV="1">
          <a:off x="1320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200" name="フローチャート: 判断 199"/>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01" name="テキスト ボックス 200"/>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3" name="テキスト ボックス 202"/>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9" name="楕円 208"/>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168927</xdr:rowOff>
    </xdr:from>
    <xdr:ext cx="762000" cy="259045"/>
    <xdr:sp macro="" textlink="">
      <xdr:nvSpPr>
        <xdr:cNvPr id="210" name="扶助費該当値テキスト"/>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11" name="楕円 210"/>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12" name="テキスト ボックス 211"/>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3" name="楕円 212"/>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4" name="テキスト ボックス 213"/>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5" name="楕円 214"/>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6" name="テキスト ボックス 215"/>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7" name="楕円 21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8" name="テキスト ボックス 217"/>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類似団体より低い水準であるものの、各事業会計の財政の健全化を図ることで、他会計への支出金を抑制し、水準を抑えるよう努めていく。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61</xdr:row>
      <xdr:rowOff>120650</xdr:rowOff>
    </xdr:to>
    <xdr:cxnSp macro="">
      <xdr:nvCxnSpPr>
        <xdr:cNvPr id="246" name="直線コネクタ 245"/>
        <xdr:cNvCxnSpPr/>
      </xdr:nvCxnSpPr>
      <xdr:spPr>
        <a:xfrm flipV="1">
          <a:off x="16510000" y="90043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7"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8" name="直線コネクタ 247"/>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9"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50" name="直線コネクタ 249"/>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88900</xdr:rowOff>
    </xdr:from>
    <xdr:to>
      <xdr:col>82</xdr:col>
      <xdr:colOff>107950</xdr:colOff>
      <xdr:row>52</xdr:row>
      <xdr:rowOff>101600</xdr:rowOff>
    </xdr:to>
    <xdr:cxnSp macro="">
      <xdr:nvCxnSpPr>
        <xdr:cNvPr id="251" name="直線コネクタ 250"/>
        <xdr:cNvCxnSpPr/>
      </xdr:nvCxnSpPr>
      <xdr:spPr>
        <a:xfrm flipV="1">
          <a:off x="15671800" y="9004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156227</xdr:rowOff>
    </xdr:from>
    <xdr:ext cx="762000" cy="259045"/>
    <xdr:sp macro="" textlink="">
      <xdr:nvSpPr>
        <xdr:cNvPr id="252" name="その他平均値テキスト"/>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53" name="フローチャート: 判断 252"/>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101600</xdr:rowOff>
    </xdr:from>
    <xdr:to>
      <xdr:col>78</xdr:col>
      <xdr:colOff>69850</xdr:colOff>
      <xdr:row>52</xdr:row>
      <xdr:rowOff>127000</xdr:rowOff>
    </xdr:to>
    <xdr:cxnSp macro="">
      <xdr:nvCxnSpPr>
        <xdr:cNvPr id="254" name="直線コネクタ 253"/>
        <xdr:cNvCxnSpPr/>
      </xdr:nvCxnSpPr>
      <xdr:spPr>
        <a:xfrm flipV="1">
          <a:off x="14782800" y="9017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5" name="フローチャート: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127000</xdr:rowOff>
    </xdr:from>
    <xdr:to>
      <xdr:col>73</xdr:col>
      <xdr:colOff>180975</xdr:colOff>
      <xdr:row>52</xdr:row>
      <xdr:rowOff>165100</xdr:rowOff>
    </xdr:to>
    <xdr:cxnSp macro="">
      <xdr:nvCxnSpPr>
        <xdr:cNvPr id="257" name="直線コネクタ 256"/>
        <xdr:cNvCxnSpPr/>
      </xdr:nvCxnSpPr>
      <xdr:spPr>
        <a:xfrm flipV="1">
          <a:off x="13893800" y="904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127000</xdr:rowOff>
    </xdr:from>
    <xdr:to>
      <xdr:col>74</xdr:col>
      <xdr:colOff>31750</xdr:colOff>
      <xdr:row>57</xdr:row>
      <xdr:rowOff>57150</xdr:rowOff>
    </xdr:to>
    <xdr:sp macro="" textlink="">
      <xdr:nvSpPr>
        <xdr:cNvPr id="258" name="フローチャート: 判断 257"/>
        <xdr:cNvSpPr/>
      </xdr:nvSpPr>
      <xdr:spPr>
        <a:xfrm>
          <a:off x="14732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41927</xdr:rowOff>
    </xdr:from>
    <xdr:ext cx="762000" cy="259045"/>
    <xdr:sp macro="" textlink="">
      <xdr:nvSpPr>
        <xdr:cNvPr id="259" name="テキスト ボックス 258"/>
        <xdr:cNvSpPr txBox="1"/>
      </xdr:nvSpPr>
      <xdr:spPr>
        <a:xfrm>
          <a:off x="14401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165100</xdr:rowOff>
    </xdr:from>
    <xdr:to>
      <xdr:col>69</xdr:col>
      <xdr:colOff>92075</xdr:colOff>
      <xdr:row>53</xdr:row>
      <xdr:rowOff>120650</xdr:rowOff>
    </xdr:to>
    <xdr:cxnSp macro="">
      <xdr:nvCxnSpPr>
        <xdr:cNvPr id="260" name="直線コネクタ 259"/>
        <xdr:cNvCxnSpPr/>
      </xdr:nvCxnSpPr>
      <xdr:spPr>
        <a:xfrm flipV="1">
          <a:off x="13004800" y="9080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139700</xdr:rowOff>
    </xdr:from>
    <xdr:to>
      <xdr:col>69</xdr:col>
      <xdr:colOff>142875</xdr:colOff>
      <xdr:row>57</xdr:row>
      <xdr:rowOff>69850</xdr:rowOff>
    </xdr:to>
    <xdr:sp macro="" textlink="">
      <xdr:nvSpPr>
        <xdr:cNvPr id="261" name="フローチャート: 判断 260"/>
        <xdr:cNvSpPr/>
      </xdr:nvSpPr>
      <xdr:spPr>
        <a:xfrm>
          <a:off x="13843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2" name="テキスト ボックス 261"/>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4" name="テキスト ボックス 263"/>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38100</xdr:rowOff>
    </xdr:from>
    <xdr:to>
      <xdr:col>82</xdr:col>
      <xdr:colOff>158750</xdr:colOff>
      <xdr:row>52</xdr:row>
      <xdr:rowOff>139700</xdr:rowOff>
    </xdr:to>
    <xdr:sp macro="" textlink="">
      <xdr:nvSpPr>
        <xdr:cNvPr id="270" name="楕円 269"/>
        <xdr:cNvSpPr/>
      </xdr:nvSpPr>
      <xdr:spPr>
        <a:xfrm>
          <a:off x="164592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118127</xdr:rowOff>
    </xdr:from>
    <xdr:ext cx="762000" cy="259045"/>
    <xdr:sp macro="" textlink="">
      <xdr:nvSpPr>
        <xdr:cNvPr id="271" name="その他該当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50800</xdr:rowOff>
    </xdr:from>
    <xdr:to>
      <xdr:col>78</xdr:col>
      <xdr:colOff>120650</xdr:colOff>
      <xdr:row>52</xdr:row>
      <xdr:rowOff>152400</xdr:rowOff>
    </xdr:to>
    <xdr:sp macro="" textlink="">
      <xdr:nvSpPr>
        <xdr:cNvPr id="272" name="楕円 271"/>
        <xdr:cNvSpPr/>
      </xdr:nvSpPr>
      <xdr:spPr>
        <a:xfrm>
          <a:off x="15621000" y="896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50</xdr:row>
      <xdr:rowOff>162577</xdr:rowOff>
    </xdr:from>
    <xdr:ext cx="736600" cy="259045"/>
    <xdr:sp macro="" textlink="">
      <xdr:nvSpPr>
        <xdr:cNvPr id="273" name="テキスト ボックス 272"/>
        <xdr:cNvSpPr txBox="1"/>
      </xdr:nvSpPr>
      <xdr:spPr>
        <a:xfrm>
          <a:off x="15290800" y="873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76200</xdr:rowOff>
    </xdr:from>
    <xdr:to>
      <xdr:col>74</xdr:col>
      <xdr:colOff>31750</xdr:colOff>
      <xdr:row>53</xdr:row>
      <xdr:rowOff>6350</xdr:rowOff>
    </xdr:to>
    <xdr:sp macro="" textlink="">
      <xdr:nvSpPr>
        <xdr:cNvPr id="274" name="楕円 273"/>
        <xdr:cNvSpPr/>
      </xdr:nvSpPr>
      <xdr:spPr>
        <a:xfrm>
          <a:off x="14732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16527</xdr:rowOff>
    </xdr:from>
    <xdr:ext cx="762000" cy="259045"/>
    <xdr:sp macro="" textlink="">
      <xdr:nvSpPr>
        <xdr:cNvPr id="275" name="テキスト ボックス 274"/>
        <xdr:cNvSpPr txBox="1"/>
      </xdr:nvSpPr>
      <xdr:spPr>
        <a:xfrm>
          <a:off x="14401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114300</xdr:rowOff>
    </xdr:from>
    <xdr:to>
      <xdr:col>69</xdr:col>
      <xdr:colOff>142875</xdr:colOff>
      <xdr:row>53</xdr:row>
      <xdr:rowOff>44450</xdr:rowOff>
    </xdr:to>
    <xdr:sp macro="" textlink="">
      <xdr:nvSpPr>
        <xdr:cNvPr id="276" name="楕円 275"/>
        <xdr:cNvSpPr/>
      </xdr:nvSpPr>
      <xdr:spPr>
        <a:xfrm>
          <a:off x="13843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54627</xdr:rowOff>
    </xdr:from>
    <xdr:ext cx="762000" cy="259045"/>
    <xdr:sp macro="" textlink="">
      <xdr:nvSpPr>
        <xdr:cNvPr id="277" name="テキスト ボックス 276"/>
        <xdr:cNvSpPr txBox="1"/>
      </xdr:nvSpPr>
      <xdr:spPr>
        <a:xfrm>
          <a:off x="13512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69850</xdr:rowOff>
    </xdr:from>
    <xdr:to>
      <xdr:col>65</xdr:col>
      <xdr:colOff>53975</xdr:colOff>
      <xdr:row>54</xdr:row>
      <xdr:rowOff>0</xdr:rowOff>
    </xdr:to>
    <xdr:sp macro="" textlink="">
      <xdr:nvSpPr>
        <xdr:cNvPr id="278" name="楕円 277"/>
        <xdr:cNvSpPr/>
      </xdr:nvSpPr>
      <xdr:spPr>
        <a:xfrm>
          <a:off x="12954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10177</xdr:rowOff>
    </xdr:from>
    <xdr:ext cx="762000" cy="259045"/>
    <xdr:sp macro="" textlink="">
      <xdr:nvSpPr>
        <xdr:cNvPr id="279" name="テキスト ボックス 278"/>
        <xdr:cNvSpPr txBox="1"/>
      </xdr:nvSpPr>
      <xdr:spPr>
        <a:xfrm>
          <a:off x="12623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新型コロナウイルス感染症感染拡大防止のため、多くの補助事業が中止・延期になったことで昨年度－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類似団体より低い水準となったが、補助の内容の精査、検証により、適正な補助のあり方を検討していく。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5842</xdr:rowOff>
    </xdr:from>
    <xdr:to>
      <xdr:col>82</xdr:col>
      <xdr:colOff>107950</xdr:colOff>
      <xdr:row>40</xdr:row>
      <xdr:rowOff>140716</xdr:rowOff>
    </xdr:to>
    <xdr:cxnSp macro="">
      <xdr:nvCxnSpPr>
        <xdr:cNvPr id="304" name="直線コネクタ 303"/>
        <xdr:cNvCxnSpPr/>
      </xdr:nvCxnSpPr>
      <xdr:spPr>
        <a:xfrm flipV="1">
          <a:off x="16510000" y="600659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112793</xdr:rowOff>
    </xdr:from>
    <xdr:ext cx="762000" cy="259045"/>
    <xdr:sp macro="" textlink="">
      <xdr:nvSpPr>
        <xdr:cNvPr id="305" name="補助費等最小値テキスト"/>
        <xdr:cNvSpPr txBox="1"/>
      </xdr:nvSpPr>
      <xdr:spPr>
        <a:xfrm>
          <a:off x="16598900" y="69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140716</xdr:rowOff>
    </xdr:from>
    <xdr:to>
      <xdr:col>82</xdr:col>
      <xdr:colOff>196850</xdr:colOff>
      <xdr:row>40</xdr:row>
      <xdr:rowOff>140716</xdr:rowOff>
    </xdr:to>
    <xdr:cxnSp macro="">
      <xdr:nvCxnSpPr>
        <xdr:cNvPr id="306" name="直線コネクタ 305"/>
        <xdr:cNvCxnSpPr/>
      </xdr:nvCxnSpPr>
      <xdr:spPr>
        <a:xfrm>
          <a:off x="16421100" y="699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92219</xdr:rowOff>
    </xdr:from>
    <xdr:ext cx="762000" cy="259045"/>
    <xdr:sp macro="" textlink="">
      <xdr:nvSpPr>
        <xdr:cNvPr id="307" name="補助費等最大値テキスト"/>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5842</xdr:rowOff>
    </xdr:from>
    <xdr:to>
      <xdr:col>82</xdr:col>
      <xdr:colOff>196850</xdr:colOff>
      <xdr:row>35</xdr:row>
      <xdr:rowOff>5842</xdr:rowOff>
    </xdr:to>
    <xdr:cxnSp macro="">
      <xdr:nvCxnSpPr>
        <xdr:cNvPr id="308" name="直線コネクタ 307"/>
        <xdr:cNvCxnSpPr/>
      </xdr:nvCxnSpPr>
      <xdr:spPr>
        <a:xfrm>
          <a:off x="16421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101854</xdr:rowOff>
    </xdr:from>
    <xdr:to>
      <xdr:col>82</xdr:col>
      <xdr:colOff>107950</xdr:colOff>
      <xdr:row>37</xdr:row>
      <xdr:rowOff>147574</xdr:rowOff>
    </xdr:to>
    <xdr:cxnSp macro="">
      <xdr:nvCxnSpPr>
        <xdr:cNvPr id="309" name="直線コネクタ 308"/>
        <xdr:cNvCxnSpPr/>
      </xdr:nvCxnSpPr>
      <xdr:spPr>
        <a:xfrm flipV="1">
          <a:off x="15671800" y="64455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124714</xdr:rowOff>
    </xdr:from>
    <xdr:to>
      <xdr:col>78</xdr:col>
      <xdr:colOff>69850</xdr:colOff>
      <xdr:row>37</xdr:row>
      <xdr:rowOff>147574</xdr:rowOff>
    </xdr:to>
    <xdr:cxnSp macro="">
      <xdr:nvCxnSpPr>
        <xdr:cNvPr id="312" name="直線コネクタ 311"/>
        <xdr:cNvCxnSpPr/>
      </xdr:nvCxnSpPr>
      <xdr:spPr>
        <a:xfrm>
          <a:off x="14782800" y="64683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13" name="フローチャート: 判断 312"/>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14" name="テキスト ボックス 313"/>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124714</xdr:rowOff>
    </xdr:to>
    <xdr:cxnSp macro="">
      <xdr:nvCxnSpPr>
        <xdr:cNvPr id="315" name="直線コネクタ 314"/>
        <xdr:cNvCxnSpPr/>
      </xdr:nvCxnSpPr>
      <xdr:spPr>
        <a:xfrm>
          <a:off x="13893800" y="63906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6" name="フローチャート: 判断 315"/>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7" name="テキスト ボックス 316"/>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83566</xdr:rowOff>
    </xdr:to>
    <xdr:cxnSp macro="">
      <xdr:nvCxnSpPr>
        <xdr:cNvPr id="318" name="直線コネクタ 317"/>
        <xdr:cNvCxnSpPr/>
      </xdr:nvCxnSpPr>
      <xdr:spPr>
        <a:xfrm flipV="1">
          <a:off x="13004800" y="63906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5334</xdr:rowOff>
    </xdr:from>
    <xdr:to>
      <xdr:col>69</xdr:col>
      <xdr:colOff>142875</xdr:colOff>
      <xdr:row>37</xdr:row>
      <xdr:rowOff>106934</xdr:rowOff>
    </xdr:to>
    <xdr:sp macro="" textlink="">
      <xdr:nvSpPr>
        <xdr:cNvPr id="319" name="フローチャート: 判断 318"/>
        <xdr:cNvSpPr/>
      </xdr:nvSpPr>
      <xdr:spPr>
        <a:xfrm>
          <a:off x="13843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91711</xdr:rowOff>
    </xdr:from>
    <xdr:ext cx="762000" cy="259045"/>
    <xdr:sp macro="" textlink="">
      <xdr:nvSpPr>
        <xdr:cNvPr id="320" name="テキスト ボックス 319"/>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1" name="フローチャート: 判断 320"/>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2" name="テキスト ボックス 321"/>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28" name="楕円 327"/>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67581</xdr:rowOff>
    </xdr:from>
    <xdr:ext cx="762000" cy="259045"/>
    <xdr:sp macro="" textlink="">
      <xdr:nvSpPr>
        <xdr:cNvPr id="329" name="補助費等該当値テキスト"/>
        <xdr:cNvSpPr txBox="1"/>
      </xdr:nvSpPr>
      <xdr:spPr>
        <a:xfrm>
          <a:off x="16598900" y="623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30" name="楕円 329"/>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31" name="テキスト ボックス 330"/>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32" name="楕円 331"/>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33" name="テキスト ボックス 332"/>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4" name="楕円 333"/>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107967</xdr:rowOff>
    </xdr:from>
    <xdr:ext cx="762000" cy="259045"/>
    <xdr:sp macro="" textlink="">
      <xdr:nvSpPr>
        <xdr:cNvPr id="335" name="テキスト ボックス 334"/>
        <xdr:cNvSpPr txBox="1"/>
      </xdr:nvSpPr>
      <xdr:spPr>
        <a:xfrm>
          <a:off x="13512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36" name="楕円 335"/>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37" name="テキスト ボックス 336"/>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平成３０年度借入資金や令和元年度借入資金の据置期間が続いていることと、公債費の償還が進んだことから、昨年度より低い水準となっている。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事業の進捗により今後数年間の町債は増加する見込みのため、将来の負担が最小限となるよう計画的な発行に努めていく。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80</xdr:row>
      <xdr:rowOff>127000</xdr:rowOff>
    </xdr:to>
    <xdr:cxnSp macro="">
      <xdr:nvCxnSpPr>
        <xdr:cNvPr id="361" name="直線コネクタ 360"/>
        <xdr:cNvCxnSpPr/>
      </xdr:nvCxnSpPr>
      <xdr:spPr>
        <a:xfrm flipV="1">
          <a:off x="4826000" y="125285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62"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63" name="直線コネクタ 362"/>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64" name="公債費最大値テキスト"/>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65" name="直線コネクタ 364"/>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12700</xdr:rowOff>
    </xdr:from>
    <xdr:to>
      <xdr:col>24</xdr:col>
      <xdr:colOff>25400</xdr:colOff>
      <xdr:row>73</xdr:row>
      <xdr:rowOff>35560</xdr:rowOff>
    </xdr:to>
    <xdr:cxnSp macro="">
      <xdr:nvCxnSpPr>
        <xdr:cNvPr id="366" name="直線コネクタ 365"/>
        <xdr:cNvCxnSpPr/>
      </xdr:nvCxnSpPr>
      <xdr:spPr>
        <a:xfrm flipV="1">
          <a:off x="3987800" y="125285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7"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8" name="フローチャート: 判断 367"/>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35560</xdr:rowOff>
    </xdr:from>
    <xdr:to>
      <xdr:col>19</xdr:col>
      <xdr:colOff>187325</xdr:colOff>
      <xdr:row>73</xdr:row>
      <xdr:rowOff>81280</xdr:rowOff>
    </xdr:to>
    <xdr:cxnSp macro="">
      <xdr:nvCxnSpPr>
        <xdr:cNvPr id="369" name="直線コネクタ 368"/>
        <xdr:cNvCxnSpPr/>
      </xdr:nvCxnSpPr>
      <xdr:spPr>
        <a:xfrm flipV="1">
          <a:off x="3098800" y="125514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59055</xdr:rowOff>
    </xdr:from>
    <xdr:to>
      <xdr:col>20</xdr:col>
      <xdr:colOff>38100</xdr:colOff>
      <xdr:row>76</xdr:row>
      <xdr:rowOff>160655</xdr:rowOff>
    </xdr:to>
    <xdr:sp macro="" textlink="">
      <xdr:nvSpPr>
        <xdr:cNvPr id="370" name="フローチャート: 判断 369"/>
        <xdr:cNvSpPr/>
      </xdr:nvSpPr>
      <xdr:spPr>
        <a:xfrm>
          <a:off x="3937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145432</xdr:rowOff>
    </xdr:from>
    <xdr:ext cx="736600" cy="259045"/>
    <xdr:sp macro="" textlink="">
      <xdr:nvSpPr>
        <xdr:cNvPr id="371" name="テキスト ボックス 370"/>
        <xdr:cNvSpPr txBox="1"/>
      </xdr:nvSpPr>
      <xdr:spPr>
        <a:xfrm>
          <a:off x="3606800" y="13175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81280</xdr:rowOff>
    </xdr:from>
    <xdr:to>
      <xdr:col>15</xdr:col>
      <xdr:colOff>98425</xdr:colOff>
      <xdr:row>73</xdr:row>
      <xdr:rowOff>127000</xdr:rowOff>
    </xdr:to>
    <xdr:cxnSp macro="">
      <xdr:nvCxnSpPr>
        <xdr:cNvPr id="372" name="直線コネクタ 371"/>
        <xdr:cNvCxnSpPr/>
      </xdr:nvCxnSpPr>
      <xdr:spPr>
        <a:xfrm flipV="1">
          <a:off x="2209800" y="125971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87630</xdr:rowOff>
    </xdr:from>
    <xdr:to>
      <xdr:col>15</xdr:col>
      <xdr:colOff>149225</xdr:colOff>
      <xdr:row>77</xdr:row>
      <xdr:rowOff>17780</xdr:rowOff>
    </xdr:to>
    <xdr:sp macro="" textlink="">
      <xdr:nvSpPr>
        <xdr:cNvPr id="373" name="フローチャート: 判断 372"/>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2557</xdr:rowOff>
    </xdr:from>
    <xdr:ext cx="762000" cy="259045"/>
    <xdr:sp macro="" textlink="">
      <xdr:nvSpPr>
        <xdr:cNvPr id="374" name="テキスト ボックス 373"/>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127000</xdr:rowOff>
    </xdr:from>
    <xdr:to>
      <xdr:col>11</xdr:col>
      <xdr:colOff>9525</xdr:colOff>
      <xdr:row>74</xdr:row>
      <xdr:rowOff>1270</xdr:rowOff>
    </xdr:to>
    <xdr:cxnSp macro="">
      <xdr:nvCxnSpPr>
        <xdr:cNvPr id="375" name="直線コネクタ 374"/>
        <xdr:cNvCxnSpPr/>
      </xdr:nvCxnSpPr>
      <xdr:spPr>
        <a:xfrm flipV="1">
          <a:off x="1320800" y="126428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104775</xdr:rowOff>
    </xdr:from>
    <xdr:to>
      <xdr:col>11</xdr:col>
      <xdr:colOff>60325</xdr:colOff>
      <xdr:row>77</xdr:row>
      <xdr:rowOff>34925</xdr:rowOff>
    </xdr:to>
    <xdr:sp macro="" textlink="">
      <xdr:nvSpPr>
        <xdr:cNvPr id="376" name="フローチャート: 判断 375"/>
        <xdr:cNvSpPr/>
      </xdr:nvSpPr>
      <xdr:spPr>
        <a:xfrm>
          <a:off x="2159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19702</xdr:rowOff>
    </xdr:from>
    <xdr:ext cx="762000" cy="259045"/>
    <xdr:sp macro="" textlink="">
      <xdr:nvSpPr>
        <xdr:cNvPr id="377" name="テキスト ボックス 376"/>
        <xdr:cNvSpPr txBox="1"/>
      </xdr:nvSpPr>
      <xdr:spPr>
        <a:xfrm>
          <a:off x="1828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87630</xdr:rowOff>
    </xdr:from>
    <xdr:to>
      <xdr:col>6</xdr:col>
      <xdr:colOff>171450</xdr:colOff>
      <xdr:row>77</xdr:row>
      <xdr:rowOff>17780</xdr:rowOff>
    </xdr:to>
    <xdr:sp macro="" textlink="">
      <xdr:nvSpPr>
        <xdr:cNvPr id="378" name="フローチャート: 判断 377"/>
        <xdr:cNvSpPr/>
      </xdr:nvSpPr>
      <xdr:spPr>
        <a:xfrm>
          <a:off x="1270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2557</xdr:rowOff>
    </xdr:from>
    <xdr:ext cx="762000" cy="259045"/>
    <xdr:sp macro="" textlink="">
      <xdr:nvSpPr>
        <xdr:cNvPr id="379" name="テキスト ボックス 378"/>
        <xdr:cNvSpPr txBox="1"/>
      </xdr:nvSpPr>
      <xdr:spPr>
        <a:xfrm>
          <a:off x="939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133350</xdr:rowOff>
    </xdr:from>
    <xdr:to>
      <xdr:col>24</xdr:col>
      <xdr:colOff>76200</xdr:colOff>
      <xdr:row>73</xdr:row>
      <xdr:rowOff>63500</xdr:rowOff>
    </xdr:to>
    <xdr:sp macro="" textlink="">
      <xdr:nvSpPr>
        <xdr:cNvPr id="385" name="楕円 384"/>
        <xdr:cNvSpPr/>
      </xdr:nvSpPr>
      <xdr:spPr>
        <a:xfrm>
          <a:off x="4775200" y="1247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41927</xdr:rowOff>
    </xdr:from>
    <xdr:ext cx="762000" cy="259045"/>
    <xdr:sp macro="" textlink="">
      <xdr:nvSpPr>
        <xdr:cNvPr id="386" name="公債費該当値テキスト"/>
        <xdr:cNvSpPr txBox="1"/>
      </xdr:nvSpPr>
      <xdr:spPr>
        <a:xfrm>
          <a:off x="4914900" y="1238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156210</xdr:rowOff>
    </xdr:from>
    <xdr:to>
      <xdr:col>20</xdr:col>
      <xdr:colOff>38100</xdr:colOff>
      <xdr:row>73</xdr:row>
      <xdr:rowOff>86360</xdr:rowOff>
    </xdr:to>
    <xdr:sp macro="" textlink="">
      <xdr:nvSpPr>
        <xdr:cNvPr id="387" name="楕円 386"/>
        <xdr:cNvSpPr/>
      </xdr:nvSpPr>
      <xdr:spPr>
        <a:xfrm>
          <a:off x="3937000" y="125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96537</xdr:rowOff>
    </xdr:from>
    <xdr:ext cx="736600" cy="259045"/>
    <xdr:sp macro="" textlink="">
      <xdr:nvSpPr>
        <xdr:cNvPr id="388" name="テキスト ボックス 387"/>
        <xdr:cNvSpPr txBox="1"/>
      </xdr:nvSpPr>
      <xdr:spPr>
        <a:xfrm>
          <a:off x="3606800" y="1226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30480</xdr:rowOff>
    </xdr:from>
    <xdr:to>
      <xdr:col>15</xdr:col>
      <xdr:colOff>149225</xdr:colOff>
      <xdr:row>73</xdr:row>
      <xdr:rowOff>132080</xdr:rowOff>
    </xdr:to>
    <xdr:sp macro="" textlink="">
      <xdr:nvSpPr>
        <xdr:cNvPr id="389" name="楕円 388"/>
        <xdr:cNvSpPr/>
      </xdr:nvSpPr>
      <xdr:spPr>
        <a:xfrm>
          <a:off x="3048000" y="125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142257</xdr:rowOff>
    </xdr:from>
    <xdr:ext cx="762000" cy="259045"/>
    <xdr:sp macro="" textlink="">
      <xdr:nvSpPr>
        <xdr:cNvPr id="390" name="テキスト ボックス 389"/>
        <xdr:cNvSpPr txBox="1"/>
      </xdr:nvSpPr>
      <xdr:spPr>
        <a:xfrm>
          <a:off x="2717800" y="1231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76200</xdr:rowOff>
    </xdr:from>
    <xdr:to>
      <xdr:col>11</xdr:col>
      <xdr:colOff>60325</xdr:colOff>
      <xdr:row>74</xdr:row>
      <xdr:rowOff>6350</xdr:rowOff>
    </xdr:to>
    <xdr:sp macro="" textlink="">
      <xdr:nvSpPr>
        <xdr:cNvPr id="391" name="楕円 390"/>
        <xdr:cNvSpPr/>
      </xdr:nvSpPr>
      <xdr:spPr>
        <a:xfrm>
          <a:off x="2159000" y="125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16527</xdr:rowOff>
    </xdr:from>
    <xdr:ext cx="762000" cy="259045"/>
    <xdr:sp macro="" textlink="">
      <xdr:nvSpPr>
        <xdr:cNvPr id="392" name="テキスト ボックス 391"/>
        <xdr:cNvSpPr txBox="1"/>
      </xdr:nvSpPr>
      <xdr:spPr>
        <a:xfrm>
          <a:off x="1828800" y="1236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121920</xdr:rowOff>
    </xdr:from>
    <xdr:to>
      <xdr:col>6</xdr:col>
      <xdr:colOff>171450</xdr:colOff>
      <xdr:row>74</xdr:row>
      <xdr:rowOff>52070</xdr:rowOff>
    </xdr:to>
    <xdr:sp macro="" textlink="">
      <xdr:nvSpPr>
        <xdr:cNvPr id="393" name="楕円 392"/>
        <xdr:cNvSpPr/>
      </xdr:nvSpPr>
      <xdr:spPr>
        <a:xfrm>
          <a:off x="1270000" y="12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62247</xdr:rowOff>
    </xdr:from>
    <xdr:ext cx="762000" cy="259045"/>
    <xdr:sp macro="" textlink="">
      <xdr:nvSpPr>
        <xdr:cNvPr id="394" name="テキスト ボックス 393"/>
        <xdr:cNvSpPr txBox="1"/>
      </xdr:nvSpPr>
      <xdr:spPr>
        <a:xfrm>
          <a:off x="939800" y="1240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事務事業の見直し等によって水準を抑えた結果、類似団体平均をわずかに下回る形となった。</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9" name="直線コネクタ 408"/>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0" name="テキスト ボックス 409"/>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3" name="直線コネクタ 412"/>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4" name="テキスト ボックス 413"/>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69850</xdr:rowOff>
    </xdr:from>
    <xdr:to>
      <xdr:col>82</xdr:col>
      <xdr:colOff>107950</xdr:colOff>
      <xdr:row>81</xdr:row>
      <xdr:rowOff>18414</xdr:rowOff>
    </xdr:to>
    <xdr:cxnSp macro="">
      <xdr:nvCxnSpPr>
        <xdr:cNvPr id="418" name="直線コネクタ 417"/>
        <xdr:cNvCxnSpPr/>
      </xdr:nvCxnSpPr>
      <xdr:spPr>
        <a:xfrm flipV="1">
          <a:off x="16510000" y="12757150"/>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161941</xdr:rowOff>
    </xdr:from>
    <xdr:ext cx="762000" cy="259045"/>
    <xdr:sp macro="" textlink="">
      <xdr:nvSpPr>
        <xdr:cNvPr id="419" name="公債費以外最小値テキスト"/>
        <xdr:cNvSpPr txBox="1"/>
      </xdr:nvSpPr>
      <xdr:spPr>
        <a:xfrm>
          <a:off x="16598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18414</xdr:rowOff>
    </xdr:from>
    <xdr:to>
      <xdr:col>82</xdr:col>
      <xdr:colOff>196850</xdr:colOff>
      <xdr:row>81</xdr:row>
      <xdr:rowOff>18414</xdr:rowOff>
    </xdr:to>
    <xdr:cxnSp macro="">
      <xdr:nvCxnSpPr>
        <xdr:cNvPr id="420" name="直線コネクタ 419"/>
        <xdr:cNvCxnSpPr/>
      </xdr:nvCxnSpPr>
      <xdr:spPr>
        <a:xfrm>
          <a:off x="16421100" y="1390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156227</xdr:rowOff>
    </xdr:from>
    <xdr:ext cx="762000" cy="259045"/>
    <xdr:sp macro="" textlink="">
      <xdr:nvSpPr>
        <xdr:cNvPr id="421"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69850</xdr:rowOff>
    </xdr:from>
    <xdr:to>
      <xdr:col>82</xdr:col>
      <xdr:colOff>196850</xdr:colOff>
      <xdr:row>74</xdr:row>
      <xdr:rowOff>69850</xdr:rowOff>
    </xdr:to>
    <xdr:cxnSp macro="">
      <xdr:nvCxnSpPr>
        <xdr:cNvPr id="422" name="直線コネクタ 421"/>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127000</xdr:rowOff>
    </xdr:from>
    <xdr:to>
      <xdr:col>82</xdr:col>
      <xdr:colOff>107950</xdr:colOff>
      <xdr:row>77</xdr:row>
      <xdr:rowOff>167005</xdr:rowOff>
    </xdr:to>
    <xdr:cxnSp macro="">
      <xdr:nvCxnSpPr>
        <xdr:cNvPr id="423" name="直線コネクタ 422"/>
        <xdr:cNvCxnSpPr/>
      </xdr:nvCxnSpPr>
      <xdr:spPr>
        <a:xfrm flipV="1">
          <a:off x="15671800" y="133286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4" name="公債費以外平均値テキスト"/>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5" name="フローチャート: 判断 424"/>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167005</xdr:rowOff>
    </xdr:from>
    <xdr:to>
      <xdr:col>78</xdr:col>
      <xdr:colOff>69850</xdr:colOff>
      <xdr:row>78</xdr:row>
      <xdr:rowOff>64136</xdr:rowOff>
    </xdr:to>
    <xdr:cxnSp macro="">
      <xdr:nvCxnSpPr>
        <xdr:cNvPr id="426" name="直線コネクタ 425"/>
        <xdr:cNvCxnSpPr/>
      </xdr:nvCxnSpPr>
      <xdr:spPr>
        <a:xfrm flipV="1">
          <a:off x="14782800" y="1336865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7" name="フローチャート: 判断 426"/>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8" name="テキスト ボックス 427"/>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6986</xdr:rowOff>
    </xdr:from>
    <xdr:to>
      <xdr:col>73</xdr:col>
      <xdr:colOff>180975</xdr:colOff>
      <xdr:row>78</xdr:row>
      <xdr:rowOff>64136</xdr:rowOff>
    </xdr:to>
    <xdr:cxnSp macro="">
      <xdr:nvCxnSpPr>
        <xdr:cNvPr id="429" name="直線コネクタ 428"/>
        <xdr:cNvCxnSpPr/>
      </xdr:nvCxnSpPr>
      <xdr:spPr>
        <a:xfrm>
          <a:off x="13893800" y="1338008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30" name="フローチャート: 判断 429"/>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31" name="テキスト ボックス 430"/>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6986</xdr:rowOff>
    </xdr:from>
    <xdr:to>
      <xdr:col>69</xdr:col>
      <xdr:colOff>92075</xdr:colOff>
      <xdr:row>78</xdr:row>
      <xdr:rowOff>52705</xdr:rowOff>
    </xdr:to>
    <xdr:cxnSp macro="">
      <xdr:nvCxnSpPr>
        <xdr:cNvPr id="432" name="直線コネクタ 431"/>
        <xdr:cNvCxnSpPr/>
      </xdr:nvCxnSpPr>
      <xdr:spPr>
        <a:xfrm flipV="1">
          <a:off x="13004800" y="133800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33" name="フローチャート: 判断 432"/>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34" name="テキスト ボックス 433"/>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24764</xdr:rowOff>
    </xdr:from>
    <xdr:to>
      <xdr:col>65</xdr:col>
      <xdr:colOff>53975</xdr:colOff>
      <xdr:row>77</xdr:row>
      <xdr:rowOff>126364</xdr:rowOff>
    </xdr:to>
    <xdr:sp macro="" textlink="">
      <xdr:nvSpPr>
        <xdr:cNvPr id="435" name="フローチャート: 判断 434"/>
        <xdr:cNvSpPr/>
      </xdr:nvSpPr>
      <xdr:spPr>
        <a:xfrm>
          <a:off x="12954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136541</xdr:rowOff>
    </xdr:from>
    <xdr:ext cx="762000" cy="259045"/>
    <xdr:sp macro="" textlink="">
      <xdr:nvSpPr>
        <xdr:cNvPr id="436" name="テキスト ボックス 435"/>
        <xdr:cNvSpPr txBox="1"/>
      </xdr:nvSpPr>
      <xdr:spPr>
        <a:xfrm>
          <a:off x="12623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42" name="楕円 441"/>
        <xdr:cNvSpPr/>
      </xdr:nvSpPr>
      <xdr:spPr>
        <a:xfrm>
          <a:off x="16459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92727</xdr:rowOff>
    </xdr:from>
    <xdr:ext cx="762000" cy="259045"/>
    <xdr:sp macro="" textlink="">
      <xdr:nvSpPr>
        <xdr:cNvPr id="443" name="公債費以外該当値テキスト"/>
        <xdr:cNvSpPr txBox="1"/>
      </xdr:nvSpPr>
      <xdr:spPr>
        <a:xfrm>
          <a:off x="165989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116205</xdr:rowOff>
    </xdr:from>
    <xdr:to>
      <xdr:col>78</xdr:col>
      <xdr:colOff>120650</xdr:colOff>
      <xdr:row>78</xdr:row>
      <xdr:rowOff>46355</xdr:rowOff>
    </xdr:to>
    <xdr:sp macro="" textlink="">
      <xdr:nvSpPr>
        <xdr:cNvPr id="444" name="楕円 443"/>
        <xdr:cNvSpPr/>
      </xdr:nvSpPr>
      <xdr:spPr>
        <a:xfrm>
          <a:off x="156210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56532</xdr:rowOff>
    </xdr:from>
    <xdr:ext cx="736600" cy="259045"/>
    <xdr:sp macro="" textlink="">
      <xdr:nvSpPr>
        <xdr:cNvPr id="445" name="テキスト ボックス 444"/>
        <xdr:cNvSpPr txBox="1"/>
      </xdr:nvSpPr>
      <xdr:spPr>
        <a:xfrm>
          <a:off x="15290800" y="13086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13336</xdr:rowOff>
    </xdr:from>
    <xdr:to>
      <xdr:col>74</xdr:col>
      <xdr:colOff>31750</xdr:colOff>
      <xdr:row>78</xdr:row>
      <xdr:rowOff>114936</xdr:rowOff>
    </xdr:to>
    <xdr:sp macro="" textlink="">
      <xdr:nvSpPr>
        <xdr:cNvPr id="446" name="楕円 445"/>
        <xdr:cNvSpPr/>
      </xdr:nvSpPr>
      <xdr:spPr>
        <a:xfrm>
          <a:off x="147320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99713</xdr:rowOff>
    </xdr:from>
    <xdr:ext cx="762000" cy="259045"/>
    <xdr:sp macro="" textlink="">
      <xdr:nvSpPr>
        <xdr:cNvPr id="447" name="テキスト ボックス 446"/>
        <xdr:cNvSpPr txBox="1"/>
      </xdr:nvSpPr>
      <xdr:spPr>
        <a:xfrm>
          <a:off x="14401800" y="1347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127636</xdr:rowOff>
    </xdr:from>
    <xdr:to>
      <xdr:col>69</xdr:col>
      <xdr:colOff>142875</xdr:colOff>
      <xdr:row>78</xdr:row>
      <xdr:rowOff>57786</xdr:rowOff>
    </xdr:to>
    <xdr:sp macro="" textlink="">
      <xdr:nvSpPr>
        <xdr:cNvPr id="448" name="楕円 447"/>
        <xdr:cNvSpPr/>
      </xdr:nvSpPr>
      <xdr:spPr>
        <a:xfrm>
          <a:off x="138430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42563</xdr:rowOff>
    </xdr:from>
    <xdr:ext cx="762000" cy="259045"/>
    <xdr:sp macro="" textlink="">
      <xdr:nvSpPr>
        <xdr:cNvPr id="449" name="テキスト ボックス 448"/>
        <xdr:cNvSpPr txBox="1"/>
      </xdr:nvSpPr>
      <xdr:spPr>
        <a:xfrm>
          <a:off x="13512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1905</xdr:rowOff>
    </xdr:from>
    <xdr:to>
      <xdr:col>65</xdr:col>
      <xdr:colOff>53975</xdr:colOff>
      <xdr:row>78</xdr:row>
      <xdr:rowOff>103505</xdr:rowOff>
    </xdr:to>
    <xdr:sp macro="" textlink="">
      <xdr:nvSpPr>
        <xdr:cNvPr id="450" name="楕円 449"/>
        <xdr:cNvSpPr/>
      </xdr:nvSpPr>
      <xdr:spPr>
        <a:xfrm>
          <a:off x="12954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88282</xdr:rowOff>
    </xdr:from>
    <xdr:ext cx="762000" cy="259045"/>
    <xdr:sp macro="" textlink="">
      <xdr:nvSpPr>
        <xdr:cNvPr id="451" name="テキスト ボックス 450"/>
        <xdr:cNvSpPr txBox="1"/>
      </xdr:nvSpPr>
      <xdr:spPr>
        <a:xfrm>
          <a:off x="12623800" y="134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67357</xdr:rowOff>
    </xdr:from>
    <xdr:to>
      <xdr:col>29</xdr:col>
      <xdr:colOff>127000</xdr:colOff>
      <xdr:row>20</xdr:row>
      <xdr:rowOff>163837</xdr:rowOff>
    </xdr:to>
    <xdr:cxnSp macro="">
      <xdr:nvCxnSpPr>
        <xdr:cNvPr id="47" name="直線コネクタ 46"/>
        <xdr:cNvCxnSpPr/>
      </xdr:nvCxnSpPr>
      <xdr:spPr bwMode="auto">
        <a:xfrm flipV="1">
          <a:off x="5651500" y="2172382"/>
          <a:ext cx="0" cy="14680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135914</xdr:rowOff>
    </xdr:from>
    <xdr:ext cx="762000" cy="259045"/>
    <xdr:sp macro="" textlink="">
      <xdr:nvSpPr>
        <xdr:cNvPr id="48" name="人口1人当たり決算額の推移最小値テキスト130"/>
        <xdr:cNvSpPr txBox="1"/>
      </xdr:nvSpPr>
      <xdr:spPr>
        <a:xfrm>
          <a:off x="5740400" y="361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163837</xdr:rowOff>
    </xdr:from>
    <xdr:to>
      <xdr:col>30</xdr:col>
      <xdr:colOff>25400</xdr:colOff>
      <xdr:row>20</xdr:row>
      <xdr:rowOff>163837</xdr:rowOff>
    </xdr:to>
    <xdr:cxnSp macro="">
      <xdr:nvCxnSpPr>
        <xdr:cNvPr id="49" name="直線コネクタ 48"/>
        <xdr:cNvCxnSpPr/>
      </xdr:nvCxnSpPr>
      <xdr:spPr bwMode="auto">
        <a:xfrm>
          <a:off x="5562600" y="3640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153734</xdr:rowOff>
    </xdr:from>
    <xdr:ext cx="762000" cy="259045"/>
    <xdr:sp macro="" textlink="">
      <xdr:nvSpPr>
        <xdr:cNvPr id="50" name="人口1人当たり決算額の推移最大値テキスト130"/>
        <xdr:cNvSpPr txBox="1"/>
      </xdr:nvSpPr>
      <xdr:spPr>
        <a:xfrm>
          <a:off x="5740400" y="1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67357</xdr:rowOff>
    </xdr:from>
    <xdr:to>
      <xdr:col>30</xdr:col>
      <xdr:colOff>25400</xdr:colOff>
      <xdr:row>12</xdr:row>
      <xdr:rowOff>67357</xdr:rowOff>
    </xdr:to>
    <xdr:cxnSp macro="">
      <xdr:nvCxnSpPr>
        <xdr:cNvPr id="51" name="直線コネクタ 50"/>
        <xdr:cNvCxnSpPr/>
      </xdr:nvCxnSpPr>
      <xdr:spPr bwMode="auto">
        <a:xfrm>
          <a:off x="5562600" y="2172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27918</xdr:rowOff>
    </xdr:from>
    <xdr:to>
      <xdr:col>29</xdr:col>
      <xdr:colOff>127000</xdr:colOff>
      <xdr:row>20</xdr:row>
      <xdr:rowOff>55971</xdr:rowOff>
    </xdr:to>
    <xdr:cxnSp macro="">
      <xdr:nvCxnSpPr>
        <xdr:cNvPr id="52" name="直線コネクタ 51"/>
        <xdr:cNvCxnSpPr/>
      </xdr:nvCxnSpPr>
      <xdr:spPr bwMode="auto">
        <a:xfrm flipV="1">
          <a:off x="5003800" y="3504543"/>
          <a:ext cx="647700" cy="28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139274</xdr:rowOff>
    </xdr:from>
    <xdr:ext cx="762000" cy="259045"/>
    <xdr:sp macro="" textlink="">
      <xdr:nvSpPr>
        <xdr:cNvPr id="53" name="人口1人当たり決算額の推移平均値テキスト130"/>
        <xdr:cNvSpPr txBox="1"/>
      </xdr:nvSpPr>
      <xdr:spPr>
        <a:xfrm>
          <a:off x="5740400" y="29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122747</xdr:rowOff>
    </xdr:from>
    <xdr:to>
      <xdr:col>29</xdr:col>
      <xdr:colOff>177800</xdr:colOff>
      <xdr:row>18</xdr:row>
      <xdr:rowOff>52897</xdr:rowOff>
    </xdr:to>
    <xdr:sp macro="" textlink="">
      <xdr:nvSpPr>
        <xdr:cNvPr id="54" name="フローチャート: 判断 53"/>
        <xdr:cNvSpPr/>
      </xdr:nvSpPr>
      <xdr:spPr bwMode="auto">
        <a:xfrm>
          <a:off x="56007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55971</xdr:rowOff>
    </xdr:from>
    <xdr:to>
      <xdr:col>26</xdr:col>
      <xdr:colOff>50800</xdr:colOff>
      <xdr:row>20</xdr:row>
      <xdr:rowOff>74977</xdr:rowOff>
    </xdr:to>
    <xdr:cxnSp macro="">
      <xdr:nvCxnSpPr>
        <xdr:cNvPr id="55" name="直線コネクタ 54"/>
        <xdr:cNvCxnSpPr/>
      </xdr:nvCxnSpPr>
      <xdr:spPr bwMode="auto">
        <a:xfrm flipV="1">
          <a:off x="4305300" y="3532596"/>
          <a:ext cx="698500" cy="19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81578</xdr:rowOff>
    </xdr:from>
    <xdr:to>
      <xdr:col>26</xdr:col>
      <xdr:colOff>101600</xdr:colOff>
      <xdr:row>19</xdr:row>
      <xdr:rowOff>11728</xdr:rowOff>
    </xdr:to>
    <xdr:sp macro="" textlink="">
      <xdr:nvSpPr>
        <xdr:cNvPr id="56" name="フローチャート: 判断 55"/>
        <xdr:cNvSpPr/>
      </xdr:nvSpPr>
      <xdr:spPr bwMode="auto">
        <a:xfrm>
          <a:off x="4953000" y="3215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21905</xdr:rowOff>
    </xdr:from>
    <xdr:ext cx="736600" cy="259045"/>
    <xdr:sp macro="" textlink="">
      <xdr:nvSpPr>
        <xdr:cNvPr id="57" name="テキスト ボックス 56"/>
        <xdr:cNvSpPr txBox="1"/>
      </xdr:nvSpPr>
      <xdr:spPr>
        <a:xfrm>
          <a:off x="4622800" y="2984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74977</xdr:rowOff>
    </xdr:from>
    <xdr:to>
      <xdr:col>22</xdr:col>
      <xdr:colOff>114300</xdr:colOff>
      <xdr:row>20</xdr:row>
      <xdr:rowOff>92373</xdr:rowOff>
    </xdr:to>
    <xdr:cxnSp macro="">
      <xdr:nvCxnSpPr>
        <xdr:cNvPr id="58" name="直線コネクタ 57"/>
        <xdr:cNvCxnSpPr/>
      </xdr:nvCxnSpPr>
      <xdr:spPr bwMode="auto">
        <a:xfrm flipV="1">
          <a:off x="3606800" y="3551602"/>
          <a:ext cx="698500" cy="17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129006</xdr:rowOff>
    </xdr:from>
    <xdr:to>
      <xdr:col>22</xdr:col>
      <xdr:colOff>165100</xdr:colOff>
      <xdr:row>19</xdr:row>
      <xdr:rowOff>59156</xdr:rowOff>
    </xdr:to>
    <xdr:sp macro="" textlink="">
      <xdr:nvSpPr>
        <xdr:cNvPr id="59" name="フローチャート: 判断 58"/>
        <xdr:cNvSpPr/>
      </xdr:nvSpPr>
      <xdr:spPr bwMode="auto">
        <a:xfrm>
          <a:off x="4254500" y="326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69334</xdr:rowOff>
    </xdr:from>
    <xdr:ext cx="762000" cy="259045"/>
    <xdr:sp macro="" textlink="">
      <xdr:nvSpPr>
        <xdr:cNvPr id="60" name="テキスト ボックス 59"/>
        <xdr:cNvSpPr txBox="1"/>
      </xdr:nvSpPr>
      <xdr:spPr>
        <a:xfrm>
          <a:off x="3924300" y="303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92373</xdr:rowOff>
    </xdr:from>
    <xdr:to>
      <xdr:col>18</xdr:col>
      <xdr:colOff>177800</xdr:colOff>
      <xdr:row>20</xdr:row>
      <xdr:rowOff>105098</xdr:rowOff>
    </xdr:to>
    <xdr:cxnSp macro="">
      <xdr:nvCxnSpPr>
        <xdr:cNvPr id="61" name="直線コネクタ 60"/>
        <xdr:cNvCxnSpPr/>
      </xdr:nvCxnSpPr>
      <xdr:spPr bwMode="auto">
        <a:xfrm flipV="1">
          <a:off x="2908300" y="3568998"/>
          <a:ext cx="698500" cy="1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166388</xdr:rowOff>
    </xdr:from>
    <xdr:to>
      <xdr:col>19</xdr:col>
      <xdr:colOff>38100</xdr:colOff>
      <xdr:row>19</xdr:row>
      <xdr:rowOff>96538</xdr:rowOff>
    </xdr:to>
    <xdr:sp macro="" textlink="">
      <xdr:nvSpPr>
        <xdr:cNvPr id="62" name="フローチャート: 判断 61"/>
        <xdr:cNvSpPr/>
      </xdr:nvSpPr>
      <xdr:spPr bwMode="auto">
        <a:xfrm>
          <a:off x="3556000" y="3300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106715</xdr:rowOff>
    </xdr:from>
    <xdr:ext cx="762000" cy="259045"/>
    <xdr:sp macro="" textlink="">
      <xdr:nvSpPr>
        <xdr:cNvPr id="63" name="テキスト ボックス 62"/>
        <xdr:cNvSpPr txBox="1"/>
      </xdr:nvSpPr>
      <xdr:spPr>
        <a:xfrm>
          <a:off x="3225800" y="306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3745</xdr:rowOff>
    </xdr:from>
    <xdr:to>
      <xdr:col>15</xdr:col>
      <xdr:colOff>101600</xdr:colOff>
      <xdr:row>19</xdr:row>
      <xdr:rowOff>105345</xdr:rowOff>
    </xdr:to>
    <xdr:sp macro="" textlink="">
      <xdr:nvSpPr>
        <xdr:cNvPr id="64" name="フローチャート: 判断 63"/>
        <xdr:cNvSpPr/>
      </xdr:nvSpPr>
      <xdr:spPr bwMode="auto">
        <a:xfrm>
          <a:off x="2857500" y="3308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115522</xdr:rowOff>
    </xdr:from>
    <xdr:ext cx="762000" cy="259045"/>
    <xdr:sp macro="" textlink="">
      <xdr:nvSpPr>
        <xdr:cNvPr id="65" name="テキスト ボックス 64"/>
        <xdr:cNvSpPr txBox="1"/>
      </xdr:nvSpPr>
      <xdr:spPr>
        <a:xfrm>
          <a:off x="2527300" y="307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148568</xdr:rowOff>
    </xdr:from>
    <xdr:to>
      <xdr:col>29</xdr:col>
      <xdr:colOff>177800</xdr:colOff>
      <xdr:row>20</xdr:row>
      <xdr:rowOff>78718</xdr:rowOff>
    </xdr:to>
    <xdr:sp macro="" textlink="">
      <xdr:nvSpPr>
        <xdr:cNvPr id="71" name="楕円 70"/>
        <xdr:cNvSpPr/>
      </xdr:nvSpPr>
      <xdr:spPr bwMode="auto">
        <a:xfrm>
          <a:off x="5600700" y="3453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120645</xdr:rowOff>
    </xdr:from>
    <xdr:ext cx="762000" cy="259045"/>
    <xdr:sp macro="" textlink="">
      <xdr:nvSpPr>
        <xdr:cNvPr id="72" name="人口1人当たり決算額の推移該当値テキスト130"/>
        <xdr:cNvSpPr txBox="1"/>
      </xdr:nvSpPr>
      <xdr:spPr>
        <a:xfrm>
          <a:off x="5740400" y="34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5171</xdr:rowOff>
    </xdr:from>
    <xdr:to>
      <xdr:col>26</xdr:col>
      <xdr:colOff>101600</xdr:colOff>
      <xdr:row>20</xdr:row>
      <xdr:rowOff>106771</xdr:rowOff>
    </xdr:to>
    <xdr:sp macro="" textlink="">
      <xdr:nvSpPr>
        <xdr:cNvPr id="73" name="楕円 72"/>
        <xdr:cNvSpPr/>
      </xdr:nvSpPr>
      <xdr:spPr bwMode="auto">
        <a:xfrm>
          <a:off x="4953000" y="3481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91548</xdr:rowOff>
    </xdr:from>
    <xdr:ext cx="736600" cy="259045"/>
    <xdr:sp macro="" textlink="">
      <xdr:nvSpPr>
        <xdr:cNvPr id="74" name="テキスト ボックス 73"/>
        <xdr:cNvSpPr txBox="1"/>
      </xdr:nvSpPr>
      <xdr:spPr>
        <a:xfrm>
          <a:off x="4622800" y="356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24177</xdr:rowOff>
    </xdr:from>
    <xdr:to>
      <xdr:col>22</xdr:col>
      <xdr:colOff>165100</xdr:colOff>
      <xdr:row>20</xdr:row>
      <xdr:rowOff>125777</xdr:rowOff>
    </xdr:to>
    <xdr:sp macro="" textlink="">
      <xdr:nvSpPr>
        <xdr:cNvPr id="75" name="楕円 74"/>
        <xdr:cNvSpPr/>
      </xdr:nvSpPr>
      <xdr:spPr bwMode="auto">
        <a:xfrm>
          <a:off x="4254500" y="3500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110554</xdr:rowOff>
    </xdr:from>
    <xdr:ext cx="762000" cy="259045"/>
    <xdr:sp macro="" textlink="">
      <xdr:nvSpPr>
        <xdr:cNvPr id="76" name="テキスト ボックス 75"/>
        <xdr:cNvSpPr txBox="1"/>
      </xdr:nvSpPr>
      <xdr:spPr>
        <a:xfrm>
          <a:off x="3924300" y="358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41573</xdr:rowOff>
    </xdr:from>
    <xdr:to>
      <xdr:col>19</xdr:col>
      <xdr:colOff>38100</xdr:colOff>
      <xdr:row>20</xdr:row>
      <xdr:rowOff>143173</xdr:rowOff>
    </xdr:to>
    <xdr:sp macro="" textlink="">
      <xdr:nvSpPr>
        <xdr:cNvPr id="77" name="楕円 76"/>
        <xdr:cNvSpPr/>
      </xdr:nvSpPr>
      <xdr:spPr bwMode="auto">
        <a:xfrm>
          <a:off x="3556000" y="3518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127950</xdr:rowOff>
    </xdr:from>
    <xdr:ext cx="762000" cy="259045"/>
    <xdr:sp macro="" textlink="">
      <xdr:nvSpPr>
        <xdr:cNvPr id="78" name="テキスト ボックス 77"/>
        <xdr:cNvSpPr txBox="1"/>
      </xdr:nvSpPr>
      <xdr:spPr>
        <a:xfrm>
          <a:off x="3225800" y="3604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54298</xdr:rowOff>
    </xdr:from>
    <xdr:to>
      <xdr:col>15</xdr:col>
      <xdr:colOff>101600</xdr:colOff>
      <xdr:row>20</xdr:row>
      <xdr:rowOff>155898</xdr:rowOff>
    </xdr:to>
    <xdr:sp macro="" textlink="">
      <xdr:nvSpPr>
        <xdr:cNvPr id="79" name="楕円 78"/>
        <xdr:cNvSpPr/>
      </xdr:nvSpPr>
      <xdr:spPr bwMode="auto">
        <a:xfrm>
          <a:off x="2857500" y="3530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140675</xdr:rowOff>
    </xdr:from>
    <xdr:ext cx="762000" cy="259045"/>
    <xdr:sp macro="" textlink="">
      <xdr:nvSpPr>
        <xdr:cNvPr id="80" name="テキスト ボックス 79"/>
        <xdr:cNvSpPr txBox="1"/>
      </xdr:nvSpPr>
      <xdr:spPr>
        <a:xfrm>
          <a:off x="2527300" y="36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246672</xdr:rowOff>
    </xdr:from>
    <xdr:to>
      <xdr:col>29</xdr:col>
      <xdr:colOff>127000</xdr:colOff>
      <xdr:row>37</xdr:row>
      <xdr:rowOff>340798</xdr:rowOff>
    </xdr:to>
    <xdr:cxnSp macro="">
      <xdr:nvCxnSpPr>
        <xdr:cNvPr id="109" name="直線コネクタ 108"/>
        <xdr:cNvCxnSpPr/>
      </xdr:nvCxnSpPr>
      <xdr:spPr bwMode="auto">
        <a:xfrm flipV="1">
          <a:off x="5651500" y="6171222"/>
          <a:ext cx="0" cy="12942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8075</xdr:rowOff>
    </xdr:from>
    <xdr:ext cx="762000" cy="259045"/>
    <xdr:sp macro="" textlink="">
      <xdr:nvSpPr>
        <xdr:cNvPr id="110" name="人口1人当たり決算額の推移最小値テキスト445"/>
        <xdr:cNvSpPr txBox="1"/>
      </xdr:nvSpPr>
      <xdr:spPr>
        <a:xfrm>
          <a:off x="5740400" y="747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340798</xdr:rowOff>
    </xdr:from>
    <xdr:to>
      <xdr:col>30</xdr:col>
      <xdr:colOff>25400</xdr:colOff>
      <xdr:row>37</xdr:row>
      <xdr:rowOff>340798</xdr:rowOff>
    </xdr:to>
    <xdr:cxnSp macro="">
      <xdr:nvCxnSpPr>
        <xdr:cNvPr id="111" name="直線コネクタ 110"/>
        <xdr:cNvCxnSpPr/>
      </xdr:nvCxnSpPr>
      <xdr:spPr bwMode="auto">
        <a:xfrm>
          <a:off x="5562600" y="74654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161599</xdr:rowOff>
    </xdr:from>
    <xdr:ext cx="762000" cy="259045"/>
    <xdr:sp macro="" textlink="">
      <xdr:nvSpPr>
        <xdr:cNvPr id="112" name="人口1人当たり決算額の推移最大値テキスト445"/>
        <xdr:cNvSpPr txBox="1"/>
      </xdr:nvSpPr>
      <xdr:spPr>
        <a:xfrm>
          <a:off x="5740400" y="591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246672</xdr:rowOff>
    </xdr:from>
    <xdr:to>
      <xdr:col>30</xdr:col>
      <xdr:colOff>25400</xdr:colOff>
      <xdr:row>33</xdr:row>
      <xdr:rowOff>246672</xdr:rowOff>
    </xdr:to>
    <xdr:cxnSp macro="">
      <xdr:nvCxnSpPr>
        <xdr:cNvPr id="113" name="直線コネクタ 112"/>
        <xdr:cNvCxnSpPr/>
      </xdr:nvCxnSpPr>
      <xdr:spPr bwMode="auto">
        <a:xfrm>
          <a:off x="5562600" y="6171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334455</xdr:rowOff>
    </xdr:from>
    <xdr:to>
      <xdr:col>29</xdr:col>
      <xdr:colOff>127000</xdr:colOff>
      <xdr:row>37</xdr:row>
      <xdr:rowOff>340798</xdr:rowOff>
    </xdr:to>
    <xdr:cxnSp macro="">
      <xdr:nvCxnSpPr>
        <xdr:cNvPr id="114" name="直線コネクタ 113"/>
        <xdr:cNvCxnSpPr/>
      </xdr:nvCxnSpPr>
      <xdr:spPr bwMode="auto">
        <a:xfrm>
          <a:off x="5003800" y="7459155"/>
          <a:ext cx="647700" cy="6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92346</xdr:rowOff>
    </xdr:from>
    <xdr:ext cx="762000" cy="259045"/>
    <xdr:sp macro="" textlink="">
      <xdr:nvSpPr>
        <xdr:cNvPr id="115" name="人口1人当たり決算額の推移平均値テキスト445"/>
        <xdr:cNvSpPr txBox="1"/>
      </xdr:nvSpPr>
      <xdr:spPr>
        <a:xfrm>
          <a:off x="5740400" y="670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247269</xdr:rowOff>
    </xdr:from>
    <xdr:to>
      <xdr:col>29</xdr:col>
      <xdr:colOff>177800</xdr:colOff>
      <xdr:row>36</xdr:row>
      <xdr:rowOff>5969</xdr:rowOff>
    </xdr:to>
    <xdr:sp macro="" textlink="">
      <xdr:nvSpPr>
        <xdr:cNvPr id="116" name="フローチャート: 判断 115"/>
        <xdr:cNvSpPr/>
      </xdr:nvSpPr>
      <xdr:spPr bwMode="auto">
        <a:xfrm>
          <a:off x="56007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334455</xdr:rowOff>
    </xdr:from>
    <xdr:to>
      <xdr:col>26</xdr:col>
      <xdr:colOff>50800</xdr:colOff>
      <xdr:row>37</xdr:row>
      <xdr:rowOff>338512</xdr:rowOff>
    </xdr:to>
    <xdr:cxnSp macro="">
      <xdr:nvCxnSpPr>
        <xdr:cNvPr id="117" name="直線コネクタ 116"/>
        <xdr:cNvCxnSpPr/>
      </xdr:nvCxnSpPr>
      <xdr:spPr bwMode="auto">
        <a:xfrm flipV="1">
          <a:off x="4305300" y="7459155"/>
          <a:ext cx="698500" cy="4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333432</xdr:rowOff>
    </xdr:from>
    <xdr:to>
      <xdr:col>26</xdr:col>
      <xdr:colOff>101600</xdr:colOff>
      <xdr:row>36</xdr:row>
      <xdr:rowOff>92132</xdr:rowOff>
    </xdr:to>
    <xdr:sp macro="" textlink="">
      <xdr:nvSpPr>
        <xdr:cNvPr id="118" name="フローチャート: 判断 117"/>
        <xdr:cNvSpPr/>
      </xdr:nvSpPr>
      <xdr:spPr bwMode="auto">
        <a:xfrm>
          <a:off x="49530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102309</xdr:rowOff>
    </xdr:from>
    <xdr:ext cx="736600" cy="259045"/>
    <xdr:sp macro="" textlink="">
      <xdr:nvSpPr>
        <xdr:cNvPr id="119" name="テキスト ボックス 118"/>
        <xdr:cNvSpPr txBox="1"/>
      </xdr:nvSpPr>
      <xdr:spPr>
        <a:xfrm>
          <a:off x="4622800" y="6712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300241</xdr:rowOff>
    </xdr:from>
    <xdr:to>
      <xdr:col>22</xdr:col>
      <xdr:colOff>114300</xdr:colOff>
      <xdr:row>37</xdr:row>
      <xdr:rowOff>338512</xdr:rowOff>
    </xdr:to>
    <xdr:cxnSp macro="">
      <xdr:nvCxnSpPr>
        <xdr:cNvPr id="120" name="直線コネクタ 119"/>
        <xdr:cNvCxnSpPr/>
      </xdr:nvCxnSpPr>
      <xdr:spPr bwMode="auto">
        <a:xfrm>
          <a:off x="3606800" y="7424941"/>
          <a:ext cx="698500" cy="38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13773</xdr:rowOff>
    </xdr:from>
    <xdr:to>
      <xdr:col>22</xdr:col>
      <xdr:colOff>165100</xdr:colOff>
      <xdr:row>36</xdr:row>
      <xdr:rowOff>115373</xdr:rowOff>
    </xdr:to>
    <xdr:sp macro="" textlink="">
      <xdr:nvSpPr>
        <xdr:cNvPr id="121" name="フローチャート: 判断 120"/>
        <xdr:cNvSpPr/>
      </xdr:nvSpPr>
      <xdr:spPr bwMode="auto">
        <a:xfrm>
          <a:off x="42545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125550</xdr:rowOff>
    </xdr:from>
    <xdr:ext cx="762000" cy="259045"/>
    <xdr:sp macro="" textlink="">
      <xdr:nvSpPr>
        <xdr:cNvPr id="122" name="テキスト ボックス 121"/>
        <xdr:cNvSpPr txBox="1"/>
      </xdr:nvSpPr>
      <xdr:spPr>
        <a:xfrm>
          <a:off x="3924300" y="673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297269</xdr:rowOff>
    </xdr:from>
    <xdr:to>
      <xdr:col>18</xdr:col>
      <xdr:colOff>177800</xdr:colOff>
      <xdr:row>37</xdr:row>
      <xdr:rowOff>300241</xdr:rowOff>
    </xdr:to>
    <xdr:cxnSp macro="">
      <xdr:nvCxnSpPr>
        <xdr:cNvPr id="123" name="直線コネクタ 122"/>
        <xdr:cNvCxnSpPr/>
      </xdr:nvCxnSpPr>
      <xdr:spPr bwMode="auto">
        <a:xfrm>
          <a:off x="2908300" y="7421969"/>
          <a:ext cx="6985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337718</xdr:rowOff>
    </xdr:from>
    <xdr:to>
      <xdr:col>19</xdr:col>
      <xdr:colOff>38100</xdr:colOff>
      <xdr:row>36</xdr:row>
      <xdr:rowOff>96418</xdr:rowOff>
    </xdr:to>
    <xdr:sp macro="" textlink="">
      <xdr:nvSpPr>
        <xdr:cNvPr id="124" name="フローチャート: 判断 123"/>
        <xdr:cNvSpPr/>
      </xdr:nvSpPr>
      <xdr:spPr bwMode="auto">
        <a:xfrm>
          <a:off x="3556000" y="6948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106595</xdr:rowOff>
    </xdr:from>
    <xdr:ext cx="762000" cy="259045"/>
    <xdr:sp macro="" textlink="">
      <xdr:nvSpPr>
        <xdr:cNvPr id="125" name="テキスト ボックス 124"/>
        <xdr:cNvSpPr txBox="1"/>
      </xdr:nvSpPr>
      <xdr:spPr>
        <a:xfrm>
          <a:off x="3225800" y="671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5848</xdr:rowOff>
    </xdr:from>
    <xdr:to>
      <xdr:col>15</xdr:col>
      <xdr:colOff>101600</xdr:colOff>
      <xdr:row>36</xdr:row>
      <xdr:rowOff>107448</xdr:rowOff>
    </xdr:to>
    <xdr:sp macro="" textlink="">
      <xdr:nvSpPr>
        <xdr:cNvPr id="126" name="フローチャート: 判断 125"/>
        <xdr:cNvSpPr/>
      </xdr:nvSpPr>
      <xdr:spPr bwMode="auto">
        <a:xfrm>
          <a:off x="2857500" y="6959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117625</xdr:rowOff>
    </xdr:from>
    <xdr:ext cx="762000" cy="259045"/>
    <xdr:sp macro="" textlink="">
      <xdr:nvSpPr>
        <xdr:cNvPr id="127" name="テキスト ボックス 126"/>
        <xdr:cNvSpPr txBox="1"/>
      </xdr:nvSpPr>
      <xdr:spPr>
        <a:xfrm>
          <a:off x="2527300" y="67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289998</xdr:rowOff>
    </xdr:from>
    <xdr:to>
      <xdr:col>29</xdr:col>
      <xdr:colOff>177800</xdr:colOff>
      <xdr:row>38</xdr:row>
      <xdr:rowOff>48698</xdr:rowOff>
    </xdr:to>
    <xdr:sp macro="" textlink="">
      <xdr:nvSpPr>
        <xdr:cNvPr id="133" name="楕円 132"/>
        <xdr:cNvSpPr/>
      </xdr:nvSpPr>
      <xdr:spPr bwMode="auto">
        <a:xfrm>
          <a:off x="5600700" y="7414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198575</xdr:rowOff>
    </xdr:from>
    <xdr:ext cx="762000" cy="259045"/>
    <xdr:sp macro="" textlink="">
      <xdr:nvSpPr>
        <xdr:cNvPr id="134" name="人口1人当たり決算額の推移該当値テキスト445"/>
        <xdr:cNvSpPr txBox="1"/>
      </xdr:nvSpPr>
      <xdr:spPr>
        <a:xfrm>
          <a:off x="5740400" y="7323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283655</xdr:rowOff>
    </xdr:from>
    <xdr:to>
      <xdr:col>26</xdr:col>
      <xdr:colOff>101600</xdr:colOff>
      <xdr:row>38</xdr:row>
      <xdr:rowOff>42355</xdr:rowOff>
    </xdr:to>
    <xdr:sp macro="" textlink="">
      <xdr:nvSpPr>
        <xdr:cNvPr id="135" name="楕円 134"/>
        <xdr:cNvSpPr/>
      </xdr:nvSpPr>
      <xdr:spPr bwMode="auto">
        <a:xfrm>
          <a:off x="4953000" y="7408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27132</xdr:rowOff>
    </xdr:from>
    <xdr:ext cx="736600" cy="259045"/>
    <xdr:sp macro="" textlink="">
      <xdr:nvSpPr>
        <xdr:cNvPr id="136" name="テキスト ボックス 135"/>
        <xdr:cNvSpPr txBox="1"/>
      </xdr:nvSpPr>
      <xdr:spPr>
        <a:xfrm>
          <a:off x="4622800" y="7494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287712</xdr:rowOff>
    </xdr:from>
    <xdr:to>
      <xdr:col>22</xdr:col>
      <xdr:colOff>165100</xdr:colOff>
      <xdr:row>38</xdr:row>
      <xdr:rowOff>46412</xdr:rowOff>
    </xdr:to>
    <xdr:sp macro="" textlink="">
      <xdr:nvSpPr>
        <xdr:cNvPr id="137" name="楕円 136"/>
        <xdr:cNvSpPr/>
      </xdr:nvSpPr>
      <xdr:spPr bwMode="auto">
        <a:xfrm>
          <a:off x="4254500" y="7412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31189</xdr:rowOff>
    </xdr:from>
    <xdr:ext cx="762000" cy="259045"/>
    <xdr:sp macro="" textlink="">
      <xdr:nvSpPr>
        <xdr:cNvPr id="138" name="テキスト ボックス 137"/>
        <xdr:cNvSpPr txBox="1"/>
      </xdr:nvSpPr>
      <xdr:spPr>
        <a:xfrm>
          <a:off x="3924300" y="74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249441</xdr:rowOff>
    </xdr:from>
    <xdr:to>
      <xdr:col>19</xdr:col>
      <xdr:colOff>38100</xdr:colOff>
      <xdr:row>38</xdr:row>
      <xdr:rowOff>8141</xdr:rowOff>
    </xdr:to>
    <xdr:sp macro="" textlink="">
      <xdr:nvSpPr>
        <xdr:cNvPr id="139" name="楕円 138"/>
        <xdr:cNvSpPr/>
      </xdr:nvSpPr>
      <xdr:spPr bwMode="auto">
        <a:xfrm>
          <a:off x="3556000" y="7374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335818</xdr:rowOff>
    </xdr:from>
    <xdr:ext cx="762000" cy="259045"/>
    <xdr:sp macro="" textlink="">
      <xdr:nvSpPr>
        <xdr:cNvPr id="140" name="テキスト ボックス 139"/>
        <xdr:cNvSpPr txBox="1"/>
      </xdr:nvSpPr>
      <xdr:spPr>
        <a:xfrm>
          <a:off x="3225800" y="746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246469</xdr:rowOff>
    </xdr:from>
    <xdr:to>
      <xdr:col>15</xdr:col>
      <xdr:colOff>101600</xdr:colOff>
      <xdr:row>38</xdr:row>
      <xdr:rowOff>5169</xdr:rowOff>
    </xdr:to>
    <xdr:sp macro="" textlink="">
      <xdr:nvSpPr>
        <xdr:cNvPr id="141" name="楕円 140"/>
        <xdr:cNvSpPr/>
      </xdr:nvSpPr>
      <xdr:spPr bwMode="auto">
        <a:xfrm>
          <a:off x="2857500" y="7371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332846</xdr:rowOff>
    </xdr:from>
    <xdr:ext cx="762000" cy="259045"/>
    <xdr:sp macro="" textlink="">
      <xdr:nvSpPr>
        <xdr:cNvPr id="142" name="テキスト ボックス 141"/>
        <xdr:cNvSpPr txBox="1"/>
      </xdr:nvSpPr>
      <xdr:spPr>
        <a:xfrm>
          <a:off x="2527300" y="74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15,612
15,435
70.16
12,693,166
11,894,325
443,210
5,305,422
2,622,401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138171</xdr:rowOff>
    </xdr:from>
    <xdr:to>
      <xdr:col>24</xdr:col>
      <xdr:colOff>62865</xdr:colOff>
      <xdr:row>39</xdr:row>
      <xdr:rowOff>5240</xdr:rowOff>
    </xdr:to>
    <xdr:cxnSp macro="">
      <xdr:nvCxnSpPr>
        <xdr:cNvPr id="60" name="直線コネクタ 59"/>
        <xdr:cNvCxnSpPr/>
      </xdr:nvCxnSpPr>
      <xdr:spPr>
        <a:xfrm flipV="1">
          <a:off x="4633595" y="5281671"/>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9067</xdr:rowOff>
    </xdr:from>
    <xdr:ext cx="534377" cy="259045"/>
    <xdr:sp macro="" textlink="">
      <xdr:nvSpPr>
        <xdr:cNvPr id="61" name="人件費最小値テキスト"/>
        <xdr:cNvSpPr txBox="1"/>
      </xdr:nvSpPr>
      <xdr:spPr>
        <a:xfrm>
          <a:off x="4686300" y="669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5240</xdr:rowOff>
    </xdr:from>
    <xdr:to>
      <xdr:col>24</xdr:col>
      <xdr:colOff>152400</xdr:colOff>
      <xdr:row>39</xdr:row>
      <xdr:rowOff>5240</xdr:rowOff>
    </xdr:to>
    <xdr:cxnSp macro="">
      <xdr:nvCxnSpPr>
        <xdr:cNvPr id="62" name="直線コネクタ 61"/>
        <xdr:cNvCxnSpPr/>
      </xdr:nvCxnSpPr>
      <xdr:spPr>
        <a:xfrm>
          <a:off x="4546600" y="669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84848</xdr:rowOff>
    </xdr:from>
    <xdr:ext cx="599010" cy="259045"/>
    <xdr:sp macro="" textlink="">
      <xdr:nvSpPr>
        <xdr:cNvPr id="63" name="人件費最大値テキスト"/>
        <xdr:cNvSpPr txBox="1"/>
      </xdr:nvSpPr>
      <xdr:spPr>
        <a:xfrm>
          <a:off x="4686300" y="505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138171</xdr:rowOff>
    </xdr:from>
    <xdr:to>
      <xdr:col>24</xdr:col>
      <xdr:colOff>152400</xdr:colOff>
      <xdr:row>30</xdr:row>
      <xdr:rowOff>138171</xdr:rowOff>
    </xdr:to>
    <xdr:cxnSp macro="">
      <xdr:nvCxnSpPr>
        <xdr:cNvPr id="64" name="直線コネクタ 63"/>
        <xdr:cNvCxnSpPr/>
      </xdr:nvCxnSpPr>
      <xdr:spPr>
        <a:xfrm>
          <a:off x="4546600" y="528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15499</xdr:rowOff>
    </xdr:from>
    <xdr:to>
      <xdr:col>24</xdr:col>
      <xdr:colOff>63500</xdr:colOff>
      <xdr:row>37</xdr:row>
      <xdr:rowOff>54861</xdr:rowOff>
    </xdr:to>
    <xdr:cxnSp macro="">
      <xdr:nvCxnSpPr>
        <xdr:cNvPr id="65" name="直線コネクタ 64"/>
        <xdr:cNvCxnSpPr/>
      </xdr:nvCxnSpPr>
      <xdr:spPr>
        <a:xfrm flipV="1">
          <a:off x="3797300" y="6359149"/>
          <a:ext cx="838200" cy="3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38225</xdr:rowOff>
    </xdr:from>
    <xdr:ext cx="599010" cy="259045"/>
    <xdr:sp macro="" textlink="">
      <xdr:nvSpPr>
        <xdr:cNvPr id="66" name="人件費平均値テキスト"/>
        <xdr:cNvSpPr txBox="1"/>
      </xdr:nvSpPr>
      <xdr:spPr>
        <a:xfrm>
          <a:off x="4686300" y="5867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15348</xdr:rowOff>
    </xdr:from>
    <xdr:to>
      <xdr:col>24</xdr:col>
      <xdr:colOff>114300</xdr:colOff>
      <xdr:row>35</xdr:row>
      <xdr:rowOff>116948</xdr:rowOff>
    </xdr:to>
    <xdr:sp macro="" textlink="">
      <xdr:nvSpPr>
        <xdr:cNvPr id="67" name="フローチャート: 判断 66"/>
        <xdr:cNvSpPr/>
      </xdr:nvSpPr>
      <xdr:spPr>
        <a:xfrm>
          <a:off x="4584700" y="601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54861</xdr:rowOff>
    </xdr:from>
    <xdr:to>
      <xdr:col>19</xdr:col>
      <xdr:colOff>177800</xdr:colOff>
      <xdr:row>37</xdr:row>
      <xdr:rowOff>56118</xdr:rowOff>
    </xdr:to>
    <xdr:cxnSp macro="">
      <xdr:nvCxnSpPr>
        <xdr:cNvPr id="68" name="直線コネクタ 67"/>
        <xdr:cNvCxnSpPr/>
      </xdr:nvCxnSpPr>
      <xdr:spPr>
        <a:xfrm flipV="1">
          <a:off x="2908300" y="6398511"/>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94701</xdr:rowOff>
    </xdr:from>
    <xdr:to>
      <xdr:col>20</xdr:col>
      <xdr:colOff>38100</xdr:colOff>
      <xdr:row>37</xdr:row>
      <xdr:rowOff>24851</xdr:rowOff>
    </xdr:to>
    <xdr:sp macro="" textlink="">
      <xdr:nvSpPr>
        <xdr:cNvPr id="69" name="フローチャート: 判断 68"/>
        <xdr:cNvSpPr/>
      </xdr:nvSpPr>
      <xdr:spPr>
        <a:xfrm>
          <a:off x="3746500" y="62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41378</xdr:rowOff>
    </xdr:from>
    <xdr:ext cx="534377" cy="259045"/>
    <xdr:sp macro="" textlink="">
      <xdr:nvSpPr>
        <xdr:cNvPr id="70" name="テキスト ボックス 69"/>
        <xdr:cNvSpPr txBox="1"/>
      </xdr:nvSpPr>
      <xdr:spPr>
        <a:xfrm>
          <a:off x="3530111" y="604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55647</xdr:rowOff>
    </xdr:from>
    <xdr:to>
      <xdr:col>15</xdr:col>
      <xdr:colOff>50800</xdr:colOff>
      <xdr:row>37</xdr:row>
      <xdr:rowOff>56118</xdr:rowOff>
    </xdr:to>
    <xdr:cxnSp macro="">
      <xdr:nvCxnSpPr>
        <xdr:cNvPr id="71" name="直線コネクタ 70"/>
        <xdr:cNvCxnSpPr/>
      </xdr:nvCxnSpPr>
      <xdr:spPr>
        <a:xfrm>
          <a:off x="2019300" y="6399297"/>
          <a:ext cx="8890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153779</xdr:rowOff>
    </xdr:from>
    <xdr:to>
      <xdr:col>15</xdr:col>
      <xdr:colOff>101600</xdr:colOff>
      <xdr:row>37</xdr:row>
      <xdr:rowOff>83929</xdr:rowOff>
    </xdr:to>
    <xdr:sp macro="" textlink="">
      <xdr:nvSpPr>
        <xdr:cNvPr id="72" name="フローチャート: 判断 71"/>
        <xdr:cNvSpPr/>
      </xdr:nvSpPr>
      <xdr:spPr>
        <a:xfrm>
          <a:off x="2857500" y="632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100456</xdr:rowOff>
    </xdr:from>
    <xdr:ext cx="534377" cy="259045"/>
    <xdr:sp macro="" textlink="">
      <xdr:nvSpPr>
        <xdr:cNvPr id="73" name="テキスト ボックス 72"/>
        <xdr:cNvSpPr txBox="1"/>
      </xdr:nvSpPr>
      <xdr:spPr>
        <a:xfrm>
          <a:off x="2641111" y="610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43202</xdr:rowOff>
    </xdr:from>
    <xdr:to>
      <xdr:col>10</xdr:col>
      <xdr:colOff>114300</xdr:colOff>
      <xdr:row>37</xdr:row>
      <xdr:rowOff>55647</xdr:rowOff>
    </xdr:to>
    <xdr:cxnSp macro="">
      <xdr:nvCxnSpPr>
        <xdr:cNvPr id="74" name="直線コネクタ 73"/>
        <xdr:cNvCxnSpPr/>
      </xdr:nvCxnSpPr>
      <xdr:spPr>
        <a:xfrm>
          <a:off x="1130300" y="6386852"/>
          <a:ext cx="889000" cy="1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171153</xdr:rowOff>
    </xdr:from>
    <xdr:to>
      <xdr:col>10</xdr:col>
      <xdr:colOff>165100</xdr:colOff>
      <xdr:row>37</xdr:row>
      <xdr:rowOff>101303</xdr:rowOff>
    </xdr:to>
    <xdr:sp macro="" textlink="">
      <xdr:nvSpPr>
        <xdr:cNvPr id="75" name="フローチャート: 判断 74"/>
        <xdr:cNvSpPr/>
      </xdr:nvSpPr>
      <xdr:spPr>
        <a:xfrm>
          <a:off x="1968500" y="634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117830</xdr:rowOff>
    </xdr:from>
    <xdr:ext cx="534377" cy="259045"/>
    <xdr:sp macro="" textlink="">
      <xdr:nvSpPr>
        <xdr:cNvPr id="76" name="テキスト ボックス 75"/>
        <xdr:cNvSpPr txBox="1"/>
      </xdr:nvSpPr>
      <xdr:spPr>
        <a:xfrm>
          <a:off x="1752111" y="611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169438</xdr:rowOff>
    </xdr:from>
    <xdr:to>
      <xdr:col>6</xdr:col>
      <xdr:colOff>38100</xdr:colOff>
      <xdr:row>37</xdr:row>
      <xdr:rowOff>99588</xdr:rowOff>
    </xdr:to>
    <xdr:sp macro="" textlink="">
      <xdr:nvSpPr>
        <xdr:cNvPr id="77" name="フローチャート: 判断 76"/>
        <xdr:cNvSpPr/>
      </xdr:nvSpPr>
      <xdr:spPr>
        <a:xfrm>
          <a:off x="1079500" y="634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90715</xdr:rowOff>
    </xdr:from>
    <xdr:ext cx="534377" cy="259045"/>
    <xdr:sp macro="" textlink="">
      <xdr:nvSpPr>
        <xdr:cNvPr id="78" name="テキスト ボックス 77"/>
        <xdr:cNvSpPr txBox="1"/>
      </xdr:nvSpPr>
      <xdr:spPr>
        <a:xfrm>
          <a:off x="863111" y="643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136149</xdr:rowOff>
    </xdr:from>
    <xdr:to>
      <xdr:col>24</xdr:col>
      <xdr:colOff>114300</xdr:colOff>
      <xdr:row>37</xdr:row>
      <xdr:rowOff>66299</xdr:rowOff>
    </xdr:to>
    <xdr:sp macro="" textlink="">
      <xdr:nvSpPr>
        <xdr:cNvPr id="84" name="楕円 83"/>
        <xdr:cNvSpPr/>
      </xdr:nvSpPr>
      <xdr:spPr>
        <a:xfrm>
          <a:off x="4584700" y="630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114576</xdr:rowOff>
    </xdr:from>
    <xdr:ext cx="534377" cy="259045"/>
    <xdr:sp macro="" textlink="">
      <xdr:nvSpPr>
        <xdr:cNvPr id="85" name="人件費該当値テキスト"/>
        <xdr:cNvSpPr txBox="1"/>
      </xdr:nvSpPr>
      <xdr:spPr>
        <a:xfrm>
          <a:off x="4686300" y="628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4061</xdr:rowOff>
    </xdr:from>
    <xdr:to>
      <xdr:col>20</xdr:col>
      <xdr:colOff>38100</xdr:colOff>
      <xdr:row>37</xdr:row>
      <xdr:rowOff>105661</xdr:rowOff>
    </xdr:to>
    <xdr:sp macro="" textlink="">
      <xdr:nvSpPr>
        <xdr:cNvPr id="86" name="楕円 85"/>
        <xdr:cNvSpPr/>
      </xdr:nvSpPr>
      <xdr:spPr>
        <a:xfrm>
          <a:off x="3746500" y="634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96788</xdr:rowOff>
    </xdr:from>
    <xdr:ext cx="534377" cy="259045"/>
    <xdr:sp macro="" textlink="">
      <xdr:nvSpPr>
        <xdr:cNvPr id="87" name="テキスト ボックス 86"/>
        <xdr:cNvSpPr txBox="1"/>
      </xdr:nvSpPr>
      <xdr:spPr>
        <a:xfrm>
          <a:off x="3530111" y="644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5318</xdr:rowOff>
    </xdr:from>
    <xdr:to>
      <xdr:col>15</xdr:col>
      <xdr:colOff>101600</xdr:colOff>
      <xdr:row>37</xdr:row>
      <xdr:rowOff>106918</xdr:rowOff>
    </xdr:to>
    <xdr:sp macro="" textlink="">
      <xdr:nvSpPr>
        <xdr:cNvPr id="88" name="楕円 87"/>
        <xdr:cNvSpPr/>
      </xdr:nvSpPr>
      <xdr:spPr>
        <a:xfrm>
          <a:off x="2857500" y="634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98045</xdr:rowOff>
    </xdr:from>
    <xdr:ext cx="534377" cy="259045"/>
    <xdr:sp macro="" textlink="">
      <xdr:nvSpPr>
        <xdr:cNvPr id="89" name="テキスト ボックス 88"/>
        <xdr:cNvSpPr txBox="1"/>
      </xdr:nvSpPr>
      <xdr:spPr>
        <a:xfrm>
          <a:off x="2641111" y="644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4847</xdr:rowOff>
    </xdr:from>
    <xdr:to>
      <xdr:col>10</xdr:col>
      <xdr:colOff>165100</xdr:colOff>
      <xdr:row>37</xdr:row>
      <xdr:rowOff>106447</xdr:rowOff>
    </xdr:to>
    <xdr:sp macro="" textlink="">
      <xdr:nvSpPr>
        <xdr:cNvPr id="90" name="楕円 89"/>
        <xdr:cNvSpPr/>
      </xdr:nvSpPr>
      <xdr:spPr>
        <a:xfrm>
          <a:off x="1968500" y="634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97574</xdr:rowOff>
    </xdr:from>
    <xdr:ext cx="534377" cy="259045"/>
    <xdr:sp macro="" textlink="">
      <xdr:nvSpPr>
        <xdr:cNvPr id="91" name="テキスト ボックス 90"/>
        <xdr:cNvSpPr txBox="1"/>
      </xdr:nvSpPr>
      <xdr:spPr>
        <a:xfrm>
          <a:off x="1752111" y="644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163852</xdr:rowOff>
    </xdr:from>
    <xdr:to>
      <xdr:col>6</xdr:col>
      <xdr:colOff>38100</xdr:colOff>
      <xdr:row>37</xdr:row>
      <xdr:rowOff>94002</xdr:rowOff>
    </xdr:to>
    <xdr:sp macro="" textlink="">
      <xdr:nvSpPr>
        <xdr:cNvPr id="92" name="楕円 91"/>
        <xdr:cNvSpPr/>
      </xdr:nvSpPr>
      <xdr:spPr>
        <a:xfrm>
          <a:off x="1079500" y="633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110529</xdr:rowOff>
    </xdr:from>
    <xdr:ext cx="534377" cy="259045"/>
    <xdr:sp macro="" textlink="">
      <xdr:nvSpPr>
        <xdr:cNvPr id="93" name="テキスト ボックス 92"/>
        <xdr:cNvSpPr txBox="1"/>
      </xdr:nvSpPr>
      <xdr:spPr>
        <a:xfrm>
          <a:off x="863111" y="611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10" name="テキスト ボックス 109"/>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33782</xdr:rowOff>
    </xdr:from>
    <xdr:to>
      <xdr:col>24</xdr:col>
      <xdr:colOff>62865</xdr:colOff>
      <xdr:row>59</xdr:row>
      <xdr:rowOff>90823</xdr:rowOff>
    </xdr:to>
    <xdr:cxnSp macro="">
      <xdr:nvCxnSpPr>
        <xdr:cNvPr id="120" name="直線コネクタ 119"/>
        <xdr:cNvCxnSpPr/>
      </xdr:nvCxnSpPr>
      <xdr:spPr>
        <a:xfrm flipV="1">
          <a:off x="4633595" y="8606282"/>
          <a:ext cx="1270" cy="160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94650</xdr:rowOff>
    </xdr:from>
    <xdr:ext cx="534377" cy="259045"/>
    <xdr:sp macro="" textlink="">
      <xdr:nvSpPr>
        <xdr:cNvPr id="121" name="物件費最小値テキスト"/>
        <xdr:cNvSpPr txBox="1"/>
      </xdr:nvSpPr>
      <xdr:spPr>
        <a:xfrm>
          <a:off x="4686300" y="1021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90823</xdr:rowOff>
    </xdr:from>
    <xdr:to>
      <xdr:col>24</xdr:col>
      <xdr:colOff>152400</xdr:colOff>
      <xdr:row>59</xdr:row>
      <xdr:rowOff>90823</xdr:rowOff>
    </xdr:to>
    <xdr:cxnSp macro="">
      <xdr:nvCxnSpPr>
        <xdr:cNvPr id="122" name="直線コネクタ 121"/>
        <xdr:cNvCxnSpPr/>
      </xdr:nvCxnSpPr>
      <xdr:spPr>
        <a:xfrm>
          <a:off x="4546600" y="1020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151909</xdr:rowOff>
    </xdr:from>
    <xdr:ext cx="599010" cy="259045"/>
    <xdr:sp macro="" textlink="">
      <xdr:nvSpPr>
        <xdr:cNvPr id="123" name="物件費最大値テキスト"/>
        <xdr:cNvSpPr txBox="1"/>
      </xdr:nvSpPr>
      <xdr:spPr>
        <a:xfrm>
          <a:off x="4686300" y="83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33782</xdr:rowOff>
    </xdr:from>
    <xdr:to>
      <xdr:col>24</xdr:col>
      <xdr:colOff>152400</xdr:colOff>
      <xdr:row>50</xdr:row>
      <xdr:rowOff>33782</xdr:rowOff>
    </xdr:to>
    <xdr:cxnSp macro="">
      <xdr:nvCxnSpPr>
        <xdr:cNvPr id="124" name="直線コネクタ 123"/>
        <xdr:cNvCxnSpPr/>
      </xdr:nvCxnSpPr>
      <xdr:spPr>
        <a:xfrm>
          <a:off x="4546600" y="860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61182</xdr:rowOff>
    </xdr:from>
    <xdr:to>
      <xdr:col>24</xdr:col>
      <xdr:colOff>63500</xdr:colOff>
      <xdr:row>57</xdr:row>
      <xdr:rowOff>147114</xdr:rowOff>
    </xdr:to>
    <xdr:cxnSp macro="">
      <xdr:nvCxnSpPr>
        <xdr:cNvPr id="125" name="直線コネクタ 124"/>
        <xdr:cNvCxnSpPr/>
      </xdr:nvCxnSpPr>
      <xdr:spPr>
        <a:xfrm flipV="1">
          <a:off x="3797300" y="9833832"/>
          <a:ext cx="838200" cy="8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139318</xdr:rowOff>
    </xdr:from>
    <xdr:ext cx="599010" cy="259045"/>
    <xdr:sp macro="" textlink="">
      <xdr:nvSpPr>
        <xdr:cNvPr id="126" name="物件費平均値テキスト"/>
        <xdr:cNvSpPr txBox="1"/>
      </xdr:nvSpPr>
      <xdr:spPr>
        <a:xfrm>
          <a:off x="4686300" y="939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116441</xdr:rowOff>
    </xdr:from>
    <xdr:to>
      <xdr:col>24</xdr:col>
      <xdr:colOff>114300</xdr:colOff>
      <xdr:row>56</xdr:row>
      <xdr:rowOff>46591</xdr:rowOff>
    </xdr:to>
    <xdr:sp macro="" textlink="">
      <xdr:nvSpPr>
        <xdr:cNvPr id="127" name="フローチャート: 判断 126"/>
        <xdr:cNvSpPr/>
      </xdr:nvSpPr>
      <xdr:spPr>
        <a:xfrm>
          <a:off x="4584700" y="95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130980</xdr:rowOff>
    </xdr:from>
    <xdr:to>
      <xdr:col>19</xdr:col>
      <xdr:colOff>177800</xdr:colOff>
      <xdr:row>57</xdr:row>
      <xdr:rowOff>147114</xdr:rowOff>
    </xdr:to>
    <xdr:cxnSp macro="">
      <xdr:nvCxnSpPr>
        <xdr:cNvPr id="128" name="直線コネクタ 127"/>
        <xdr:cNvCxnSpPr/>
      </xdr:nvCxnSpPr>
      <xdr:spPr>
        <a:xfrm>
          <a:off x="2908300" y="9903630"/>
          <a:ext cx="889000" cy="1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83729</xdr:rowOff>
    </xdr:from>
    <xdr:to>
      <xdr:col>20</xdr:col>
      <xdr:colOff>38100</xdr:colOff>
      <xdr:row>57</xdr:row>
      <xdr:rowOff>13879</xdr:rowOff>
    </xdr:to>
    <xdr:sp macro="" textlink="">
      <xdr:nvSpPr>
        <xdr:cNvPr id="129" name="フローチャート: 判断 128"/>
        <xdr:cNvSpPr/>
      </xdr:nvSpPr>
      <xdr:spPr>
        <a:xfrm>
          <a:off x="3746500" y="968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30406</xdr:rowOff>
    </xdr:from>
    <xdr:ext cx="599010" cy="259045"/>
    <xdr:sp macro="" textlink="">
      <xdr:nvSpPr>
        <xdr:cNvPr id="130" name="テキスト ボックス 129"/>
        <xdr:cNvSpPr txBox="1"/>
      </xdr:nvSpPr>
      <xdr:spPr>
        <a:xfrm>
          <a:off x="3497795" y="9460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130980</xdr:rowOff>
    </xdr:from>
    <xdr:to>
      <xdr:col>15</xdr:col>
      <xdr:colOff>50800</xdr:colOff>
      <xdr:row>58</xdr:row>
      <xdr:rowOff>21340</xdr:rowOff>
    </xdr:to>
    <xdr:cxnSp macro="">
      <xdr:nvCxnSpPr>
        <xdr:cNvPr id="131" name="直線コネクタ 130"/>
        <xdr:cNvCxnSpPr/>
      </xdr:nvCxnSpPr>
      <xdr:spPr>
        <a:xfrm flipV="1">
          <a:off x="2019300" y="9903630"/>
          <a:ext cx="889000" cy="6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47284</xdr:rowOff>
    </xdr:from>
    <xdr:to>
      <xdr:col>15</xdr:col>
      <xdr:colOff>101600</xdr:colOff>
      <xdr:row>56</xdr:row>
      <xdr:rowOff>148884</xdr:rowOff>
    </xdr:to>
    <xdr:sp macro="" textlink="">
      <xdr:nvSpPr>
        <xdr:cNvPr id="132" name="フローチャート: 判断 131"/>
        <xdr:cNvSpPr/>
      </xdr:nvSpPr>
      <xdr:spPr>
        <a:xfrm>
          <a:off x="2857500" y="9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165411</xdr:rowOff>
    </xdr:from>
    <xdr:ext cx="599010" cy="259045"/>
    <xdr:sp macro="" textlink="">
      <xdr:nvSpPr>
        <xdr:cNvPr id="133" name="テキスト ボックス 132"/>
        <xdr:cNvSpPr txBox="1"/>
      </xdr:nvSpPr>
      <xdr:spPr>
        <a:xfrm>
          <a:off x="2608795" y="942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21340</xdr:rowOff>
    </xdr:from>
    <xdr:to>
      <xdr:col>10</xdr:col>
      <xdr:colOff>114300</xdr:colOff>
      <xdr:row>58</xdr:row>
      <xdr:rowOff>25825</xdr:rowOff>
    </xdr:to>
    <xdr:cxnSp macro="">
      <xdr:nvCxnSpPr>
        <xdr:cNvPr id="134" name="直線コネクタ 133"/>
        <xdr:cNvCxnSpPr/>
      </xdr:nvCxnSpPr>
      <xdr:spPr>
        <a:xfrm flipV="1">
          <a:off x="1130300" y="9965440"/>
          <a:ext cx="8890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164719</xdr:rowOff>
    </xdr:from>
    <xdr:to>
      <xdr:col>10</xdr:col>
      <xdr:colOff>165100</xdr:colOff>
      <xdr:row>57</xdr:row>
      <xdr:rowOff>94869</xdr:rowOff>
    </xdr:to>
    <xdr:sp macro="" textlink="">
      <xdr:nvSpPr>
        <xdr:cNvPr id="135" name="フローチャート: 判断 134"/>
        <xdr:cNvSpPr/>
      </xdr:nvSpPr>
      <xdr:spPr>
        <a:xfrm>
          <a:off x="1968500" y="97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111396</xdr:rowOff>
    </xdr:from>
    <xdr:ext cx="534377" cy="259045"/>
    <xdr:sp macro="" textlink="">
      <xdr:nvSpPr>
        <xdr:cNvPr id="136" name="テキスト ボックス 135"/>
        <xdr:cNvSpPr txBox="1"/>
      </xdr:nvSpPr>
      <xdr:spPr>
        <a:xfrm>
          <a:off x="1752111" y="954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21376</xdr:rowOff>
    </xdr:from>
    <xdr:to>
      <xdr:col>6</xdr:col>
      <xdr:colOff>38100</xdr:colOff>
      <xdr:row>57</xdr:row>
      <xdr:rowOff>122976</xdr:rowOff>
    </xdr:to>
    <xdr:sp macro="" textlink="">
      <xdr:nvSpPr>
        <xdr:cNvPr id="137" name="フローチャート: 判断 136"/>
        <xdr:cNvSpPr/>
      </xdr:nvSpPr>
      <xdr:spPr>
        <a:xfrm>
          <a:off x="1079500" y="979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139503</xdr:rowOff>
    </xdr:from>
    <xdr:ext cx="534377" cy="259045"/>
    <xdr:sp macro="" textlink="">
      <xdr:nvSpPr>
        <xdr:cNvPr id="138" name="テキスト ボックス 137"/>
        <xdr:cNvSpPr txBox="1"/>
      </xdr:nvSpPr>
      <xdr:spPr>
        <a:xfrm>
          <a:off x="863111" y="956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10382</xdr:rowOff>
    </xdr:from>
    <xdr:to>
      <xdr:col>24</xdr:col>
      <xdr:colOff>114300</xdr:colOff>
      <xdr:row>57</xdr:row>
      <xdr:rowOff>111982</xdr:rowOff>
    </xdr:to>
    <xdr:sp macro="" textlink="">
      <xdr:nvSpPr>
        <xdr:cNvPr id="144" name="楕円 143"/>
        <xdr:cNvSpPr/>
      </xdr:nvSpPr>
      <xdr:spPr>
        <a:xfrm>
          <a:off x="4584700" y="978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160259</xdr:rowOff>
    </xdr:from>
    <xdr:ext cx="534377" cy="259045"/>
    <xdr:sp macro="" textlink="">
      <xdr:nvSpPr>
        <xdr:cNvPr id="145" name="物件費該当値テキスト"/>
        <xdr:cNvSpPr txBox="1"/>
      </xdr:nvSpPr>
      <xdr:spPr>
        <a:xfrm>
          <a:off x="4686300" y="97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96314</xdr:rowOff>
    </xdr:from>
    <xdr:to>
      <xdr:col>20</xdr:col>
      <xdr:colOff>38100</xdr:colOff>
      <xdr:row>58</xdr:row>
      <xdr:rowOff>26464</xdr:rowOff>
    </xdr:to>
    <xdr:sp macro="" textlink="">
      <xdr:nvSpPr>
        <xdr:cNvPr id="146" name="楕円 145"/>
        <xdr:cNvSpPr/>
      </xdr:nvSpPr>
      <xdr:spPr>
        <a:xfrm>
          <a:off x="3746500" y="986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17591</xdr:rowOff>
    </xdr:from>
    <xdr:ext cx="534377" cy="259045"/>
    <xdr:sp macro="" textlink="">
      <xdr:nvSpPr>
        <xdr:cNvPr id="147" name="テキスト ボックス 146"/>
        <xdr:cNvSpPr txBox="1"/>
      </xdr:nvSpPr>
      <xdr:spPr>
        <a:xfrm>
          <a:off x="3530111" y="996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80180</xdr:rowOff>
    </xdr:from>
    <xdr:to>
      <xdr:col>15</xdr:col>
      <xdr:colOff>101600</xdr:colOff>
      <xdr:row>58</xdr:row>
      <xdr:rowOff>10330</xdr:rowOff>
    </xdr:to>
    <xdr:sp macro="" textlink="">
      <xdr:nvSpPr>
        <xdr:cNvPr id="148" name="楕円 147"/>
        <xdr:cNvSpPr/>
      </xdr:nvSpPr>
      <xdr:spPr>
        <a:xfrm>
          <a:off x="2857500" y="98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1457</xdr:rowOff>
    </xdr:from>
    <xdr:ext cx="534377" cy="259045"/>
    <xdr:sp macro="" textlink="">
      <xdr:nvSpPr>
        <xdr:cNvPr id="149" name="テキスト ボックス 148"/>
        <xdr:cNvSpPr txBox="1"/>
      </xdr:nvSpPr>
      <xdr:spPr>
        <a:xfrm>
          <a:off x="2641111" y="994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141990</xdr:rowOff>
    </xdr:from>
    <xdr:to>
      <xdr:col>10</xdr:col>
      <xdr:colOff>165100</xdr:colOff>
      <xdr:row>58</xdr:row>
      <xdr:rowOff>72140</xdr:rowOff>
    </xdr:to>
    <xdr:sp macro="" textlink="">
      <xdr:nvSpPr>
        <xdr:cNvPr id="150" name="楕円 149"/>
        <xdr:cNvSpPr/>
      </xdr:nvSpPr>
      <xdr:spPr>
        <a:xfrm>
          <a:off x="1968500" y="991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63267</xdr:rowOff>
    </xdr:from>
    <xdr:ext cx="534377" cy="259045"/>
    <xdr:sp macro="" textlink="">
      <xdr:nvSpPr>
        <xdr:cNvPr id="151" name="テキスト ボックス 150"/>
        <xdr:cNvSpPr txBox="1"/>
      </xdr:nvSpPr>
      <xdr:spPr>
        <a:xfrm>
          <a:off x="1752111" y="100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146475</xdr:rowOff>
    </xdr:from>
    <xdr:to>
      <xdr:col>6</xdr:col>
      <xdr:colOff>38100</xdr:colOff>
      <xdr:row>58</xdr:row>
      <xdr:rowOff>76625</xdr:rowOff>
    </xdr:to>
    <xdr:sp macro="" textlink="">
      <xdr:nvSpPr>
        <xdr:cNvPr id="152" name="楕円 151"/>
        <xdr:cNvSpPr/>
      </xdr:nvSpPr>
      <xdr:spPr>
        <a:xfrm>
          <a:off x="1079500" y="99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67752</xdr:rowOff>
    </xdr:from>
    <xdr:ext cx="534377" cy="259045"/>
    <xdr:sp macro="" textlink="">
      <xdr:nvSpPr>
        <xdr:cNvPr id="153" name="テキスト ボックス 152"/>
        <xdr:cNvSpPr txBox="1"/>
      </xdr:nvSpPr>
      <xdr:spPr>
        <a:xfrm>
          <a:off x="863111" y="1001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73178</xdr:rowOff>
    </xdr:from>
    <xdr:to>
      <xdr:col>24</xdr:col>
      <xdr:colOff>62865</xdr:colOff>
      <xdr:row>79</xdr:row>
      <xdr:rowOff>749</xdr:rowOff>
    </xdr:to>
    <xdr:cxnSp macro="">
      <xdr:nvCxnSpPr>
        <xdr:cNvPr id="177" name="直線コネクタ 176"/>
        <xdr:cNvCxnSpPr/>
      </xdr:nvCxnSpPr>
      <xdr:spPr>
        <a:xfrm flipV="1">
          <a:off x="4633595" y="12246128"/>
          <a:ext cx="1270" cy="129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4576</xdr:rowOff>
    </xdr:from>
    <xdr:ext cx="469744" cy="259045"/>
    <xdr:sp macro="" textlink="">
      <xdr:nvSpPr>
        <xdr:cNvPr id="178" name="維持補修費最小値テキスト"/>
        <xdr:cNvSpPr txBox="1"/>
      </xdr:nvSpPr>
      <xdr:spPr>
        <a:xfrm>
          <a:off x="4686300"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749</xdr:rowOff>
    </xdr:from>
    <xdr:to>
      <xdr:col>24</xdr:col>
      <xdr:colOff>152400</xdr:colOff>
      <xdr:row>79</xdr:row>
      <xdr:rowOff>749</xdr:rowOff>
    </xdr:to>
    <xdr:cxnSp macro="">
      <xdr:nvCxnSpPr>
        <xdr:cNvPr id="179" name="直線コネクタ 178"/>
        <xdr:cNvCxnSpPr/>
      </xdr:nvCxnSpPr>
      <xdr:spPr>
        <a:xfrm>
          <a:off x="4546600" y="1354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19855</xdr:rowOff>
    </xdr:from>
    <xdr:ext cx="534377" cy="259045"/>
    <xdr:sp macro="" textlink="">
      <xdr:nvSpPr>
        <xdr:cNvPr id="180" name="維持補修費最大値テキスト"/>
        <xdr:cNvSpPr txBox="1"/>
      </xdr:nvSpPr>
      <xdr:spPr>
        <a:xfrm>
          <a:off x="4686300" y="120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73178</xdr:rowOff>
    </xdr:from>
    <xdr:to>
      <xdr:col>24</xdr:col>
      <xdr:colOff>152400</xdr:colOff>
      <xdr:row>71</xdr:row>
      <xdr:rowOff>73178</xdr:rowOff>
    </xdr:to>
    <xdr:cxnSp macro="">
      <xdr:nvCxnSpPr>
        <xdr:cNvPr id="181" name="直線コネクタ 180"/>
        <xdr:cNvCxnSpPr/>
      </xdr:nvCxnSpPr>
      <xdr:spPr>
        <a:xfrm>
          <a:off x="4546600" y="1224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157302</xdr:rowOff>
    </xdr:from>
    <xdr:to>
      <xdr:col>24</xdr:col>
      <xdr:colOff>63500</xdr:colOff>
      <xdr:row>78</xdr:row>
      <xdr:rowOff>169380</xdr:rowOff>
    </xdr:to>
    <xdr:cxnSp macro="">
      <xdr:nvCxnSpPr>
        <xdr:cNvPr id="182" name="直線コネクタ 181"/>
        <xdr:cNvCxnSpPr/>
      </xdr:nvCxnSpPr>
      <xdr:spPr>
        <a:xfrm flipV="1">
          <a:off x="3797300" y="13530402"/>
          <a:ext cx="8382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95204</xdr:rowOff>
    </xdr:from>
    <xdr:ext cx="534377" cy="259045"/>
    <xdr:sp macro="" textlink="">
      <xdr:nvSpPr>
        <xdr:cNvPr id="183" name="維持補修費平均値テキスト"/>
        <xdr:cNvSpPr txBox="1"/>
      </xdr:nvSpPr>
      <xdr:spPr>
        <a:xfrm>
          <a:off x="4686300" y="1295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72326</xdr:rowOff>
    </xdr:from>
    <xdr:to>
      <xdr:col>24</xdr:col>
      <xdr:colOff>114300</xdr:colOff>
      <xdr:row>77</xdr:row>
      <xdr:rowOff>2476</xdr:rowOff>
    </xdr:to>
    <xdr:sp macro="" textlink="">
      <xdr:nvSpPr>
        <xdr:cNvPr id="184" name="フローチャート: 判断 183"/>
        <xdr:cNvSpPr/>
      </xdr:nvSpPr>
      <xdr:spPr>
        <a:xfrm>
          <a:off x="45847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166027</xdr:rowOff>
    </xdr:from>
    <xdr:to>
      <xdr:col>19</xdr:col>
      <xdr:colOff>177800</xdr:colOff>
      <xdr:row>78</xdr:row>
      <xdr:rowOff>169380</xdr:rowOff>
    </xdr:to>
    <xdr:cxnSp macro="">
      <xdr:nvCxnSpPr>
        <xdr:cNvPr id="185" name="直線コネクタ 184"/>
        <xdr:cNvCxnSpPr/>
      </xdr:nvCxnSpPr>
      <xdr:spPr>
        <a:xfrm>
          <a:off x="2908300" y="13539127"/>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147841</xdr:rowOff>
    </xdr:from>
    <xdr:to>
      <xdr:col>20</xdr:col>
      <xdr:colOff>38100</xdr:colOff>
      <xdr:row>77</xdr:row>
      <xdr:rowOff>77991</xdr:rowOff>
    </xdr:to>
    <xdr:sp macro="" textlink="">
      <xdr:nvSpPr>
        <xdr:cNvPr id="186" name="フローチャート: 判断 185"/>
        <xdr:cNvSpPr/>
      </xdr:nvSpPr>
      <xdr:spPr>
        <a:xfrm>
          <a:off x="3746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94518</xdr:rowOff>
    </xdr:from>
    <xdr:ext cx="469744" cy="259045"/>
    <xdr:sp macro="" textlink="">
      <xdr:nvSpPr>
        <xdr:cNvPr id="187" name="テキスト ボックス 186"/>
        <xdr:cNvSpPr txBox="1"/>
      </xdr:nvSpPr>
      <xdr:spPr>
        <a:xfrm>
          <a:off x="3562428" y="129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152273</xdr:rowOff>
    </xdr:from>
    <xdr:to>
      <xdr:col>15</xdr:col>
      <xdr:colOff>50800</xdr:colOff>
      <xdr:row>78</xdr:row>
      <xdr:rowOff>166027</xdr:rowOff>
    </xdr:to>
    <xdr:cxnSp macro="">
      <xdr:nvCxnSpPr>
        <xdr:cNvPr id="188" name="直線コネクタ 187"/>
        <xdr:cNvCxnSpPr/>
      </xdr:nvCxnSpPr>
      <xdr:spPr>
        <a:xfrm>
          <a:off x="2019300" y="13525373"/>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166281</xdr:rowOff>
    </xdr:from>
    <xdr:to>
      <xdr:col>15</xdr:col>
      <xdr:colOff>101600</xdr:colOff>
      <xdr:row>77</xdr:row>
      <xdr:rowOff>96431</xdr:rowOff>
    </xdr:to>
    <xdr:sp macro="" textlink="">
      <xdr:nvSpPr>
        <xdr:cNvPr id="189" name="フローチャート: 判断 188"/>
        <xdr:cNvSpPr/>
      </xdr:nvSpPr>
      <xdr:spPr>
        <a:xfrm>
          <a:off x="2857500" y="131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112958</xdr:rowOff>
    </xdr:from>
    <xdr:ext cx="469744" cy="259045"/>
    <xdr:sp macro="" textlink="">
      <xdr:nvSpPr>
        <xdr:cNvPr id="190" name="テキスト ボックス 189"/>
        <xdr:cNvSpPr txBox="1"/>
      </xdr:nvSpPr>
      <xdr:spPr>
        <a:xfrm>
          <a:off x="2673428" y="1297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90551</xdr:rowOff>
    </xdr:from>
    <xdr:to>
      <xdr:col>10</xdr:col>
      <xdr:colOff>114300</xdr:colOff>
      <xdr:row>78</xdr:row>
      <xdr:rowOff>152273</xdr:rowOff>
    </xdr:to>
    <xdr:cxnSp macro="">
      <xdr:nvCxnSpPr>
        <xdr:cNvPr id="191" name="直線コネクタ 190"/>
        <xdr:cNvCxnSpPr/>
      </xdr:nvCxnSpPr>
      <xdr:spPr>
        <a:xfrm>
          <a:off x="1130300" y="13463651"/>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146926</xdr:rowOff>
    </xdr:from>
    <xdr:to>
      <xdr:col>10</xdr:col>
      <xdr:colOff>165100</xdr:colOff>
      <xdr:row>77</xdr:row>
      <xdr:rowOff>77076</xdr:rowOff>
    </xdr:to>
    <xdr:sp macro="" textlink="">
      <xdr:nvSpPr>
        <xdr:cNvPr id="192" name="フローチャート: 判断 191"/>
        <xdr:cNvSpPr/>
      </xdr:nvSpPr>
      <xdr:spPr>
        <a:xfrm>
          <a:off x="1968500" y="1317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93603</xdr:rowOff>
    </xdr:from>
    <xdr:ext cx="469744" cy="259045"/>
    <xdr:sp macro="" textlink="">
      <xdr:nvSpPr>
        <xdr:cNvPr id="193" name="テキスト ボックス 192"/>
        <xdr:cNvSpPr txBox="1"/>
      </xdr:nvSpPr>
      <xdr:spPr>
        <a:xfrm>
          <a:off x="1784428" y="1295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148641</xdr:rowOff>
    </xdr:from>
    <xdr:to>
      <xdr:col>6</xdr:col>
      <xdr:colOff>38100</xdr:colOff>
      <xdr:row>77</xdr:row>
      <xdr:rowOff>78791</xdr:rowOff>
    </xdr:to>
    <xdr:sp macro="" textlink="">
      <xdr:nvSpPr>
        <xdr:cNvPr id="194" name="フローチャート: 判断 193"/>
        <xdr:cNvSpPr/>
      </xdr:nvSpPr>
      <xdr:spPr>
        <a:xfrm>
          <a:off x="1079500" y="131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95318</xdr:rowOff>
    </xdr:from>
    <xdr:ext cx="469744" cy="259045"/>
    <xdr:sp macro="" textlink="">
      <xdr:nvSpPr>
        <xdr:cNvPr id="195" name="テキスト ボックス 194"/>
        <xdr:cNvSpPr txBox="1"/>
      </xdr:nvSpPr>
      <xdr:spPr>
        <a:xfrm>
          <a:off x="895428" y="1295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106502</xdr:rowOff>
    </xdr:from>
    <xdr:to>
      <xdr:col>24</xdr:col>
      <xdr:colOff>114300</xdr:colOff>
      <xdr:row>79</xdr:row>
      <xdr:rowOff>36652</xdr:rowOff>
    </xdr:to>
    <xdr:sp macro="" textlink="">
      <xdr:nvSpPr>
        <xdr:cNvPr id="201" name="楕円 200"/>
        <xdr:cNvSpPr/>
      </xdr:nvSpPr>
      <xdr:spPr>
        <a:xfrm>
          <a:off x="4584700" y="134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21429</xdr:rowOff>
    </xdr:from>
    <xdr:ext cx="469744" cy="259045"/>
    <xdr:sp macro="" textlink="">
      <xdr:nvSpPr>
        <xdr:cNvPr id="202" name="維持補修費該当値テキスト"/>
        <xdr:cNvSpPr txBox="1"/>
      </xdr:nvSpPr>
      <xdr:spPr>
        <a:xfrm>
          <a:off x="4686300" y="1339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118580</xdr:rowOff>
    </xdr:from>
    <xdr:to>
      <xdr:col>20</xdr:col>
      <xdr:colOff>38100</xdr:colOff>
      <xdr:row>79</xdr:row>
      <xdr:rowOff>48730</xdr:rowOff>
    </xdr:to>
    <xdr:sp macro="" textlink="">
      <xdr:nvSpPr>
        <xdr:cNvPr id="203" name="楕円 202"/>
        <xdr:cNvSpPr/>
      </xdr:nvSpPr>
      <xdr:spPr>
        <a:xfrm>
          <a:off x="3746500" y="1349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39857</xdr:rowOff>
    </xdr:from>
    <xdr:ext cx="469744" cy="259045"/>
    <xdr:sp macro="" textlink="">
      <xdr:nvSpPr>
        <xdr:cNvPr id="204" name="テキスト ボックス 203"/>
        <xdr:cNvSpPr txBox="1"/>
      </xdr:nvSpPr>
      <xdr:spPr>
        <a:xfrm>
          <a:off x="3562428" y="1358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115227</xdr:rowOff>
    </xdr:from>
    <xdr:to>
      <xdr:col>15</xdr:col>
      <xdr:colOff>101600</xdr:colOff>
      <xdr:row>79</xdr:row>
      <xdr:rowOff>45377</xdr:rowOff>
    </xdr:to>
    <xdr:sp macro="" textlink="">
      <xdr:nvSpPr>
        <xdr:cNvPr id="205" name="楕円 204"/>
        <xdr:cNvSpPr/>
      </xdr:nvSpPr>
      <xdr:spPr>
        <a:xfrm>
          <a:off x="2857500" y="1348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36504</xdr:rowOff>
    </xdr:from>
    <xdr:ext cx="469744" cy="259045"/>
    <xdr:sp macro="" textlink="">
      <xdr:nvSpPr>
        <xdr:cNvPr id="206" name="テキスト ボックス 205"/>
        <xdr:cNvSpPr txBox="1"/>
      </xdr:nvSpPr>
      <xdr:spPr>
        <a:xfrm>
          <a:off x="2673428" y="1358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101473</xdr:rowOff>
    </xdr:from>
    <xdr:to>
      <xdr:col>10</xdr:col>
      <xdr:colOff>165100</xdr:colOff>
      <xdr:row>79</xdr:row>
      <xdr:rowOff>31623</xdr:rowOff>
    </xdr:to>
    <xdr:sp macro="" textlink="">
      <xdr:nvSpPr>
        <xdr:cNvPr id="207" name="楕円 206"/>
        <xdr:cNvSpPr/>
      </xdr:nvSpPr>
      <xdr:spPr>
        <a:xfrm>
          <a:off x="1968500" y="1347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22750</xdr:rowOff>
    </xdr:from>
    <xdr:ext cx="469744" cy="259045"/>
    <xdr:sp macro="" textlink="">
      <xdr:nvSpPr>
        <xdr:cNvPr id="208" name="テキスト ボックス 207"/>
        <xdr:cNvSpPr txBox="1"/>
      </xdr:nvSpPr>
      <xdr:spPr>
        <a:xfrm>
          <a:off x="1784428" y="1356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39751</xdr:rowOff>
    </xdr:from>
    <xdr:to>
      <xdr:col>6</xdr:col>
      <xdr:colOff>38100</xdr:colOff>
      <xdr:row>78</xdr:row>
      <xdr:rowOff>141351</xdr:rowOff>
    </xdr:to>
    <xdr:sp macro="" textlink="">
      <xdr:nvSpPr>
        <xdr:cNvPr id="209" name="楕円 208"/>
        <xdr:cNvSpPr/>
      </xdr:nvSpPr>
      <xdr:spPr>
        <a:xfrm>
          <a:off x="1079500" y="1341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132478</xdr:rowOff>
    </xdr:from>
    <xdr:ext cx="469744" cy="259045"/>
    <xdr:sp macro="" textlink="">
      <xdr:nvSpPr>
        <xdr:cNvPr id="210" name="テキスト ボックス 209"/>
        <xdr:cNvSpPr txBox="1"/>
      </xdr:nvSpPr>
      <xdr:spPr>
        <a:xfrm>
          <a:off x="895428" y="135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13512</xdr:rowOff>
    </xdr:from>
    <xdr:to>
      <xdr:col>24</xdr:col>
      <xdr:colOff>62865</xdr:colOff>
      <xdr:row>99</xdr:row>
      <xdr:rowOff>131666</xdr:rowOff>
    </xdr:to>
    <xdr:cxnSp macro="">
      <xdr:nvCxnSpPr>
        <xdr:cNvPr id="237" name="直線コネクタ 236"/>
        <xdr:cNvCxnSpPr/>
      </xdr:nvCxnSpPr>
      <xdr:spPr>
        <a:xfrm flipV="1">
          <a:off x="4633595" y="15615462"/>
          <a:ext cx="1270" cy="148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135493</xdr:rowOff>
    </xdr:from>
    <xdr:ext cx="534377" cy="259045"/>
    <xdr:sp macro="" textlink="">
      <xdr:nvSpPr>
        <xdr:cNvPr id="238" name="扶助費最小値テキスト"/>
        <xdr:cNvSpPr txBox="1"/>
      </xdr:nvSpPr>
      <xdr:spPr>
        <a:xfrm>
          <a:off x="4686300" y="17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131666</xdr:rowOff>
    </xdr:from>
    <xdr:to>
      <xdr:col>24</xdr:col>
      <xdr:colOff>152400</xdr:colOff>
      <xdr:row>99</xdr:row>
      <xdr:rowOff>131666</xdr:rowOff>
    </xdr:to>
    <xdr:cxnSp macro="">
      <xdr:nvCxnSpPr>
        <xdr:cNvPr id="239" name="直線コネクタ 238"/>
        <xdr:cNvCxnSpPr/>
      </xdr:nvCxnSpPr>
      <xdr:spPr>
        <a:xfrm>
          <a:off x="4546600" y="1710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131639</xdr:rowOff>
    </xdr:from>
    <xdr:ext cx="599010" cy="259045"/>
    <xdr:sp macro="" textlink="">
      <xdr:nvSpPr>
        <xdr:cNvPr id="240" name="扶助費最大値テキスト"/>
        <xdr:cNvSpPr txBox="1"/>
      </xdr:nvSpPr>
      <xdr:spPr>
        <a:xfrm>
          <a:off x="4686300" y="1539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13512</xdr:rowOff>
    </xdr:from>
    <xdr:to>
      <xdr:col>24</xdr:col>
      <xdr:colOff>152400</xdr:colOff>
      <xdr:row>91</xdr:row>
      <xdr:rowOff>13512</xdr:rowOff>
    </xdr:to>
    <xdr:cxnSp macro="">
      <xdr:nvCxnSpPr>
        <xdr:cNvPr id="241" name="直線コネクタ 240"/>
        <xdr:cNvCxnSpPr/>
      </xdr:nvCxnSpPr>
      <xdr:spPr>
        <a:xfrm>
          <a:off x="4546600" y="1561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8892</xdr:rowOff>
    </xdr:from>
    <xdr:to>
      <xdr:col>24</xdr:col>
      <xdr:colOff>63500</xdr:colOff>
      <xdr:row>99</xdr:row>
      <xdr:rowOff>29597</xdr:rowOff>
    </xdr:to>
    <xdr:cxnSp macro="">
      <xdr:nvCxnSpPr>
        <xdr:cNvPr id="242" name="直線コネクタ 241"/>
        <xdr:cNvCxnSpPr/>
      </xdr:nvCxnSpPr>
      <xdr:spPr>
        <a:xfrm flipV="1">
          <a:off x="3797300" y="16982442"/>
          <a:ext cx="838200" cy="2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84834</xdr:rowOff>
    </xdr:from>
    <xdr:ext cx="534377" cy="259045"/>
    <xdr:sp macro="" textlink="">
      <xdr:nvSpPr>
        <xdr:cNvPr id="243" name="扶助費平均値テキスト"/>
        <xdr:cNvSpPr txBox="1"/>
      </xdr:nvSpPr>
      <xdr:spPr>
        <a:xfrm>
          <a:off x="4686300" y="1620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61957</xdr:rowOff>
    </xdr:from>
    <xdr:to>
      <xdr:col>24</xdr:col>
      <xdr:colOff>114300</xdr:colOff>
      <xdr:row>95</xdr:row>
      <xdr:rowOff>163557</xdr:rowOff>
    </xdr:to>
    <xdr:sp macro="" textlink="">
      <xdr:nvSpPr>
        <xdr:cNvPr id="244" name="フローチャート: 判断 243"/>
        <xdr:cNvSpPr/>
      </xdr:nvSpPr>
      <xdr:spPr>
        <a:xfrm>
          <a:off x="4584700" y="163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29597</xdr:rowOff>
    </xdr:from>
    <xdr:to>
      <xdr:col>19</xdr:col>
      <xdr:colOff>177800</xdr:colOff>
      <xdr:row>99</xdr:row>
      <xdr:rowOff>53273</xdr:rowOff>
    </xdr:to>
    <xdr:cxnSp macro="">
      <xdr:nvCxnSpPr>
        <xdr:cNvPr id="245" name="直線コネクタ 244"/>
        <xdr:cNvCxnSpPr/>
      </xdr:nvCxnSpPr>
      <xdr:spPr>
        <a:xfrm flipV="1">
          <a:off x="2908300" y="17003147"/>
          <a:ext cx="889000" cy="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74874</xdr:rowOff>
    </xdr:from>
    <xdr:to>
      <xdr:col>20</xdr:col>
      <xdr:colOff>38100</xdr:colOff>
      <xdr:row>96</xdr:row>
      <xdr:rowOff>5024</xdr:rowOff>
    </xdr:to>
    <xdr:sp macro="" textlink="">
      <xdr:nvSpPr>
        <xdr:cNvPr id="246" name="フローチャート: 判断 245"/>
        <xdr:cNvSpPr/>
      </xdr:nvSpPr>
      <xdr:spPr>
        <a:xfrm>
          <a:off x="37465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21551</xdr:rowOff>
    </xdr:from>
    <xdr:ext cx="534377" cy="259045"/>
    <xdr:sp macro="" textlink="">
      <xdr:nvSpPr>
        <xdr:cNvPr id="247" name="テキスト ボックス 246"/>
        <xdr:cNvSpPr txBox="1"/>
      </xdr:nvSpPr>
      <xdr:spPr>
        <a:xfrm>
          <a:off x="3530111" y="1613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26967</xdr:rowOff>
    </xdr:from>
    <xdr:to>
      <xdr:col>15</xdr:col>
      <xdr:colOff>50800</xdr:colOff>
      <xdr:row>99</xdr:row>
      <xdr:rowOff>53273</xdr:rowOff>
    </xdr:to>
    <xdr:cxnSp macro="">
      <xdr:nvCxnSpPr>
        <xdr:cNvPr id="248" name="直線コネクタ 247"/>
        <xdr:cNvCxnSpPr/>
      </xdr:nvCxnSpPr>
      <xdr:spPr>
        <a:xfrm>
          <a:off x="2019300" y="17000517"/>
          <a:ext cx="889000" cy="2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156483</xdr:rowOff>
    </xdr:from>
    <xdr:to>
      <xdr:col>15</xdr:col>
      <xdr:colOff>101600</xdr:colOff>
      <xdr:row>96</xdr:row>
      <xdr:rowOff>86633</xdr:rowOff>
    </xdr:to>
    <xdr:sp macro="" textlink="">
      <xdr:nvSpPr>
        <xdr:cNvPr id="249" name="フローチャート: 判断 248"/>
        <xdr:cNvSpPr/>
      </xdr:nvSpPr>
      <xdr:spPr>
        <a:xfrm>
          <a:off x="2857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103160</xdr:rowOff>
    </xdr:from>
    <xdr:ext cx="534377" cy="259045"/>
    <xdr:sp macro="" textlink="">
      <xdr:nvSpPr>
        <xdr:cNvPr id="250" name="テキスト ボックス 249"/>
        <xdr:cNvSpPr txBox="1"/>
      </xdr:nvSpPr>
      <xdr:spPr>
        <a:xfrm>
          <a:off x="2641111" y="1621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26967</xdr:rowOff>
    </xdr:from>
    <xdr:to>
      <xdr:col>10</xdr:col>
      <xdr:colOff>114300</xdr:colOff>
      <xdr:row>99</xdr:row>
      <xdr:rowOff>52081</xdr:rowOff>
    </xdr:to>
    <xdr:cxnSp macro="">
      <xdr:nvCxnSpPr>
        <xdr:cNvPr id="251" name="直線コネクタ 250"/>
        <xdr:cNvCxnSpPr/>
      </xdr:nvCxnSpPr>
      <xdr:spPr>
        <a:xfrm flipV="1">
          <a:off x="1130300" y="17000517"/>
          <a:ext cx="889000" cy="2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10424</xdr:rowOff>
    </xdr:from>
    <xdr:to>
      <xdr:col>10</xdr:col>
      <xdr:colOff>165100</xdr:colOff>
      <xdr:row>96</xdr:row>
      <xdr:rowOff>112024</xdr:rowOff>
    </xdr:to>
    <xdr:sp macro="" textlink="">
      <xdr:nvSpPr>
        <xdr:cNvPr id="252" name="フローチャート: 判断 251"/>
        <xdr:cNvSpPr/>
      </xdr:nvSpPr>
      <xdr:spPr>
        <a:xfrm>
          <a:off x="1968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128551</xdr:rowOff>
    </xdr:from>
    <xdr:ext cx="534377" cy="259045"/>
    <xdr:sp macro="" textlink="">
      <xdr:nvSpPr>
        <xdr:cNvPr id="253" name="テキスト ボックス 252"/>
        <xdr:cNvSpPr txBox="1"/>
      </xdr:nvSpPr>
      <xdr:spPr>
        <a:xfrm>
          <a:off x="1752111" y="162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166004</xdr:rowOff>
    </xdr:from>
    <xdr:to>
      <xdr:col>6</xdr:col>
      <xdr:colOff>38100</xdr:colOff>
      <xdr:row>96</xdr:row>
      <xdr:rowOff>96154</xdr:rowOff>
    </xdr:to>
    <xdr:sp macro="" textlink="">
      <xdr:nvSpPr>
        <xdr:cNvPr id="254" name="フローチャート: 判断 253"/>
        <xdr:cNvSpPr/>
      </xdr:nvSpPr>
      <xdr:spPr>
        <a:xfrm>
          <a:off x="1079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112681</xdr:rowOff>
    </xdr:from>
    <xdr:ext cx="534377" cy="259045"/>
    <xdr:sp macro="" textlink="">
      <xdr:nvSpPr>
        <xdr:cNvPr id="255" name="テキスト ボックス 254"/>
        <xdr:cNvSpPr txBox="1"/>
      </xdr:nvSpPr>
      <xdr:spPr>
        <a:xfrm>
          <a:off x="863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129542</xdr:rowOff>
    </xdr:from>
    <xdr:to>
      <xdr:col>24</xdr:col>
      <xdr:colOff>114300</xdr:colOff>
      <xdr:row>99</xdr:row>
      <xdr:rowOff>59692</xdr:rowOff>
    </xdr:to>
    <xdr:sp macro="" textlink="">
      <xdr:nvSpPr>
        <xdr:cNvPr id="261" name="楕円 260"/>
        <xdr:cNvSpPr/>
      </xdr:nvSpPr>
      <xdr:spPr>
        <a:xfrm>
          <a:off x="4584700" y="169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44469</xdr:rowOff>
    </xdr:from>
    <xdr:ext cx="534377" cy="259045"/>
    <xdr:sp macro="" textlink="">
      <xdr:nvSpPr>
        <xdr:cNvPr id="262" name="扶助費該当値テキスト"/>
        <xdr:cNvSpPr txBox="1"/>
      </xdr:nvSpPr>
      <xdr:spPr>
        <a:xfrm>
          <a:off x="4686300" y="1684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150247</xdr:rowOff>
    </xdr:from>
    <xdr:to>
      <xdr:col>20</xdr:col>
      <xdr:colOff>38100</xdr:colOff>
      <xdr:row>99</xdr:row>
      <xdr:rowOff>80397</xdr:rowOff>
    </xdr:to>
    <xdr:sp macro="" textlink="">
      <xdr:nvSpPr>
        <xdr:cNvPr id="263" name="楕円 262"/>
        <xdr:cNvSpPr/>
      </xdr:nvSpPr>
      <xdr:spPr>
        <a:xfrm>
          <a:off x="3746500" y="1695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71524</xdr:rowOff>
    </xdr:from>
    <xdr:ext cx="534377" cy="259045"/>
    <xdr:sp macro="" textlink="">
      <xdr:nvSpPr>
        <xdr:cNvPr id="264" name="テキスト ボックス 263"/>
        <xdr:cNvSpPr txBox="1"/>
      </xdr:nvSpPr>
      <xdr:spPr>
        <a:xfrm>
          <a:off x="3530111" y="1704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2473</xdr:rowOff>
    </xdr:from>
    <xdr:to>
      <xdr:col>15</xdr:col>
      <xdr:colOff>101600</xdr:colOff>
      <xdr:row>99</xdr:row>
      <xdr:rowOff>104073</xdr:rowOff>
    </xdr:to>
    <xdr:sp macro="" textlink="">
      <xdr:nvSpPr>
        <xdr:cNvPr id="265" name="楕円 264"/>
        <xdr:cNvSpPr/>
      </xdr:nvSpPr>
      <xdr:spPr>
        <a:xfrm>
          <a:off x="2857500" y="1697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95200</xdr:rowOff>
    </xdr:from>
    <xdr:ext cx="534377" cy="259045"/>
    <xdr:sp macro="" textlink="">
      <xdr:nvSpPr>
        <xdr:cNvPr id="266" name="テキスト ボックス 265"/>
        <xdr:cNvSpPr txBox="1"/>
      </xdr:nvSpPr>
      <xdr:spPr>
        <a:xfrm>
          <a:off x="2641111" y="1706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147617</xdr:rowOff>
    </xdr:from>
    <xdr:to>
      <xdr:col>10</xdr:col>
      <xdr:colOff>165100</xdr:colOff>
      <xdr:row>99</xdr:row>
      <xdr:rowOff>77767</xdr:rowOff>
    </xdr:to>
    <xdr:sp macro="" textlink="">
      <xdr:nvSpPr>
        <xdr:cNvPr id="267" name="楕円 266"/>
        <xdr:cNvSpPr/>
      </xdr:nvSpPr>
      <xdr:spPr>
        <a:xfrm>
          <a:off x="1968500" y="169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68894</xdr:rowOff>
    </xdr:from>
    <xdr:ext cx="534377" cy="259045"/>
    <xdr:sp macro="" textlink="">
      <xdr:nvSpPr>
        <xdr:cNvPr id="268" name="テキスト ボックス 267"/>
        <xdr:cNvSpPr txBox="1"/>
      </xdr:nvSpPr>
      <xdr:spPr>
        <a:xfrm>
          <a:off x="1752111" y="1704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1281</xdr:rowOff>
    </xdr:from>
    <xdr:to>
      <xdr:col>6</xdr:col>
      <xdr:colOff>38100</xdr:colOff>
      <xdr:row>99</xdr:row>
      <xdr:rowOff>102881</xdr:rowOff>
    </xdr:to>
    <xdr:sp macro="" textlink="">
      <xdr:nvSpPr>
        <xdr:cNvPr id="269" name="楕円 268"/>
        <xdr:cNvSpPr/>
      </xdr:nvSpPr>
      <xdr:spPr>
        <a:xfrm>
          <a:off x="1079500" y="1697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94008</xdr:rowOff>
    </xdr:from>
    <xdr:ext cx="534377" cy="259045"/>
    <xdr:sp macro="" textlink="">
      <xdr:nvSpPr>
        <xdr:cNvPr id="270" name="テキスト ボックス 269"/>
        <xdr:cNvSpPr txBox="1"/>
      </xdr:nvSpPr>
      <xdr:spPr>
        <a:xfrm>
          <a:off x="863111" y="1706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1" name="直線コネクタ 28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2" name="テキスト ボックス 28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3" name="直線コネクタ 28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4" name="テキスト ボックス 28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5" name="直線コネクタ 28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6" name="テキスト ボックス 28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7" name="直線コネクタ 28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8" name="テキスト ボックス 28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21255</xdr:rowOff>
    </xdr:from>
    <xdr:to>
      <xdr:col>54</xdr:col>
      <xdr:colOff>189865</xdr:colOff>
      <xdr:row>36</xdr:row>
      <xdr:rowOff>114362</xdr:rowOff>
    </xdr:to>
    <xdr:cxnSp macro="">
      <xdr:nvCxnSpPr>
        <xdr:cNvPr id="292" name="直線コネクタ 291"/>
        <xdr:cNvCxnSpPr/>
      </xdr:nvCxnSpPr>
      <xdr:spPr>
        <a:xfrm flipV="1">
          <a:off x="10475595" y="5164755"/>
          <a:ext cx="1270" cy="112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118189</xdr:rowOff>
    </xdr:from>
    <xdr:ext cx="599010" cy="259045"/>
    <xdr:sp macro="" textlink="">
      <xdr:nvSpPr>
        <xdr:cNvPr id="293" name="補助費等最小値テキスト"/>
        <xdr:cNvSpPr txBox="1"/>
      </xdr:nvSpPr>
      <xdr:spPr>
        <a:xfrm>
          <a:off x="10528300" y="629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114362</xdr:rowOff>
    </xdr:from>
    <xdr:to>
      <xdr:col>55</xdr:col>
      <xdr:colOff>88900</xdr:colOff>
      <xdr:row>36</xdr:row>
      <xdr:rowOff>114362</xdr:rowOff>
    </xdr:to>
    <xdr:cxnSp macro="">
      <xdr:nvCxnSpPr>
        <xdr:cNvPr id="294" name="直線コネクタ 293"/>
        <xdr:cNvCxnSpPr/>
      </xdr:nvCxnSpPr>
      <xdr:spPr>
        <a:xfrm>
          <a:off x="10388600" y="628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139382</xdr:rowOff>
    </xdr:from>
    <xdr:ext cx="599010" cy="259045"/>
    <xdr:sp macro="" textlink="">
      <xdr:nvSpPr>
        <xdr:cNvPr id="295" name="補助費等最大値テキスト"/>
        <xdr:cNvSpPr txBox="1"/>
      </xdr:nvSpPr>
      <xdr:spPr>
        <a:xfrm>
          <a:off x="10528300" y="493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21255</xdr:rowOff>
    </xdr:from>
    <xdr:to>
      <xdr:col>55</xdr:col>
      <xdr:colOff>88900</xdr:colOff>
      <xdr:row>30</xdr:row>
      <xdr:rowOff>21255</xdr:rowOff>
    </xdr:to>
    <xdr:cxnSp macro="">
      <xdr:nvCxnSpPr>
        <xdr:cNvPr id="296" name="直線コネクタ 295"/>
        <xdr:cNvCxnSpPr/>
      </xdr:nvCxnSpPr>
      <xdr:spPr>
        <a:xfrm>
          <a:off x="10388600" y="516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17271</xdr:rowOff>
    </xdr:from>
    <xdr:to>
      <xdr:col>55</xdr:col>
      <xdr:colOff>0</xdr:colOff>
      <xdr:row>37</xdr:row>
      <xdr:rowOff>83334</xdr:rowOff>
    </xdr:to>
    <xdr:cxnSp macro="">
      <xdr:nvCxnSpPr>
        <xdr:cNvPr id="297" name="直線コネクタ 296"/>
        <xdr:cNvCxnSpPr/>
      </xdr:nvCxnSpPr>
      <xdr:spPr>
        <a:xfrm flipV="1">
          <a:off x="9639300" y="6189471"/>
          <a:ext cx="838200" cy="23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62724</xdr:rowOff>
    </xdr:from>
    <xdr:ext cx="599010" cy="259045"/>
    <xdr:sp macro="" textlink="">
      <xdr:nvSpPr>
        <xdr:cNvPr id="298" name="補助費等平均値テキスト"/>
        <xdr:cNvSpPr txBox="1"/>
      </xdr:nvSpPr>
      <xdr:spPr>
        <a:xfrm>
          <a:off x="10528300" y="5892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39847</xdr:rowOff>
    </xdr:from>
    <xdr:to>
      <xdr:col>55</xdr:col>
      <xdr:colOff>50800</xdr:colOff>
      <xdr:row>35</xdr:row>
      <xdr:rowOff>141447</xdr:rowOff>
    </xdr:to>
    <xdr:sp macro="" textlink="">
      <xdr:nvSpPr>
        <xdr:cNvPr id="299" name="フローチャート: 判断 298"/>
        <xdr:cNvSpPr/>
      </xdr:nvSpPr>
      <xdr:spPr>
        <a:xfrm>
          <a:off x="10426700" y="60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83334</xdr:rowOff>
    </xdr:from>
    <xdr:to>
      <xdr:col>50</xdr:col>
      <xdr:colOff>114300</xdr:colOff>
      <xdr:row>37</xdr:row>
      <xdr:rowOff>99227</xdr:rowOff>
    </xdr:to>
    <xdr:cxnSp macro="">
      <xdr:nvCxnSpPr>
        <xdr:cNvPr id="300" name="直線コネクタ 299"/>
        <xdr:cNvCxnSpPr/>
      </xdr:nvCxnSpPr>
      <xdr:spPr>
        <a:xfrm flipV="1">
          <a:off x="8750300" y="6426984"/>
          <a:ext cx="889000" cy="1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34173</xdr:rowOff>
    </xdr:from>
    <xdr:to>
      <xdr:col>50</xdr:col>
      <xdr:colOff>165100</xdr:colOff>
      <xdr:row>37</xdr:row>
      <xdr:rowOff>135773</xdr:rowOff>
    </xdr:to>
    <xdr:sp macro="" textlink="">
      <xdr:nvSpPr>
        <xdr:cNvPr id="301" name="フローチャート: 判断 300"/>
        <xdr:cNvSpPr/>
      </xdr:nvSpPr>
      <xdr:spPr>
        <a:xfrm>
          <a:off x="9588500" y="63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126900</xdr:rowOff>
    </xdr:from>
    <xdr:ext cx="534377" cy="259045"/>
    <xdr:sp macro="" textlink="">
      <xdr:nvSpPr>
        <xdr:cNvPr id="302" name="テキスト ボックス 301"/>
        <xdr:cNvSpPr txBox="1"/>
      </xdr:nvSpPr>
      <xdr:spPr>
        <a:xfrm>
          <a:off x="9372111" y="647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99227</xdr:rowOff>
    </xdr:from>
    <xdr:to>
      <xdr:col>45</xdr:col>
      <xdr:colOff>177800</xdr:colOff>
      <xdr:row>37</xdr:row>
      <xdr:rowOff>104873</xdr:rowOff>
    </xdr:to>
    <xdr:cxnSp macro="">
      <xdr:nvCxnSpPr>
        <xdr:cNvPr id="303" name="直線コネクタ 302"/>
        <xdr:cNvCxnSpPr/>
      </xdr:nvCxnSpPr>
      <xdr:spPr>
        <a:xfrm flipV="1">
          <a:off x="7861300" y="6442877"/>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28618</xdr:rowOff>
    </xdr:from>
    <xdr:to>
      <xdr:col>46</xdr:col>
      <xdr:colOff>38100</xdr:colOff>
      <xdr:row>37</xdr:row>
      <xdr:rowOff>130218</xdr:rowOff>
    </xdr:to>
    <xdr:sp macro="" textlink="">
      <xdr:nvSpPr>
        <xdr:cNvPr id="304" name="フローチャート: 判断 303"/>
        <xdr:cNvSpPr/>
      </xdr:nvSpPr>
      <xdr:spPr>
        <a:xfrm>
          <a:off x="8699500" y="637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146745</xdr:rowOff>
    </xdr:from>
    <xdr:ext cx="599010" cy="259045"/>
    <xdr:sp macro="" textlink="">
      <xdr:nvSpPr>
        <xdr:cNvPr id="305" name="テキスト ボックス 304"/>
        <xdr:cNvSpPr txBox="1"/>
      </xdr:nvSpPr>
      <xdr:spPr>
        <a:xfrm>
          <a:off x="8450795" y="614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72165</xdr:rowOff>
    </xdr:from>
    <xdr:to>
      <xdr:col>41</xdr:col>
      <xdr:colOff>50800</xdr:colOff>
      <xdr:row>37</xdr:row>
      <xdr:rowOff>104873</xdr:rowOff>
    </xdr:to>
    <xdr:cxnSp macro="">
      <xdr:nvCxnSpPr>
        <xdr:cNvPr id="306" name="直線コネクタ 305"/>
        <xdr:cNvCxnSpPr/>
      </xdr:nvCxnSpPr>
      <xdr:spPr>
        <a:xfrm>
          <a:off x="6972300" y="6415815"/>
          <a:ext cx="889000" cy="3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36135</xdr:rowOff>
    </xdr:from>
    <xdr:to>
      <xdr:col>41</xdr:col>
      <xdr:colOff>101600</xdr:colOff>
      <xdr:row>37</xdr:row>
      <xdr:rowOff>137735</xdr:rowOff>
    </xdr:to>
    <xdr:sp macro="" textlink="">
      <xdr:nvSpPr>
        <xdr:cNvPr id="307" name="フローチャート: 判断 306"/>
        <xdr:cNvSpPr/>
      </xdr:nvSpPr>
      <xdr:spPr>
        <a:xfrm>
          <a:off x="7810500" y="637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154262</xdr:rowOff>
    </xdr:from>
    <xdr:ext cx="534377" cy="259045"/>
    <xdr:sp macro="" textlink="">
      <xdr:nvSpPr>
        <xdr:cNvPr id="308" name="テキスト ボックス 307"/>
        <xdr:cNvSpPr txBox="1"/>
      </xdr:nvSpPr>
      <xdr:spPr>
        <a:xfrm>
          <a:off x="7594111" y="615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43301</xdr:rowOff>
    </xdr:from>
    <xdr:to>
      <xdr:col>36</xdr:col>
      <xdr:colOff>165100</xdr:colOff>
      <xdr:row>37</xdr:row>
      <xdr:rowOff>144901</xdr:rowOff>
    </xdr:to>
    <xdr:sp macro="" textlink="">
      <xdr:nvSpPr>
        <xdr:cNvPr id="309" name="フローチャート: 判断 308"/>
        <xdr:cNvSpPr/>
      </xdr:nvSpPr>
      <xdr:spPr>
        <a:xfrm>
          <a:off x="6921500" y="638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136028</xdr:rowOff>
    </xdr:from>
    <xdr:ext cx="534377" cy="259045"/>
    <xdr:sp macro="" textlink="">
      <xdr:nvSpPr>
        <xdr:cNvPr id="310" name="テキスト ボックス 309"/>
        <xdr:cNvSpPr txBox="1"/>
      </xdr:nvSpPr>
      <xdr:spPr>
        <a:xfrm>
          <a:off x="6705111" y="647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137921</xdr:rowOff>
    </xdr:from>
    <xdr:to>
      <xdr:col>55</xdr:col>
      <xdr:colOff>50800</xdr:colOff>
      <xdr:row>36</xdr:row>
      <xdr:rowOff>68071</xdr:rowOff>
    </xdr:to>
    <xdr:sp macro="" textlink="">
      <xdr:nvSpPr>
        <xdr:cNvPr id="316" name="楕円 315"/>
        <xdr:cNvSpPr/>
      </xdr:nvSpPr>
      <xdr:spPr>
        <a:xfrm>
          <a:off x="10426700" y="613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52848</xdr:rowOff>
    </xdr:from>
    <xdr:ext cx="599010" cy="259045"/>
    <xdr:sp macro="" textlink="">
      <xdr:nvSpPr>
        <xdr:cNvPr id="317" name="補助費等該当値テキスト"/>
        <xdr:cNvSpPr txBox="1"/>
      </xdr:nvSpPr>
      <xdr:spPr>
        <a:xfrm>
          <a:off x="10528300" y="605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32534</xdr:rowOff>
    </xdr:from>
    <xdr:to>
      <xdr:col>50</xdr:col>
      <xdr:colOff>165100</xdr:colOff>
      <xdr:row>37</xdr:row>
      <xdr:rowOff>134134</xdr:rowOff>
    </xdr:to>
    <xdr:sp macro="" textlink="">
      <xdr:nvSpPr>
        <xdr:cNvPr id="318" name="楕円 317"/>
        <xdr:cNvSpPr/>
      </xdr:nvSpPr>
      <xdr:spPr>
        <a:xfrm>
          <a:off x="9588500" y="637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150661</xdr:rowOff>
    </xdr:from>
    <xdr:ext cx="534377" cy="259045"/>
    <xdr:sp macro="" textlink="">
      <xdr:nvSpPr>
        <xdr:cNvPr id="319" name="テキスト ボックス 318"/>
        <xdr:cNvSpPr txBox="1"/>
      </xdr:nvSpPr>
      <xdr:spPr>
        <a:xfrm>
          <a:off x="9372111" y="615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48427</xdr:rowOff>
    </xdr:from>
    <xdr:to>
      <xdr:col>46</xdr:col>
      <xdr:colOff>38100</xdr:colOff>
      <xdr:row>37</xdr:row>
      <xdr:rowOff>150027</xdr:rowOff>
    </xdr:to>
    <xdr:sp macro="" textlink="">
      <xdr:nvSpPr>
        <xdr:cNvPr id="320" name="楕円 319"/>
        <xdr:cNvSpPr/>
      </xdr:nvSpPr>
      <xdr:spPr>
        <a:xfrm>
          <a:off x="8699500" y="639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141154</xdr:rowOff>
    </xdr:from>
    <xdr:ext cx="534377" cy="259045"/>
    <xdr:sp macro="" textlink="">
      <xdr:nvSpPr>
        <xdr:cNvPr id="321" name="テキスト ボックス 320"/>
        <xdr:cNvSpPr txBox="1"/>
      </xdr:nvSpPr>
      <xdr:spPr>
        <a:xfrm>
          <a:off x="8483111" y="648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54073</xdr:rowOff>
    </xdr:from>
    <xdr:to>
      <xdr:col>41</xdr:col>
      <xdr:colOff>101600</xdr:colOff>
      <xdr:row>37</xdr:row>
      <xdr:rowOff>155673</xdr:rowOff>
    </xdr:to>
    <xdr:sp macro="" textlink="">
      <xdr:nvSpPr>
        <xdr:cNvPr id="322" name="楕円 321"/>
        <xdr:cNvSpPr/>
      </xdr:nvSpPr>
      <xdr:spPr>
        <a:xfrm>
          <a:off x="7810500" y="639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146800</xdr:rowOff>
    </xdr:from>
    <xdr:ext cx="534377" cy="259045"/>
    <xdr:sp macro="" textlink="">
      <xdr:nvSpPr>
        <xdr:cNvPr id="323" name="テキスト ボックス 322"/>
        <xdr:cNvSpPr txBox="1"/>
      </xdr:nvSpPr>
      <xdr:spPr>
        <a:xfrm>
          <a:off x="7594111" y="649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21365</xdr:rowOff>
    </xdr:from>
    <xdr:to>
      <xdr:col>36</xdr:col>
      <xdr:colOff>165100</xdr:colOff>
      <xdr:row>37</xdr:row>
      <xdr:rowOff>122965</xdr:rowOff>
    </xdr:to>
    <xdr:sp macro="" textlink="">
      <xdr:nvSpPr>
        <xdr:cNvPr id="324" name="楕円 323"/>
        <xdr:cNvSpPr/>
      </xdr:nvSpPr>
      <xdr:spPr>
        <a:xfrm>
          <a:off x="6921500" y="6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139492</xdr:rowOff>
    </xdr:from>
    <xdr:ext cx="599010" cy="259045"/>
    <xdr:sp macro="" textlink="">
      <xdr:nvSpPr>
        <xdr:cNvPr id="325" name="テキスト ボックス 324"/>
        <xdr:cNvSpPr txBox="1"/>
      </xdr:nvSpPr>
      <xdr:spPr>
        <a:xfrm>
          <a:off x="6672795" y="614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130899</xdr:rowOff>
    </xdr:from>
    <xdr:to>
      <xdr:col>54</xdr:col>
      <xdr:colOff>189865</xdr:colOff>
      <xdr:row>58</xdr:row>
      <xdr:rowOff>135962</xdr:rowOff>
    </xdr:to>
    <xdr:cxnSp macro="">
      <xdr:nvCxnSpPr>
        <xdr:cNvPr id="349" name="直線コネクタ 348"/>
        <xdr:cNvCxnSpPr/>
      </xdr:nvCxnSpPr>
      <xdr:spPr>
        <a:xfrm flipV="1">
          <a:off x="10475595" y="8531949"/>
          <a:ext cx="1270" cy="154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139789</xdr:rowOff>
    </xdr:from>
    <xdr:ext cx="534377" cy="259045"/>
    <xdr:sp macro="" textlink="">
      <xdr:nvSpPr>
        <xdr:cNvPr id="350" name="普通建設事業費最小値テキスト"/>
        <xdr:cNvSpPr txBox="1"/>
      </xdr:nvSpPr>
      <xdr:spPr>
        <a:xfrm>
          <a:off x="10528300" y="100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135962</xdr:rowOff>
    </xdr:from>
    <xdr:to>
      <xdr:col>55</xdr:col>
      <xdr:colOff>88900</xdr:colOff>
      <xdr:row>58</xdr:row>
      <xdr:rowOff>135962</xdr:rowOff>
    </xdr:to>
    <xdr:cxnSp macro="">
      <xdr:nvCxnSpPr>
        <xdr:cNvPr id="351" name="直線コネクタ 350"/>
        <xdr:cNvCxnSpPr/>
      </xdr:nvCxnSpPr>
      <xdr:spPr>
        <a:xfrm>
          <a:off x="10388600" y="1008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77576</xdr:rowOff>
    </xdr:from>
    <xdr:ext cx="599010" cy="259045"/>
    <xdr:sp macro="" textlink="">
      <xdr:nvSpPr>
        <xdr:cNvPr id="352" name="普通建設事業費最大値テキスト"/>
        <xdr:cNvSpPr txBox="1"/>
      </xdr:nvSpPr>
      <xdr:spPr>
        <a:xfrm>
          <a:off x="10528300" y="830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130899</xdr:rowOff>
    </xdr:from>
    <xdr:to>
      <xdr:col>55</xdr:col>
      <xdr:colOff>88900</xdr:colOff>
      <xdr:row>49</xdr:row>
      <xdr:rowOff>130899</xdr:rowOff>
    </xdr:to>
    <xdr:cxnSp macro="">
      <xdr:nvCxnSpPr>
        <xdr:cNvPr id="353" name="直線コネクタ 352"/>
        <xdr:cNvCxnSpPr/>
      </xdr:nvCxnSpPr>
      <xdr:spPr>
        <a:xfrm>
          <a:off x="10388600" y="853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131215</xdr:rowOff>
    </xdr:from>
    <xdr:to>
      <xdr:col>55</xdr:col>
      <xdr:colOff>0</xdr:colOff>
      <xdr:row>57</xdr:row>
      <xdr:rowOff>98027</xdr:rowOff>
    </xdr:to>
    <xdr:cxnSp macro="">
      <xdr:nvCxnSpPr>
        <xdr:cNvPr id="354" name="直線コネクタ 353"/>
        <xdr:cNvCxnSpPr/>
      </xdr:nvCxnSpPr>
      <xdr:spPr>
        <a:xfrm flipV="1">
          <a:off x="9639300" y="9389515"/>
          <a:ext cx="838200" cy="48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28077</xdr:rowOff>
    </xdr:from>
    <xdr:ext cx="599010" cy="259045"/>
    <xdr:sp macro="" textlink="">
      <xdr:nvSpPr>
        <xdr:cNvPr id="355" name="普通建設事業費平均値テキスト"/>
        <xdr:cNvSpPr txBox="1"/>
      </xdr:nvSpPr>
      <xdr:spPr>
        <a:xfrm>
          <a:off x="10528300" y="96292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49650</xdr:rowOff>
    </xdr:from>
    <xdr:to>
      <xdr:col>55</xdr:col>
      <xdr:colOff>50800</xdr:colOff>
      <xdr:row>56</xdr:row>
      <xdr:rowOff>151250</xdr:rowOff>
    </xdr:to>
    <xdr:sp macro="" textlink="">
      <xdr:nvSpPr>
        <xdr:cNvPr id="356" name="フローチャート: 判断 355"/>
        <xdr:cNvSpPr/>
      </xdr:nvSpPr>
      <xdr:spPr>
        <a:xfrm>
          <a:off x="104267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98027</xdr:rowOff>
    </xdr:from>
    <xdr:to>
      <xdr:col>50</xdr:col>
      <xdr:colOff>114300</xdr:colOff>
      <xdr:row>58</xdr:row>
      <xdr:rowOff>38983</xdr:rowOff>
    </xdr:to>
    <xdr:cxnSp macro="">
      <xdr:nvCxnSpPr>
        <xdr:cNvPr id="357" name="直線コネクタ 356"/>
        <xdr:cNvCxnSpPr/>
      </xdr:nvCxnSpPr>
      <xdr:spPr>
        <a:xfrm flipV="1">
          <a:off x="8750300" y="9870677"/>
          <a:ext cx="889000" cy="11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76148</xdr:rowOff>
    </xdr:from>
    <xdr:to>
      <xdr:col>50</xdr:col>
      <xdr:colOff>165100</xdr:colOff>
      <xdr:row>57</xdr:row>
      <xdr:rowOff>6298</xdr:rowOff>
    </xdr:to>
    <xdr:sp macro="" textlink="">
      <xdr:nvSpPr>
        <xdr:cNvPr id="358" name="フローチャート: 判断 357"/>
        <xdr:cNvSpPr/>
      </xdr:nvSpPr>
      <xdr:spPr>
        <a:xfrm>
          <a:off x="9588500" y="96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22825</xdr:rowOff>
    </xdr:from>
    <xdr:ext cx="599010" cy="259045"/>
    <xdr:sp macro="" textlink="">
      <xdr:nvSpPr>
        <xdr:cNvPr id="359" name="テキスト ボックス 358"/>
        <xdr:cNvSpPr txBox="1"/>
      </xdr:nvSpPr>
      <xdr:spPr>
        <a:xfrm>
          <a:off x="9339795" y="945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38983</xdr:rowOff>
    </xdr:from>
    <xdr:to>
      <xdr:col>45</xdr:col>
      <xdr:colOff>177800</xdr:colOff>
      <xdr:row>58</xdr:row>
      <xdr:rowOff>53110</xdr:rowOff>
    </xdr:to>
    <xdr:cxnSp macro="">
      <xdr:nvCxnSpPr>
        <xdr:cNvPr id="360" name="直線コネクタ 359"/>
        <xdr:cNvCxnSpPr/>
      </xdr:nvCxnSpPr>
      <xdr:spPr>
        <a:xfrm flipV="1">
          <a:off x="7861300" y="9983083"/>
          <a:ext cx="889000" cy="1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132688</xdr:rowOff>
    </xdr:from>
    <xdr:to>
      <xdr:col>46</xdr:col>
      <xdr:colOff>38100</xdr:colOff>
      <xdr:row>57</xdr:row>
      <xdr:rowOff>62838</xdr:rowOff>
    </xdr:to>
    <xdr:sp macro="" textlink="">
      <xdr:nvSpPr>
        <xdr:cNvPr id="361" name="フローチャート: 判断 360"/>
        <xdr:cNvSpPr/>
      </xdr:nvSpPr>
      <xdr:spPr>
        <a:xfrm>
          <a:off x="86995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79365</xdr:rowOff>
    </xdr:from>
    <xdr:ext cx="534377" cy="259045"/>
    <xdr:sp macro="" textlink="">
      <xdr:nvSpPr>
        <xdr:cNvPr id="362" name="テキスト ボックス 361"/>
        <xdr:cNvSpPr txBox="1"/>
      </xdr:nvSpPr>
      <xdr:spPr>
        <a:xfrm>
          <a:off x="8483111" y="950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119415</xdr:rowOff>
    </xdr:from>
    <xdr:to>
      <xdr:col>41</xdr:col>
      <xdr:colOff>50800</xdr:colOff>
      <xdr:row>58</xdr:row>
      <xdr:rowOff>53110</xdr:rowOff>
    </xdr:to>
    <xdr:cxnSp macro="">
      <xdr:nvCxnSpPr>
        <xdr:cNvPr id="363" name="直線コネクタ 362"/>
        <xdr:cNvCxnSpPr/>
      </xdr:nvCxnSpPr>
      <xdr:spPr>
        <a:xfrm>
          <a:off x="6972300" y="9892065"/>
          <a:ext cx="889000" cy="10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104121</xdr:rowOff>
    </xdr:from>
    <xdr:to>
      <xdr:col>41</xdr:col>
      <xdr:colOff>101600</xdr:colOff>
      <xdr:row>57</xdr:row>
      <xdr:rowOff>34271</xdr:rowOff>
    </xdr:to>
    <xdr:sp macro="" textlink="">
      <xdr:nvSpPr>
        <xdr:cNvPr id="364" name="フローチャート: 判断 363"/>
        <xdr:cNvSpPr/>
      </xdr:nvSpPr>
      <xdr:spPr>
        <a:xfrm>
          <a:off x="7810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50798</xdr:rowOff>
    </xdr:from>
    <xdr:ext cx="599010" cy="259045"/>
    <xdr:sp macro="" textlink="">
      <xdr:nvSpPr>
        <xdr:cNvPr id="365" name="テキスト ボックス 364"/>
        <xdr:cNvSpPr txBox="1"/>
      </xdr:nvSpPr>
      <xdr:spPr>
        <a:xfrm>
          <a:off x="7561795" y="948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138194</xdr:rowOff>
    </xdr:from>
    <xdr:to>
      <xdr:col>36</xdr:col>
      <xdr:colOff>165100</xdr:colOff>
      <xdr:row>57</xdr:row>
      <xdr:rowOff>68344</xdr:rowOff>
    </xdr:to>
    <xdr:sp macro="" textlink="">
      <xdr:nvSpPr>
        <xdr:cNvPr id="366" name="フローチャート: 判断 365"/>
        <xdr:cNvSpPr/>
      </xdr:nvSpPr>
      <xdr:spPr>
        <a:xfrm>
          <a:off x="6921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84871</xdr:rowOff>
    </xdr:from>
    <xdr:ext cx="534377" cy="259045"/>
    <xdr:sp macro="" textlink="">
      <xdr:nvSpPr>
        <xdr:cNvPr id="367" name="テキスト ボックス 366"/>
        <xdr:cNvSpPr txBox="1"/>
      </xdr:nvSpPr>
      <xdr:spPr>
        <a:xfrm>
          <a:off x="6705111" y="95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80415</xdr:rowOff>
    </xdr:from>
    <xdr:to>
      <xdr:col>55</xdr:col>
      <xdr:colOff>50800</xdr:colOff>
      <xdr:row>55</xdr:row>
      <xdr:rowOff>10565</xdr:rowOff>
    </xdr:to>
    <xdr:sp macro="" textlink="">
      <xdr:nvSpPr>
        <xdr:cNvPr id="373" name="楕円 372"/>
        <xdr:cNvSpPr/>
      </xdr:nvSpPr>
      <xdr:spPr>
        <a:xfrm>
          <a:off x="10426700" y="93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103292</xdr:rowOff>
    </xdr:from>
    <xdr:ext cx="599010" cy="259045"/>
    <xdr:sp macro="" textlink="">
      <xdr:nvSpPr>
        <xdr:cNvPr id="374" name="普通建設事業費該当値テキスト"/>
        <xdr:cNvSpPr txBox="1"/>
      </xdr:nvSpPr>
      <xdr:spPr>
        <a:xfrm>
          <a:off x="10528300" y="9190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47227</xdr:rowOff>
    </xdr:from>
    <xdr:to>
      <xdr:col>50</xdr:col>
      <xdr:colOff>165100</xdr:colOff>
      <xdr:row>57</xdr:row>
      <xdr:rowOff>148827</xdr:rowOff>
    </xdr:to>
    <xdr:sp macro="" textlink="">
      <xdr:nvSpPr>
        <xdr:cNvPr id="375" name="楕円 374"/>
        <xdr:cNvSpPr/>
      </xdr:nvSpPr>
      <xdr:spPr>
        <a:xfrm>
          <a:off x="9588500" y="981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139954</xdr:rowOff>
    </xdr:from>
    <xdr:ext cx="534377" cy="259045"/>
    <xdr:sp macro="" textlink="">
      <xdr:nvSpPr>
        <xdr:cNvPr id="376" name="テキスト ボックス 375"/>
        <xdr:cNvSpPr txBox="1"/>
      </xdr:nvSpPr>
      <xdr:spPr>
        <a:xfrm>
          <a:off x="9372111" y="991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159633</xdr:rowOff>
    </xdr:from>
    <xdr:to>
      <xdr:col>46</xdr:col>
      <xdr:colOff>38100</xdr:colOff>
      <xdr:row>58</xdr:row>
      <xdr:rowOff>89783</xdr:rowOff>
    </xdr:to>
    <xdr:sp macro="" textlink="">
      <xdr:nvSpPr>
        <xdr:cNvPr id="377" name="楕円 376"/>
        <xdr:cNvSpPr/>
      </xdr:nvSpPr>
      <xdr:spPr>
        <a:xfrm>
          <a:off x="8699500" y="993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80910</xdr:rowOff>
    </xdr:from>
    <xdr:ext cx="534377" cy="259045"/>
    <xdr:sp macro="" textlink="">
      <xdr:nvSpPr>
        <xdr:cNvPr id="378" name="テキスト ボックス 377"/>
        <xdr:cNvSpPr txBox="1"/>
      </xdr:nvSpPr>
      <xdr:spPr>
        <a:xfrm>
          <a:off x="8483111" y="1002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2310</xdr:rowOff>
    </xdr:from>
    <xdr:to>
      <xdr:col>41</xdr:col>
      <xdr:colOff>101600</xdr:colOff>
      <xdr:row>58</xdr:row>
      <xdr:rowOff>103910</xdr:rowOff>
    </xdr:to>
    <xdr:sp macro="" textlink="">
      <xdr:nvSpPr>
        <xdr:cNvPr id="379" name="楕円 378"/>
        <xdr:cNvSpPr/>
      </xdr:nvSpPr>
      <xdr:spPr>
        <a:xfrm>
          <a:off x="7810500" y="99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95037</xdr:rowOff>
    </xdr:from>
    <xdr:ext cx="534377" cy="259045"/>
    <xdr:sp macro="" textlink="">
      <xdr:nvSpPr>
        <xdr:cNvPr id="380" name="テキスト ボックス 379"/>
        <xdr:cNvSpPr txBox="1"/>
      </xdr:nvSpPr>
      <xdr:spPr>
        <a:xfrm>
          <a:off x="7594111" y="1003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68615</xdr:rowOff>
    </xdr:from>
    <xdr:to>
      <xdr:col>36</xdr:col>
      <xdr:colOff>165100</xdr:colOff>
      <xdr:row>57</xdr:row>
      <xdr:rowOff>170215</xdr:rowOff>
    </xdr:to>
    <xdr:sp macro="" textlink="">
      <xdr:nvSpPr>
        <xdr:cNvPr id="381" name="楕円 380"/>
        <xdr:cNvSpPr/>
      </xdr:nvSpPr>
      <xdr:spPr>
        <a:xfrm>
          <a:off x="6921500" y="984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161342</xdr:rowOff>
    </xdr:from>
    <xdr:ext cx="534377" cy="259045"/>
    <xdr:sp macro="" textlink="">
      <xdr:nvSpPr>
        <xdr:cNvPr id="382" name="テキスト ボックス 381"/>
        <xdr:cNvSpPr txBox="1"/>
      </xdr:nvSpPr>
      <xdr:spPr>
        <a:xfrm>
          <a:off x="6705111" y="993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18538</xdr:rowOff>
    </xdr:from>
    <xdr:to>
      <xdr:col>54</xdr:col>
      <xdr:colOff>189865</xdr:colOff>
      <xdr:row>79</xdr:row>
      <xdr:rowOff>44450</xdr:rowOff>
    </xdr:to>
    <xdr:cxnSp macro="">
      <xdr:nvCxnSpPr>
        <xdr:cNvPr id="406" name="直線コネクタ 405"/>
        <xdr:cNvCxnSpPr/>
      </xdr:nvCxnSpPr>
      <xdr:spPr>
        <a:xfrm flipV="1">
          <a:off x="10475595" y="12191488"/>
          <a:ext cx="1270" cy="139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136665</xdr:rowOff>
    </xdr:from>
    <xdr:ext cx="599010" cy="259045"/>
    <xdr:sp macro="" textlink="">
      <xdr:nvSpPr>
        <xdr:cNvPr id="409" name="普通建設事業費 （ うち新規整備　）最大値テキスト"/>
        <xdr:cNvSpPr txBox="1"/>
      </xdr:nvSpPr>
      <xdr:spPr>
        <a:xfrm>
          <a:off x="10528300" y="1196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18538</xdr:rowOff>
    </xdr:from>
    <xdr:to>
      <xdr:col>55</xdr:col>
      <xdr:colOff>88900</xdr:colOff>
      <xdr:row>71</xdr:row>
      <xdr:rowOff>18538</xdr:rowOff>
    </xdr:to>
    <xdr:cxnSp macro="">
      <xdr:nvCxnSpPr>
        <xdr:cNvPr id="410" name="直線コネクタ 409"/>
        <xdr:cNvCxnSpPr/>
      </xdr:nvCxnSpPr>
      <xdr:spPr>
        <a:xfrm>
          <a:off x="10388600" y="1219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28573</xdr:rowOff>
    </xdr:from>
    <xdr:to>
      <xdr:col>55</xdr:col>
      <xdr:colOff>0</xdr:colOff>
      <xdr:row>78</xdr:row>
      <xdr:rowOff>119552</xdr:rowOff>
    </xdr:to>
    <xdr:cxnSp macro="">
      <xdr:nvCxnSpPr>
        <xdr:cNvPr id="411" name="直線コネクタ 410"/>
        <xdr:cNvCxnSpPr/>
      </xdr:nvCxnSpPr>
      <xdr:spPr>
        <a:xfrm flipV="1">
          <a:off x="9639300" y="13230223"/>
          <a:ext cx="838200" cy="26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43290</xdr:rowOff>
    </xdr:from>
    <xdr:ext cx="534377" cy="259045"/>
    <xdr:sp macro="" textlink="">
      <xdr:nvSpPr>
        <xdr:cNvPr id="412" name="普通建設事業費 （ うち新規整備　）平均値テキスト"/>
        <xdr:cNvSpPr txBox="1"/>
      </xdr:nvSpPr>
      <xdr:spPr>
        <a:xfrm>
          <a:off x="10528300" y="13416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64863</xdr:rowOff>
    </xdr:from>
    <xdr:to>
      <xdr:col>55</xdr:col>
      <xdr:colOff>50800</xdr:colOff>
      <xdr:row>78</xdr:row>
      <xdr:rowOff>166463</xdr:rowOff>
    </xdr:to>
    <xdr:sp macro="" textlink="">
      <xdr:nvSpPr>
        <xdr:cNvPr id="413" name="フローチャート: 判断 412"/>
        <xdr:cNvSpPr/>
      </xdr:nvSpPr>
      <xdr:spPr>
        <a:xfrm>
          <a:off x="10426700" y="134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119552</xdr:rowOff>
    </xdr:from>
    <xdr:to>
      <xdr:col>50</xdr:col>
      <xdr:colOff>114300</xdr:colOff>
      <xdr:row>78</xdr:row>
      <xdr:rowOff>124720</xdr:rowOff>
    </xdr:to>
    <xdr:cxnSp macro="">
      <xdr:nvCxnSpPr>
        <xdr:cNvPr id="414" name="直線コネクタ 413"/>
        <xdr:cNvCxnSpPr/>
      </xdr:nvCxnSpPr>
      <xdr:spPr>
        <a:xfrm flipV="1">
          <a:off x="8750300" y="13492652"/>
          <a:ext cx="889000" cy="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52637</xdr:rowOff>
    </xdr:from>
    <xdr:to>
      <xdr:col>50</xdr:col>
      <xdr:colOff>165100</xdr:colOff>
      <xdr:row>78</xdr:row>
      <xdr:rowOff>154237</xdr:rowOff>
    </xdr:to>
    <xdr:sp macro="" textlink="">
      <xdr:nvSpPr>
        <xdr:cNvPr id="415" name="フローチャート: 判断 414"/>
        <xdr:cNvSpPr/>
      </xdr:nvSpPr>
      <xdr:spPr>
        <a:xfrm>
          <a:off x="9588500" y="1342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170764</xdr:rowOff>
    </xdr:from>
    <xdr:ext cx="534377" cy="259045"/>
    <xdr:sp macro="" textlink="">
      <xdr:nvSpPr>
        <xdr:cNvPr id="416" name="テキスト ボックス 415"/>
        <xdr:cNvSpPr txBox="1"/>
      </xdr:nvSpPr>
      <xdr:spPr>
        <a:xfrm>
          <a:off x="9372111" y="1320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124720</xdr:rowOff>
    </xdr:from>
    <xdr:to>
      <xdr:col>45</xdr:col>
      <xdr:colOff>177800</xdr:colOff>
      <xdr:row>78</xdr:row>
      <xdr:rowOff>156029</xdr:rowOff>
    </xdr:to>
    <xdr:cxnSp macro="">
      <xdr:nvCxnSpPr>
        <xdr:cNvPr id="417" name="直線コネクタ 416"/>
        <xdr:cNvCxnSpPr/>
      </xdr:nvCxnSpPr>
      <xdr:spPr>
        <a:xfrm flipV="1">
          <a:off x="7861300" y="13497820"/>
          <a:ext cx="889000" cy="3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94768</xdr:rowOff>
    </xdr:from>
    <xdr:to>
      <xdr:col>46</xdr:col>
      <xdr:colOff>38100</xdr:colOff>
      <xdr:row>79</xdr:row>
      <xdr:rowOff>24918</xdr:rowOff>
    </xdr:to>
    <xdr:sp macro="" textlink="">
      <xdr:nvSpPr>
        <xdr:cNvPr id="418" name="フローチャート: 判断 417"/>
        <xdr:cNvSpPr/>
      </xdr:nvSpPr>
      <xdr:spPr>
        <a:xfrm>
          <a:off x="8699500" y="134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16045</xdr:rowOff>
    </xdr:from>
    <xdr:ext cx="534377" cy="259045"/>
    <xdr:sp macro="" textlink="">
      <xdr:nvSpPr>
        <xdr:cNvPr id="419" name="テキスト ボックス 418"/>
        <xdr:cNvSpPr txBox="1"/>
      </xdr:nvSpPr>
      <xdr:spPr>
        <a:xfrm>
          <a:off x="8483111" y="135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82741</xdr:rowOff>
    </xdr:from>
    <xdr:to>
      <xdr:col>41</xdr:col>
      <xdr:colOff>50800</xdr:colOff>
      <xdr:row>78</xdr:row>
      <xdr:rowOff>156029</xdr:rowOff>
    </xdr:to>
    <xdr:cxnSp macro="">
      <xdr:nvCxnSpPr>
        <xdr:cNvPr id="420" name="直線コネクタ 419"/>
        <xdr:cNvCxnSpPr/>
      </xdr:nvCxnSpPr>
      <xdr:spPr>
        <a:xfrm>
          <a:off x="6972300" y="13455841"/>
          <a:ext cx="889000" cy="7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98681</xdr:rowOff>
    </xdr:from>
    <xdr:to>
      <xdr:col>41</xdr:col>
      <xdr:colOff>101600</xdr:colOff>
      <xdr:row>79</xdr:row>
      <xdr:rowOff>28831</xdr:rowOff>
    </xdr:to>
    <xdr:sp macro="" textlink="">
      <xdr:nvSpPr>
        <xdr:cNvPr id="421" name="フローチャート: 判断 420"/>
        <xdr:cNvSpPr/>
      </xdr:nvSpPr>
      <xdr:spPr>
        <a:xfrm>
          <a:off x="7810500" y="1347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45358</xdr:rowOff>
    </xdr:from>
    <xdr:ext cx="534377" cy="259045"/>
    <xdr:sp macro="" textlink="">
      <xdr:nvSpPr>
        <xdr:cNvPr id="422" name="テキスト ボックス 421"/>
        <xdr:cNvSpPr txBox="1"/>
      </xdr:nvSpPr>
      <xdr:spPr>
        <a:xfrm>
          <a:off x="7594111" y="1324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62790</xdr:rowOff>
    </xdr:from>
    <xdr:to>
      <xdr:col>36</xdr:col>
      <xdr:colOff>165100</xdr:colOff>
      <xdr:row>78</xdr:row>
      <xdr:rowOff>164390</xdr:rowOff>
    </xdr:to>
    <xdr:sp macro="" textlink="">
      <xdr:nvSpPr>
        <xdr:cNvPr id="423" name="フローチャート: 判断 422"/>
        <xdr:cNvSpPr/>
      </xdr:nvSpPr>
      <xdr:spPr>
        <a:xfrm>
          <a:off x="6921500" y="134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155517</xdr:rowOff>
    </xdr:from>
    <xdr:ext cx="534377" cy="259045"/>
    <xdr:sp macro="" textlink="">
      <xdr:nvSpPr>
        <xdr:cNvPr id="424" name="テキスト ボックス 423"/>
        <xdr:cNvSpPr txBox="1"/>
      </xdr:nvSpPr>
      <xdr:spPr>
        <a:xfrm>
          <a:off x="6705111" y="1352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149223</xdr:rowOff>
    </xdr:from>
    <xdr:to>
      <xdr:col>55</xdr:col>
      <xdr:colOff>50800</xdr:colOff>
      <xdr:row>77</xdr:row>
      <xdr:rowOff>79373</xdr:rowOff>
    </xdr:to>
    <xdr:sp macro="" textlink="">
      <xdr:nvSpPr>
        <xdr:cNvPr id="430" name="楕円 429"/>
        <xdr:cNvSpPr/>
      </xdr:nvSpPr>
      <xdr:spPr>
        <a:xfrm>
          <a:off x="10426700" y="1317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650</xdr:rowOff>
    </xdr:from>
    <xdr:ext cx="534377" cy="259045"/>
    <xdr:sp macro="" textlink="">
      <xdr:nvSpPr>
        <xdr:cNvPr id="431" name="普通建設事業費 （ うち新規整備　）該当値テキスト"/>
        <xdr:cNvSpPr txBox="1"/>
      </xdr:nvSpPr>
      <xdr:spPr>
        <a:xfrm>
          <a:off x="10528300" y="1303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68752</xdr:rowOff>
    </xdr:from>
    <xdr:to>
      <xdr:col>50</xdr:col>
      <xdr:colOff>165100</xdr:colOff>
      <xdr:row>78</xdr:row>
      <xdr:rowOff>170352</xdr:rowOff>
    </xdr:to>
    <xdr:sp macro="" textlink="">
      <xdr:nvSpPr>
        <xdr:cNvPr id="432" name="楕円 431"/>
        <xdr:cNvSpPr/>
      </xdr:nvSpPr>
      <xdr:spPr>
        <a:xfrm>
          <a:off x="9588500" y="134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161479</xdr:rowOff>
    </xdr:from>
    <xdr:ext cx="534377" cy="259045"/>
    <xdr:sp macro="" textlink="">
      <xdr:nvSpPr>
        <xdr:cNvPr id="433" name="テキスト ボックス 432"/>
        <xdr:cNvSpPr txBox="1"/>
      </xdr:nvSpPr>
      <xdr:spPr>
        <a:xfrm>
          <a:off x="9372111" y="1353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73920</xdr:rowOff>
    </xdr:from>
    <xdr:to>
      <xdr:col>46</xdr:col>
      <xdr:colOff>38100</xdr:colOff>
      <xdr:row>79</xdr:row>
      <xdr:rowOff>4070</xdr:rowOff>
    </xdr:to>
    <xdr:sp macro="" textlink="">
      <xdr:nvSpPr>
        <xdr:cNvPr id="434" name="楕円 433"/>
        <xdr:cNvSpPr/>
      </xdr:nvSpPr>
      <xdr:spPr>
        <a:xfrm>
          <a:off x="8699500" y="134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20597</xdr:rowOff>
    </xdr:from>
    <xdr:ext cx="534377" cy="259045"/>
    <xdr:sp macro="" textlink="">
      <xdr:nvSpPr>
        <xdr:cNvPr id="435" name="テキスト ボックス 434"/>
        <xdr:cNvSpPr txBox="1"/>
      </xdr:nvSpPr>
      <xdr:spPr>
        <a:xfrm>
          <a:off x="8483111" y="132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105229</xdr:rowOff>
    </xdr:from>
    <xdr:to>
      <xdr:col>41</xdr:col>
      <xdr:colOff>101600</xdr:colOff>
      <xdr:row>79</xdr:row>
      <xdr:rowOff>35379</xdr:rowOff>
    </xdr:to>
    <xdr:sp macro="" textlink="">
      <xdr:nvSpPr>
        <xdr:cNvPr id="436" name="楕円 435"/>
        <xdr:cNvSpPr/>
      </xdr:nvSpPr>
      <xdr:spPr>
        <a:xfrm>
          <a:off x="7810500" y="1347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26506</xdr:rowOff>
    </xdr:from>
    <xdr:ext cx="534377" cy="259045"/>
    <xdr:sp macro="" textlink="">
      <xdr:nvSpPr>
        <xdr:cNvPr id="437" name="テキスト ボックス 436"/>
        <xdr:cNvSpPr txBox="1"/>
      </xdr:nvSpPr>
      <xdr:spPr>
        <a:xfrm>
          <a:off x="7594111" y="1357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31941</xdr:rowOff>
    </xdr:from>
    <xdr:to>
      <xdr:col>36</xdr:col>
      <xdr:colOff>165100</xdr:colOff>
      <xdr:row>78</xdr:row>
      <xdr:rowOff>133541</xdr:rowOff>
    </xdr:to>
    <xdr:sp macro="" textlink="">
      <xdr:nvSpPr>
        <xdr:cNvPr id="438" name="楕円 437"/>
        <xdr:cNvSpPr/>
      </xdr:nvSpPr>
      <xdr:spPr>
        <a:xfrm>
          <a:off x="6921500" y="1340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150068</xdr:rowOff>
    </xdr:from>
    <xdr:ext cx="534377" cy="259045"/>
    <xdr:sp macro="" textlink="">
      <xdr:nvSpPr>
        <xdr:cNvPr id="439" name="テキスト ボックス 438"/>
        <xdr:cNvSpPr txBox="1"/>
      </xdr:nvSpPr>
      <xdr:spPr>
        <a:xfrm>
          <a:off x="6705111" y="1318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34232</xdr:rowOff>
    </xdr:from>
    <xdr:to>
      <xdr:col>54</xdr:col>
      <xdr:colOff>189865</xdr:colOff>
      <xdr:row>98</xdr:row>
      <xdr:rowOff>116481</xdr:rowOff>
    </xdr:to>
    <xdr:cxnSp macro="">
      <xdr:nvCxnSpPr>
        <xdr:cNvPr id="463" name="直線コネクタ 462"/>
        <xdr:cNvCxnSpPr/>
      </xdr:nvCxnSpPr>
      <xdr:spPr>
        <a:xfrm flipV="1">
          <a:off x="10475595" y="15636182"/>
          <a:ext cx="1270" cy="1282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120308</xdr:rowOff>
    </xdr:from>
    <xdr:ext cx="534377" cy="259045"/>
    <xdr:sp macro="" textlink="">
      <xdr:nvSpPr>
        <xdr:cNvPr id="464" name="普通建設事業費 （ うち更新整備　）最小値テキスト"/>
        <xdr:cNvSpPr txBox="1"/>
      </xdr:nvSpPr>
      <xdr:spPr>
        <a:xfrm>
          <a:off x="10528300"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116481</xdr:rowOff>
    </xdr:from>
    <xdr:to>
      <xdr:col>55</xdr:col>
      <xdr:colOff>88900</xdr:colOff>
      <xdr:row>98</xdr:row>
      <xdr:rowOff>116481</xdr:rowOff>
    </xdr:to>
    <xdr:cxnSp macro="">
      <xdr:nvCxnSpPr>
        <xdr:cNvPr id="465" name="直線コネクタ 464"/>
        <xdr:cNvCxnSpPr/>
      </xdr:nvCxnSpPr>
      <xdr:spPr>
        <a:xfrm>
          <a:off x="10388600" y="1691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152359</xdr:rowOff>
    </xdr:from>
    <xdr:ext cx="599010" cy="259045"/>
    <xdr:sp macro="" textlink="">
      <xdr:nvSpPr>
        <xdr:cNvPr id="466" name="普通建設事業費 （ うち更新整備　）最大値テキスト"/>
        <xdr:cNvSpPr txBox="1"/>
      </xdr:nvSpPr>
      <xdr:spPr>
        <a:xfrm>
          <a:off x="10528300" y="1541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34232</xdr:rowOff>
    </xdr:from>
    <xdr:to>
      <xdr:col>55</xdr:col>
      <xdr:colOff>88900</xdr:colOff>
      <xdr:row>91</xdr:row>
      <xdr:rowOff>34232</xdr:rowOff>
    </xdr:to>
    <xdr:cxnSp macro="">
      <xdr:nvCxnSpPr>
        <xdr:cNvPr id="467" name="直線コネクタ 466"/>
        <xdr:cNvCxnSpPr/>
      </xdr:nvCxnSpPr>
      <xdr:spPr>
        <a:xfrm>
          <a:off x="10388600" y="1563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53274</xdr:rowOff>
    </xdr:from>
    <xdr:to>
      <xdr:col>55</xdr:col>
      <xdr:colOff>0</xdr:colOff>
      <xdr:row>97</xdr:row>
      <xdr:rowOff>119431</xdr:rowOff>
    </xdr:to>
    <xdr:cxnSp macro="">
      <xdr:nvCxnSpPr>
        <xdr:cNvPr id="468" name="直線コネクタ 467"/>
        <xdr:cNvCxnSpPr/>
      </xdr:nvCxnSpPr>
      <xdr:spPr>
        <a:xfrm flipV="1">
          <a:off x="9639300" y="16341024"/>
          <a:ext cx="838200" cy="40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106303</xdr:rowOff>
    </xdr:from>
    <xdr:ext cx="534377" cy="259045"/>
    <xdr:sp macro="" textlink="">
      <xdr:nvSpPr>
        <xdr:cNvPr id="469" name="普通建設事業費 （ うち更新整備　）平均値テキスト"/>
        <xdr:cNvSpPr txBox="1"/>
      </xdr:nvSpPr>
      <xdr:spPr>
        <a:xfrm>
          <a:off x="10528300" y="1639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127876</xdr:rowOff>
    </xdr:from>
    <xdr:to>
      <xdr:col>55</xdr:col>
      <xdr:colOff>50800</xdr:colOff>
      <xdr:row>96</xdr:row>
      <xdr:rowOff>58026</xdr:rowOff>
    </xdr:to>
    <xdr:sp macro="" textlink="">
      <xdr:nvSpPr>
        <xdr:cNvPr id="470" name="フローチャート: 判断 469"/>
        <xdr:cNvSpPr/>
      </xdr:nvSpPr>
      <xdr:spPr>
        <a:xfrm>
          <a:off x="10426700" y="164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119431</xdr:rowOff>
    </xdr:from>
    <xdr:to>
      <xdr:col>50</xdr:col>
      <xdr:colOff>114300</xdr:colOff>
      <xdr:row>98</xdr:row>
      <xdr:rowOff>99192</xdr:rowOff>
    </xdr:to>
    <xdr:cxnSp macro="">
      <xdr:nvCxnSpPr>
        <xdr:cNvPr id="471" name="直線コネクタ 470"/>
        <xdr:cNvCxnSpPr/>
      </xdr:nvCxnSpPr>
      <xdr:spPr>
        <a:xfrm flipV="1">
          <a:off x="8750300" y="16750081"/>
          <a:ext cx="889000" cy="15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87071</xdr:rowOff>
    </xdr:from>
    <xdr:to>
      <xdr:col>50</xdr:col>
      <xdr:colOff>165100</xdr:colOff>
      <xdr:row>97</xdr:row>
      <xdr:rowOff>17221</xdr:rowOff>
    </xdr:to>
    <xdr:sp macro="" textlink="">
      <xdr:nvSpPr>
        <xdr:cNvPr id="472" name="フローチャート: 判断 471"/>
        <xdr:cNvSpPr/>
      </xdr:nvSpPr>
      <xdr:spPr>
        <a:xfrm>
          <a:off x="9588500" y="1654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33748</xdr:rowOff>
    </xdr:from>
    <xdr:ext cx="534377" cy="259045"/>
    <xdr:sp macro="" textlink="">
      <xdr:nvSpPr>
        <xdr:cNvPr id="473" name="テキスト ボックス 472"/>
        <xdr:cNvSpPr txBox="1"/>
      </xdr:nvSpPr>
      <xdr:spPr>
        <a:xfrm>
          <a:off x="9372111" y="1632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57724</xdr:rowOff>
    </xdr:from>
    <xdr:to>
      <xdr:col>45</xdr:col>
      <xdr:colOff>177800</xdr:colOff>
      <xdr:row>98</xdr:row>
      <xdr:rowOff>99192</xdr:rowOff>
    </xdr:to>
    <xdr:cxnSp macro="">
      <xdr:nvCxnSpPr>
        <xdr:cNvPr id="474" name="直線コネクタ 473"/>
        <xdr:cNvCxnSpPr/>
      </xdr:nvCxnSpPr>
      <xdr:spPr>
        <a:xfrm>
          <a:off x="7861300" y="16859824"/>
          <a:ext cx="889000" cy="4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85044</xdr:rowOff>
    </xdr:from>
    <xdr:to>
      <xdr:col>46</xdr:col>
      <xdr:colOff>38100</xdr:colOff>
      <xdr:row>97</xdr:row>
      <xdr:rowOff>15194</xdr:rowOff>
    </xdr:to>
    <xdr:sp macro="" textlink="">
      <xdr:nvSpPr>
        <xdr:cNvPr id="475" name="フローチャート: 判断 474"/>
        <xdr:cNvSpPr/>
      </xdr:nvSpPr>
      <xdr:spPr>
        <a:xfrm>
          <a:off x="8699500" y="1654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31721</xdr:rowOff>
    </xdr:from>
    <xdr:ext cx="534377" cy="259045"/>
    <xdr:sp macro="" textlink="">
      <xdr:nvSpPr>
        <xdr:cNvPr id="476" name="テキスト ボックス 475"/>
        <xdr:cNvSpPr txBox="1"/>
      </xdr:nvSpPr>
      <xdr:spPr>
        <a:xfrm>
          <a:off x="8483111" y="1631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57724</xdr:rowOff>
    </xdr:from>
    <xdr:to>
      <xdr:col>41</xdr:col>
      <xdr:colOff>50800</xdr:colOff>
      <xdr:row>98</xdr:row>
      <xdr:rowOff>105014</xdr:rowOff>
    </xdr:to>
    <xdr:cxnSp macro="">
      <xdr:nvCxnSpPr>
        <xdr:cNvPr id="477" name="直線コネクタ 476"/>
        <xdr:cNvCxnSpPr/>
      </xdr:nvCxnSpPr>
      <xdr:spPr>
        <a:xfrm flipV="1">
          <a:off x="6972300" y="16859824"/>
          <a:ext cx="889000" cy="4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74727</xdr:rowOff>
    </xdr:from>
    <xdr:to>
      <xdr:col>41</xdr:col>
      <xdr:colOff>101600</xdr:colOff>
      <xdr:row>97</xdr:row>
      <xdr:rowOff>4877</xdr:rowOff>
    </xdr:to>
    <xdr:sp macro="" textlink="">
      <xdr:nvSpPr>
        <xdr:cNvPr id="478" name="フローチャート: 判断 477"/>
        <xdr:cNvSpPr/>
      </xdr:nvSpPr>
      <xdr:spPr>
        <a:xfrm>
          <a:off x="7810500" y="165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21404</xdr:rowOff>
    </xdr:from>
    <xdr:ext cx="534377" cy="259045"/>
    <xdr:sp macro="" textlink="">
      <xdr:nvSpPr>
        <xdr:cNvPr id="479" name="テキスト ボックス 478"/>
        <xdr:cNvSpPr txBox="1"/>
      </xdr:nvSpPr>
      <xdr:spPr>
        <a:xfrm>
          <a:off x="7594111" y="1630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122115</xdr:rowOff>
    </xdr:from>
    <xdr:to>
      <xdr:col>36</xdr:col>
      <xdr:colOff>165100</xdr:colOff>
      <xdr:row>97</xdr:row>
      <xdr:rowOff>52265</xdr:rowOff>
    </xdr:to>
    <xdr:sp macro="" textlink="">
      <xdr:nvSpPr>
        <xdr:cNvPr id="480" name="フローチャート: 判断 479"/>
        <xdr:cNvSpPr/>
      </xdr:nvSpPr>
      <xdr:spPr>
        <a:xfrm>
          <a:off x="69215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68792</xdr:rowOff>
    </xdr:from>
    <xdr:ext cx="534377" cy="259045"/>
    <xdr:sp macro="" textlink="">
      <xdr:nvSpPr>
        <xdr:cNvPr id="481" name="テキスト ボックス 480"/>
        <xdr:cNvSpPr txBox="1"/>
      </xdr:nvSpPr>
      <xdr:spPr>
        <a:xfrm>
          <a:off x="6705111" y="1635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2474</xdr:rowOff>
    </xdr:from>
    <xdr:to>
      <xdr:col>55</xdr:col>
      <xdr:colOff>50800</xdr:colOff>
      <xdr:row>95</xdr:row>
      <xdr:rowOff>104074</xdr:rowOff>
    </xdr:to>
    <xdr:sp macro="" textlink="">
      <xdr:nvSpPr>
        <xdr:cNvPr id="487" name="楕円 486"/>
        <xdr:cNvSpPr/>
      </xdr:nvSpPr>
      <xdr:spPr>
        <a:xfrm>
          <a:off x="10426700" y="1629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25351</xdr:rowOff>
    </xdr:from>
    <xdr:ext cx="534377" cy="259045"/>
    <xdr:sp macro="" textlink="">
      <xdr:nvSpPr>
        <xdr:cNvPr id="488" name="普通建設事業費 （ うち更新整備　）該当値テキスト"/>
        <xdr:cNvSpPr txBox="1"/>
      </xdr:nvSpPr>
      <xdr:spPr>
        <a:xfrm>
          <a:off x="10528300" y="1614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68631</xdr:rowOff>
    </xdr:from>
    <xdr:to>
      <xdr:col>50</xdr:col>
      <xdr:colOff>165100</xdr:colOff>
      <xdr:row>97</xdr:row>
      <xdr:rowOff>170231</xdr:rowOff>
    </xdr:to>
    <xdr:sp macro="" textlink="">
      <xdr:nvSpPr>
        <xdr:cNvPr id="489" name="楕円 488"/>
        <xdr:cNvSpPr/>
      </xdr:nvSpPr>
      <xdr:spPr>
        <a:xfrm>
          <a:off x="9588500" y="1669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161358</xdr:rowOff>
    </xdr:from>
    <xdr:ext cx="534377" cy="259045"/>
    <xdr:sp macro="" textlink="">
      <xdr:nvSpPr>
        <xdr:cNvPr id="490" name="テキスト ボックス 489"/>
        <xdr:cNvSpPr txBox="1"/>
      </xdr:nvSpPr>
      <xdr:spPr>
        <a:xfrm>
          <a:off x="9372111" y="167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48392</xdr:rowOff>
    </xdr:from>
    <xdr:to>
      <xdr:col>46</xdr:col>
      <xdr:colOff>38100</xdr:colOff>
      <xdr:row>98</xdr:row>
      <xdr:rowOff>149992</xdr:rowOff>
    </xdr:to>
    <xdr:sp macro="" textlink="">
      <xdr:nvSpPr>
        <xdr:cNvPr id="491" name="楕円 490"/>
        <xdr:cNvSpPr/>
      </xdr:nvSpPr>
      <xdr:spPr>
        <a:xfrm>
          <a:off x="8699500" y="1685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141119</xdr:rowOff>
    </xdr:from>
    <xdr:ext cx="534377" cy="259045"/>
    <xdr:sp macro="" textlink="">
      <xdr:nvSpPr>
        <xdr:cNvPr id="492" name="テキスト ボックス 491"/>
        <xdr:cNvSpPr txBox="1"/>
      </xdr:nvSpPr>
      <xdr:spPr>
        <a:xfrm>
          <a:off x="8483111" y="169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6924</xdr:rowOff>
    </xdr:from>
    <xdr:to>
      <xdr:col>41</xdr:col>
      <xdr:colOff>101600</xdr:colOff>
      <xdr:row>98</xdr:row>
      <xdr:rowOff>108524</xdr:rowOff>
    </xdr:to>
    <xdr:sp macro="" textlink="">
      <xdr:nvSpPr>
        <xdr:cNvPr id="493" name="楕円 492"/>
        <xdr:cNvSpPr/>
      </xdr:nvSpPr>
      <xdr:spPr>
        <a:xfrm>
          <a:off x="7810500" y="1680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99651</xdr:rowOff>
    </xdr:from>
    <xdr:ext cx="534377" cy="259045"/>
    <xdr:sp macro="" textlink="">
      <xdr:nvSpPr>
        <xdr:cNvPr id="494" name="テキスト ボックス 493"/>
        <xdr:cNvSpPr txBox="1"/>
      </xdr:nvSpPr>
      <xdr:spPr>
        <a:xfrm>
          <a:off x="7594111" y="1690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54214</xdr:rowOff>
    </xdr:from>
    <xdr:to>
      <xdr:col>36</xdr:col>
      <xdr:colOff>165100</xdr:colOff>
      <xdr:row>98</xdr:row>
      <xdr:rowOff>155814</xdr:rowOff>
    </xdr:to>
    <xdr:sp macro="" textlink="">
      <xdr:nvSpPr>
        <xdr:cNvPr id="495" name="楕円 494"/>
        <xdr:cNvSpPr/>
      </xdr:nvSpPr>
      <xdr:spPr>
        <a:xfrm>
          <a:off x="6921500" y="1685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146941</xdr:rowOff>
    </xdr:from>
    <xdr:ext cx="534377" cy="259045"/>
    <xdr:sp macro="" textlink="">
      <xdr:nvSpPr>
        <xdr:cNvPr id="496" name="テキスト ボックス 495"/>
        <xdr:cNvSpPr txBox="1"/>
      </xdr:nvSpPr>
      <xdr:spPr>
        <a:xfrm>
          <a:off x="6705111" y="1694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8" name="テキスト ボックス 517"/>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61425</xdr:rowOff>
    </xdr:from>
    <xdr:to>
      <xdr:col>85</xdr:col>
      <xdr:colOff>126364</xdr:colOff>
      <xdr:row>39</xdr:row>
      <xdr:rowOff>44450</xdr:rowOff>
    </xdr:to>
    <xdr:cxnSp macro="">
      <xdr:nvCxnSpPr>
        <xdr:cNvPr id="520" name="直線コネクタ 519"/>
        <xdr:cNvCxnSpPr/>
      </xdr:nvCxnSpPr>
      <xdr:spPr>
        <a:xfrm flipV="1">
          <a:off x="16317595" y="5204925"/>
          <a:ext cx="1269" cy="152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72603</xdr:rowOff>
    </xdr:from>
    <xdr:ext cx="249299" cy="259045"/>
    <xdr:sp macro="" textlink="">
      <xdr:nvSpPr>
        <xdr:cNvPr id="521" name="災害復旧事業費最小値テキスト"/>
        <xdr:cNvSpPr txBox="1"/>
      </xdr:nvSpPr>
      <xdr:spPr>
        <a:xfrm>
          <a:off x="16370300" y="6759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8102</xdr:rowOff>
    </xdr:from>
    <xdr:ext cx="599010" cy="259045"/>
    <xdr:sp macro="" textlink="">
      <xdr:nvSpPr>
        <xdr:cNvPr id="523" name="災害復旧事業費最大値テキスト"/>
        <xdr:cNvSpPr txBox="1"/>
      </xdr:nvSpPr>
      <xdr:spPr>
        <a:xfrm>
          <a:off x="16370300" y="498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61425</xdr:rowOff>
    </xdr:from>
    <xdr:to>
      <xdr:col>86</xdr:col>
      <xdr:colOff>25400</xdr:colOff>
      <xdr:row>30</xdr:row>
      <xdr:rowOff>61425</xdr:rowOff>
    </xdr:to>
    <xdr:cxnSp macro="">
      <xdr:nvCxnSpPr>
        <xdr:cNvPr id="524" name="直線コネクタ 523"/>
        <xdr:cNvCxnSpPr/>
      </xdr:nvCxnSpPr>
      <xdr:spPr>
        <a:xfrm>
          <a:off x="16230600" y="5204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44176</xdr:rowOff>
    </xdr:from>
    <xdr:to>
      <xdr:col>85</xdr:col>
      <xdr:colOff>127000</xdr:colOff>
      <xdr:row>39</xdr:row>
      <xdr:rowOff>44450</xdr:rowOff>
    </xdr:to>
    <xdr:cxnSp macro="">
      <xdr:nvCxnSpPr>
        <xdr:cNvPr id="525" name="直線コネクタ 524"/>
        <xdr:cNvCxnSpPr/>
      </xdr:nvCxnSpPr>
      <xdr:spPr>
        <a:xfrm flipV="1">
          <a:off x="15481300" y="6730726"/>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161503</xdr:rowOff>
    </xdr:from>
    <xdr:ext cx="534377" cy="259045"/>
    <xdr:sp macro="" textlink="">
      <xdr:nvSpPr>
        <xdr:cNvPr id="526" name="災害復旧事業費平均値テキスト"/>
        <xdr:cNvSpPr txBox="1"/>
      </xdr:nvSpPr>
      <xdr:spPr>
        <a:xfrm>
          <a:off x="16370300" y="6505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138626</xdr:rowOff>
    </xdr:from>
    <xdr:to>
      <xdr:col>85</xdr:col>
      <xdr:colOff>177800</xdr:colOff>
      <xdr:row>39</xdr:row>
      <xdr:rowOff>68776</xdr:rowOff>
    </xdr:to>
    <xdr:sp macro="" textlink="">
      <xdr:nvSpPr>
        <xdr:cNvPr id="527" name="フローチャート: 判断 526"/>
        <xdr:cNvSpPr/>
      </xdr:nvSpPr>
      <xdr:spPr>
        <a:xfrm>
          <a:off x="16268700" y="6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140238</xdr:rowOff>
    </xdr:from>
    <xdr:to>
      <xdr:col>81</xdr:col>
      <xdr:colOff>101600</xdr:colOff>
      <xdr:row>39</xdr:row>
      <xdr:rowOff>70388</xdr:rowOff>
    </xdr:to>
    <xdr:sp macro="" textlink="">
      <xdr:nvSpPr>
        <xdr:cNvPr id="529" name="フローチャート: 判断 528"/>
        <xdr:cNvSpPr/>
      </xdr:nvSpPr>
      <xdr:spPr>
        <a:xfrm>
          <a:off x="15430500" y="66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86915</xdr:rowOff>
    </xdr:from>
    <xdr:ext cx="534377" cy="259045"/>
    <xdr:sp macro="" textlink="">
      <xdr:nvSpPr>
        <xdr:cNvPr id="530" name="テキスト ボックス 529"/>
        <xdr:cNvSpPr txBox="1"/>
      </xdr:nvSpPr>
      <xdr:spPr>
        <a:xfrm>
          <a:off x="15214111" y="64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139305</xdr:rowOff>
    </xdr:from>
    <xdr:to>
      <xdr:col>76</xdr:col>
      <xdr:colOff>165100</xdr:colOff>
      <xdr:row>39</xdr:row>
      <xdr:rowOff>69455</xdr:rowOff>
    </xdr:to>
    <xdr:sp macro="" textlink="">
      <xdr:nvSpPr>
        <xdr:cNvPr id="532" name="フローチャート: 判断 531"/>
        <xdr:cNvSpPr/>
      </xdr:nvSpPr>
      <xdr:spPr>
        <a:xfrm>
          <a:off x="14541500" y="665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85981</xdr:rowOff>
    </xdr:from>
    <xdr:ext cx="534377" cy="259045"/>
    <xdr:sp macro="" textlink="">
      <xdr:nvSpPr>
        <xdr:cNvPr id="533" name="テキスト ボックス 532"/>
        <xdr:cNvSpPr txBox="1"/>
      </xdr:nvSpPr>
      <xdr:spPr>
        <a:xfrm>
          <a:off x="14325111" y="642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44445</xdr:rowOff>
    </xdr:from>
    <xdr:to>
      <xdr:col>71</xdr:col>
      <xdr:colOff>177800</xdr:colOff>
      <xdr:row>39</xdr:row>
      <xdr:rowOff>44450</xdr:rowOff>
    </xdr:to>
    <xdr:cxnSp macro="">
      <xdr:nvCxnSpPr>
        <xdr:cNvPr id="534" name="直線コネクタ 533"/>
        <xdr:cNvCxnSpPr/>
      </xdr:nvCxnSpPr>
      <xdr:spPr>
        <a:xfrm>
          <a:off x="12814300" y="6730995"/>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35" name="フローチャート: 判断 534"/>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97291</xdr:rowOff>
    </xdr:from>
    <xdr:ext cx="469744" cy="259045"/>
    <xdr:sp macro="" textlink="">
      <xdr:nvSpPr>
        <xdr:cNvPr id="536" name="テキスト ボックス 535"/>
        <xdr:cNvSpPr txBox="1"/>
      </xdr:nvSpPr>
      <xdr:spPr>
        <a:xfrm>
          <a:off x="13468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156503</xdr:rowOff>
    </xdr:from>
    <xdr:to>
      <xdr:col>67</xdr:col>
      <xdr:colOff>101600</xdr:colOff>
      <xdr:row>39</xdr:row>
      <xdr:rowOff>86653</xdr:rowOff>
    </xdr:to>
    <xdr:sp macro="" textlink="">
      <xdr:nvSpPr>
        <xdr:cNvPr id="537" name="フローチャート: 判断 536"/>
        <xdr:cNvSpPr/>
      </xdr:nvSpPr>
      <xdr:spPr>
        <a:xfrm>
          <a:off x="12763500" y="66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103180</xdr:rowOff>
    </xdr:from>
    <xdr:ext cx="469744" cy="259045"/>
    <xdr:sp macro="" textlink="">
      <xdr:nvSpPr>
        <xdr:cNvPr id="538" name="テキスト ボックス 537"/>
        <xdr:cNvSpPr txBox="1"/>
      </xdr:nvSpPr>
      <xdr:spPr>
        <a:xfrm>
          <a:off x="12579428" y="644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164826</xdr:rowOff>
    </xdr:from>
    <xdr:to>
      <xdr:col>85</xdr:col>
      <xdr:colOff>177800</xdr:colOff>
      <xdr:row>39</xdr:row>
      <xdr:rowOff>94976</xdr:rowOff>
    </xdr:to>
    <xdr:sp macro="" textlink="">
      <xdr:nvSpPr>
        <xdr:cNvPr id="544" name="楕円 543"/>
        <xdr:cNvSpPr/>
      </xdr:nvSpPr>
      <xdr:spPr>
        <a:xfrm>
          <a:off x="16268700" y="667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117054</xdr:rowOff>
    </xdr:from>
    <xdr:ext cx="378565" cy="259045"/>
    <xdr:sp macro="" textlink="">
      <xdr:nvSpPr>
        <xdr:cNvPr id="545" name="災害復旧事業費該当値テキスト"/>
        <xdr:cNvSpPr txBox="1"/>
      </xdr:nvSpPr>
      <xdr:spPr>
        <a:xfrm>
          <a:off x="16370300" y="6632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165095</xdr:rowOff>
    </xdr:from>
    <xdr:to>
      <xdr:col>67</xdr:col>
      <xdr:colOff>101600</xdr:colOff>
      <xdr:row>39</xdr:row>
      <xdr:rowOff>95245</xdr:rowOff>
    </xdr:to>
    <xdr:sp macro="" textlink="">
      <xdr:nvSpPr>
        <xdr:cNvPr id="552" name="楕円 551"/>
        <xdr:cNvSpPr/>
      </xdr:nvSpPr>
      <xdr:spPr>
        <a:xfrm>
          <a:off x="12763500" y="668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86372</xdr:rowOff>
    </xdr:from>
    <xdr:ext cx="249299" cy="259045"/>
    <xdr:sp macro="" textlink="">
      <xdr:nvSpPr>
        <xdr:cNvPr id="553" name="テキスト ボックス 552"/>
        <xdr:cNvSpPr txBox="1"/>
      </xdr:nvSpPr>
      <xdr:spPr>
        <a:xfrm>
          <a:off x="12689650" y="6772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24524</xdr:rowOff>
    </xdr:from>
    <xdr:to>
      <xdr:col>85</xdr:col>
      <xdr:colOff>126364</xdr:colOff>
      <xdr:row>78</xdr:row>
      <xdr:rowOff>32814</xdr:rowOff>
    </xdr:to>
    <xdr:cxnSp macro="">
      <xdr:nvCxnSpPr>
        <xdr:cNvPr id="626" name="直線コネクタ 625"/>
        <xdr:cNvCxnSpPr/>
      </xdr:nvCxnSpPr>
      <xdr:spPr>
        <a:xfrm flipV="1">
          <a:off x="16317595" y="12026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36641</xdr:rowOff>
    </xdr:from>
    <xdr:ext cx="534377" cy="259045"/>
    <xdr:sp macro="" textlink="">
      <xdr:nvSpPr>
        <xdr:cNvPr id="627" name="公債費最小値テキスト"/>
        <xdr:cNvSpPr txBox="1"/>
      </xdr:nvSpPr>
      <xdr:spPr>
        <a:xfrm>
          <a:off x="16370300" y="1340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32814</xdr:rowOff>
    </xdr:from>
    <xdr:to>
      <xdr:col>86</xdr:col>
      <xdr:colOff>25400</xdr:colOff>
      <xdr:row>78</xdr:row>
      <xdr:rowOff>32814</xdr:rowOff>
    </xdr:to>
    <xdr:cxnSp macro="">
      <xdr:nvCxnSpPr>
        <xdr:cNvPr id="628" name="直線コネクタ 627"/>
        <xdr:cNvCxnSpPr/>
      </xdr:nvCxnSpPr>
      <xdr:spPr>
        <a:xfrm>
          <a:off x="16230600" y="134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142651</xdr:rowOff>
    </xdr:from>
    <xdr:ext cx="599010" cy="259045"/>
    <xdr:sp macro="" textlink="">
      <xdr:nvSpPr>
        <xdr:cNvPr id="629" name="公債費最大値テキスト"/>
        <xdr:cNvSpPr txBox="1"/>
      </xdr:nvSpPr>
      <xdr:spPr>
        <a:xfrm>
          <a:off x="16370300" y="118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24524</xdr:rowOff>
    </xdr:from>
    <xdr:to>
      <xdr:col>86</xdr:col>
      <xdr:colOff>25400</xdr:colOff>
      <xdr:row>70</xdr:row>
      <xdr:rowOff>24524</xdr:rowOff>
    </xdr:to>
    <xdr:cxnSp macro="">
      <xdr:nvCxnSpPr>
        <xdr:cNvPr id="630" name="直線コネクタ 629"/>
        <xdr:cNvCxnSpPr/>
      </xdr:nvCxnSpPr>
      <xdr:spPr>
        <a:xfrm>
          <a:off x="16230600" y="1202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22017</xdr:rowOff>
    </xdr:from>
    <xdr:to>
      <xdr:col>85</xdr:col>
      <xdr:colOff>127000</xdr:colOff>
      <xdr:row>78</xdr:row>
      <xdr:rowOff>32814</xdr:rowOff>
    </xdr:to>
    <xdr:cxnSp macro="">
      <xdr:nvCxnSpPr>
        <xdr:cNvPr id="631" name="直線コネクタ 630"/>
        <xdr:cNvCxnSpPr/>
      </xdr:nvCxnSpPr>
      <xdr:spPr>
        <a:xfrm>
          <a:off x="15481300" y="13395117"/>
          <a:ext cx="838200" cy="1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88506</xdr:rowOff>
    </xdr:from>
    <xdr:ext cx="534377" cy="259045"/>
    <xdr:sp macro="" textlink="">
      <xdr:nvSpPr>
        <xdr:cNvPr id="632" name="公債費平均値テキスト"/>
        <xdr:cNvSpPr txBox="1"/>
      </xdr:nvSpPr>
      <xdr:spPr>
        <a:xfrm>
          <a:off x="16370300" y="1277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65629</xdr:rowOff>
    </xdr:from>
    <xdr:to>
      <xdr:col>85</xdr:col>
      <xdr:colOff>177800</xdr:colOff>
      <xdr:row>75</xdr:row>
      <xdr:rowOff>167229</xdr:rowOff>
    </xdr:to>
    <xdr:sp macro="" textlink="">
      <xdr:nvSpPr>
        <xdr:cNvPr id="633" name="フローチャート: 判断 632"/>
        <xdr:cNvSpPr/>
      </xdr:nvSpPr>
      <xdr:spPr>
        <a:xfrm>
          <a:off x="16268700" y="1292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4986</xdr:rowOff>
    </xdr:from>
    <xdr:to>
      <xdr:col>81</xdr:col>
      <xdr:colOff>50800</xdr:colOff>
      <xdr:row>78</xdr:row>
      <xdr:rowOff>22017</xdr:rowOff>
    </xdr:to>
    <xdr:cxnSp macro="">
      <xdr:nvCxnSpPr>
        <xdr:cNvPr id="634" name="直線コネクタ 633"/>
        <xdr:cNvCxnSpPr/>
      </xdr:nvCxnSpPr>
      <xdr:spPr>
        <a:xfrm>
          <a:off x="14592300" y="13378086"/>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109619</xdr:rowOff>
    </xdr:from>
    <xdr:to>
      <xdr:col>81</xdr:col>
      <xdr:colOff>101600</xdr:colOff>
      <xdr:row>76</xdr:row>
      <xdr:rowOff>39768</xdr:rowOff>
    </xdr:to>
    <xdr:sp macro="" textlink="">
      <xdr:nvSpPr>
        <xdr:cNvPr id="635" name="フローチャート: 判断 634"/>
        <xdr:cNvSpPr/>
      </xdr:nvSpPr>
      <xdr:spPr>
        <a:xfrm>
          <a:off x="15430500" y="129683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56296</xdr:rowOff>
    </xdr:from>
    <xdr:ext cx="534377" cy="259045"/>
    <xdr:sp macro="" textlink="">
      <xdr:nvSpPr>
        <xdr:cNvPr id="636" name="テキスト ボックス 635"/>
        <xdr:cNvSpPr txBox="1"/>
      </xdr:nvSpPr>
      <xdr:spPr>
        <a:xfrm>
          <a:off x="15214111" y="1274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165112</xdr:rowOff>
    </xdr:from>
    <xdr:to>
      <xdr:col>76</xdr:col>
      <xdr:colOff>114300</xdr:colOff>
      <xdr:row>78</xdr:row>
      <xdr:rowOff>4986</xdr:rowOff>
    </xdr:to>
    <xdr:cxnSp macro="">
      <xdr:nvCxnSpPr>
        <xdr:cNvPr id="637" name="直線コネクタ 636"/>
        <xdr:cNvCxnSpPr/>
      </xdr:nvCxnSpPr>
      <xdr:spPr>
        <a:xfrm>
          <a:off x="13703300" y="13366762"/>
          <a:ext cx="889000" cy="1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124356</xdr:rowOff>
    </xdr:from>
    <xdr:to>
      <xdr:col>76</xdr:col>
      <xdr:colOff>165100</xdr:colOff>
      <xdr:row>76</xdr:row>
      <xdr:rowOff>54505</xdr:rowOff>
    </xdr:to>
    <xdr:sp macro="" textlink="">
      <xdr:nvSpPr>
        <xdr:cNvPr id="638" name="フローチャート: 判断 637"/>
        <xdr:cNvSpPr/>
      </xdr:nvSpPr>
      <xdr:spPr>
        <a:xfrm>
          <a:off x="14541500" y="129831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71033</xdr:rowOff>
    </xdr:from>
    <xdr:ext cx="534377" cy="259045"/>
    <xdr:sp macro="" textlink="">
      <xdr:nvSpPr>
        <xdr:cNvPr id="639" name="テキスト ボックス 638"/>
        <xdr:cNvSpPr txBox="1"/>
      </xdr:nvSpPr>
      <xdr:spPr>
        <a:xfrm>
          <a:off x="14325111" y="1275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150254</xdr:rowOff>
    </xdr:from>
    <xdr:to>
      <xdr:col>71</xdr:col>
      <xdr:colOff>177800</xdr:colOff>
      <xdr:row>77</xdr:row>
      <xdr:rowOff>165112</xdr:rowOff>
    </xdr:to>
    <xdr:cxnSp macro="">
      <xdr:nvCxnSpPr>
        <xdr:cNvPr id="640" name="直線コネクタ 639"/>
        <xdr:cNvCxnSpPr/>
      </xdr:nvCxnSpPr>
      <xdr:spPr>
        <a:xfrm>
          <a:off x="12814300" y="13351904"/>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102662</xdr:rowOff>
    </xdr:from>
    <xdr:to>
      <xdr:col>72</xdr:col>
      <xdr:colOff>38100</xdr:colOff>
      <xdr:row>76</xdr:row>
      <xdr:rowOff>32812</xdr:rowOff>
    </xdr:to>
    <xdr:sp macro="" textlink="">
      <xdr:nvSpPr>
        <xdr:cNvPr id="641" name="フローチャート: 判断 640"/>
        <xdr:cNvSpPr/>
      </xdr:nvSpPr>
      <xdr:spPr>
        <a:xfrm>
          <a:off x="13652500" y="1296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49339</xdr:rowOff>
    </xdr:from>
    <xdr:ext cx="534377" cy="259045"/>
    <xdr:sp macro="" textlink="">
      <xdr:nvSpPr>
        <xdr:cNvPr id="642" name="テキスト ボックス 641"/>
        <xdr:cNvSpPr txBox="1"/>
      </xdr:nvSpPr>
      <xdr:spPr>
        <a:xfrm>
          <a:off x="13436111" y="1273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96436</xdr:rowOff>
    </xdr:from>
    <xdr:to>
      <xdr:col>67</xdr:col>
      <xdr:colOff>101600</xdr:colOff>
      <xdr:row>76</xdr:row>
      <xdr:rowOff>26586</xdr:rowOff>
    </xdr:to>
    <xdr:sp macro="" textlink="">
      <xdr:nvSpPr>
        <xdr:cNvPr id="643" name="フローチャート: 判断 642"/>
        <xdr:cNvSpPr/>
      </xdr:nvSpPr>
      <xdr:spPr>
        <a:xfrm>
          <a:off x="12763500" y="1295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43113</xdr:rowOff>
    </xdr:from>
    <xdr:ext cx="534377" cy="259045"/>
    <xdr:sp macro="" textlink="">
      <xdr:nvSpPr>
        <xdr:cNvPr id="644" name="テキスト ボックス 643"/>
        <xdr:cNvSpPr txBox="1"/>
      </xdr:nvSpPr>
      <xdr:spPr>
        <a:xfrm>
          <a:off x="12547111" y="127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153464</xdr:rowOff>
    </xdr:from>
    <xdr:to>
      <xdr:col>85</xdr:col>
      <xdr:colOff>177800</xdr:colOff>
      <xdr:row>78</xdr:row>
      <xdr:rowOff>83614</xdr:rowOff>
    </xdr:to>
    <xdr:sp macro="" textlink="">
      <xdr:nvSpPr>
        <xdr:cNvPr id="650" name="楕円 649"/>
        <xdr:cNvSpPr/>
      </xdr:nvSpPr>
      <xdr:spPr>
        <a:xfrm>
          <a:off x="16268700" y="1335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68391</xdr:rowOff>
    </xdr:from>
    <xdr:ext cx="534377" cy="259045"/>
    <xdr:sp macro="" textlink="">
      <xdr:nvSpPr>
        <xdr:cNvPr id="651" name="公債費該当値テキスト"/>
        <xdr:cNvSpPr txBox="1"/>
      </xdr:nvSpPr>
      <xdr:spPr>
        <a:xfrm>
          <a:off x="16370300" y="1327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142667</xdr:rowOff>
    </xdr:from>
    <xdr:to>
      <xdr:col>81</xdr:col>
      <xdr:colOff>101600</xdr:colOff>
      <xdr:row>78</xdr:row>
      <xdr:rowOff>72817</xdr:rowOff>
    </xdr:to>
    <xdr:sp macro="" textlink="">
      <xdr:nvSpPr>
        <xdr:cNvPr id="652" name="楕円 651"/>
        <xdr:cNvSpPr/>
      </xdr:nvSpPr>
      <xdr:spPr>
        <a:xfrm>
          <a:off x="15430500" y="133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63944</xdr:rowOff>
    </xdr:from>
    <xdr:ext cx="534377" cy="259045"/>
    <xdr:sp macro="" textlink="">
      <xdr:nvSpPr>
        <xdr:cNvPr id="653" name="テキスト ボックス 652"/>
        <xdr:cNvSpPr txBox="1"/>
      </xdr:nvSpPr>
      <xdr:spPr>
        <a:xfrm>
          <a:off x="15214111" y="134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125636</xdr:rowOff>
    </xdr:from>
    <xdr:to>
      <xdr:col>76</xdr:col>
      <xdr:colOff>165100</xdr:colOff>
      <xdr:row>78</xdr:row>
      <xdr:rowOff>55786</xdr:rowOff>
    </xdr:to>
    <xdr:sp macro="" textlink="">
      <xdr:nvSpPr>
        <xdr:cNvPr id="654" name="楕円 653"/>
        <xdr:cNvSpPr/>
      </xdr:nvSpPr>
      <xdr:spPr>
        <a:xfrm>
          <a:off x="14541500" y="133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46913</xdr:rowOff>
    </xdr:from>
    <xdr:ext cx="534377" cy="259045"/>
    <xdr:sp macro="" textlink="">
      <xdr:nvSpPr>
        <xdr:cNvPr id="655" name="テキスト ボックス 654"/>
        <xdr:cNvSpPr txBox="1"/>
      </xdr:nvSpPr>
      <xdr:spPr>
        <a:xfrm>
          <a:off x="14325111" y="134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114312</xdr:rowOff>
    </xdr:from>
    <xdr:to>
      <xdr:col>72</xdr:col>
      <xdr:colOff>38100</xdr:colOff>
      <xdr:row>78</xdr:row>
      <xdr:rowOff>44462</xdr:rowOff>
    </xdr:to>
    <xdr:sp macro="" textlink="">
      <xdr:nvSpPr>
        <xdr:cNvPr id="656" name="楕円 655"/>
        <xdr:cNvSpPr/>
      </xdr:nvSpPr>
      <xdr:spPr>
        <a:xfrm>
          <a:off x="13652500" y="1331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35589</xdr:rowOff>
    </xdr:from>
    <xdr:ext cx="534377" cy="259045"/>
    <xdr:sp macro="" textlink="">
      <xdr:nvSpPr>
        <xdr:cNvPr id="657" name="テキスト ボックス 656"/>
        <xdr:cNvSpPr txBox="1"/>
      </xdr:nvSpPr>
      <xdr:spPr>
        <a:xfrm>
          <a:off x="13436111" y="1340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99454</xdr:rowOff>
    </xdr:from>
    <xdr:to>
      <xdr:col>67</xdr:col>
      <xdr:colOff>101600</xdr:colOff>
      <xdr:row>78</xdr:row>
      <xdr:rowOff>29604</xdr:rowOff>
    </xdr:to>
    <xdr:sp macro="" textlink="">
      <xdr:nvSpPr>
        <xdr:cNvPr id="658" name="楕円 657"/>
        <xdr:cNvSpPr/>
      </xdr:nvSpPr>
      <xdr:spPr>
        <a:xfrm>
          <a:off x="12763500" y="133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20731</xdr:rowOff>
    </xdr:from>
    <xdr:ext cx="534377" cy="259045"/>
    <xdr:sp macro="" textlink="">
      <xdr:nvSpPr>
        <xdr:cNvPr id="659" name="テキスト ボックス 658"/>
        <xdr:cNvSpPr txBox="1"/>
      </xdr:nvSpPr>
      <xdr:spPr>
        <a:xfrm>
          <a:off x="12547111" y="1339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85347</xdr:rowOff>
    </xdr:from>
    <xdr:to>
      <xdr:col>85</xdr:col>
      <xdr:colOff>126364</xdr:colOff>
      <xdr:row>99</xdr:row>
      <xdr:rowOff>5412</xdr:rowOff>
    </xdr:to>
    <xdr:cxnSp macro="">
      <xdr:nvCxnSpPr>
        <xdr:cNvPr id="683" name="直線コネクタ 682"/>
        <xdr:cNvCxnSpPr/>
      </xdr:nvCxnSpPr>
      <xdr:spPr>
        <a:xfrm flipV="1">
          <a:off x="16317595" y="15687297"/>
          <a:ext cx="1269" cy="129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9239</xdr:rowOff>
    </xdr:from>
    <xdr:ext cx="469744" cy="259045"/>
    <xdr:sp macro="" textlink="">
      <xdr:nvSpPr>
        <xdr:cNvPr id="684" name="積立金最小値テキスト"/>
        <xdr:cNvSpPr txBox="1"/>
      </xdr:nvSpPr>
      <xdr:spPr>
        <a:xfrm>
          <a:off x="16370300" y="1698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5412</xdr:rowOff>
    </xdr:from>
    <xdr:to>
      <xdr:col>86</xdr:col>
      <xdr:colOff>25400</xdr:colOff>
      <xdr:row>99</xdr:row>
      <xdr:rowOff>5412</xdr:rowOff>
    </xdr:to>
    <xdr:cxnSp macro="">
      <xdr:nvCxnSpPr>
        <xdr:cNvPr id="685" name="直線コネクタ 684"/>
        <xdr:cNvCxnSpPr/>
      </xdr:nvCxnSpPr>
      <xdr:spPr>
        <a:xfrm>
          <a:off x="16230600" y="1697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32024</xdr:rowOff>
    </xdr:from>
    <xdr:ext cx="599010" cy="259045"/>
    <xdr:sp macro="" textlink="">
      <xdr:nvSpPr>
        <xdr:cNvPr id="686" name="積立金最大値テキスト"/>
        <xdr:cNvSpPr txBox="1"/>
      </xdr:nvSpPr>
      <xdr:spPr>
        <a:xfrm>
          <a:off x="16370300" y="1546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85347</xdr:rowOff>
    </xdr:from>
    <xdr:to>
      <xdr:col>86</xdr:col>
      <xdr:colOff>25400</xdr:colOff>
      <xdr:row>91</xdr:row>
      <xdr:rowOff>85347</xdr:rowOff>
    </xdr:to>
    <xdr:cxnSp macro="">
      <xdr:nvCxnSpPr>
        <xdr:cNvPr id="687" name="直線コネクタ 686"/>
        <xdr:cNvCxnSpPr/>
      </xdr:nvCxnSpPr>
      <xdr:spPr>
        <a:xfrm>
          <a:off x="16230600" y="1568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84699</xdr:rowOff>
    </xdr:from>
    <xdr:to>
      <xdr:col>85</xdr:col>
      <xdr:colOff>127000</xdr:colOff>
      <xdr:row>98</xdr:row>
      <xdr:rowOff>71013</xdr:rowOff>
    </xdr:to>
    <xdr:cxnSp macro="">
      <xdr:nvCxnSpPr>
        <xdr:cNvPr id="688" name="直線コネクタ 687"/>
        <xdr:cNvCxnSpPr/>
      </xdr:nvCxnSpPr>
      <xdr:spPr>
        <a:xfrm flipV="1">
          <a:off x="15481300" y="16715349"/>
          <a:ext cx="838200" cy="15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54083</xdr:rowOff>
    </xdr:from>
    <xdr:ext cx="534377" cy="259045"/>
    <xdr:sp macro="" textlink="">
      <xdr:nvSpPr>
        <xdr:cNvPr id="689" name="積立金平均値テキスト"/>
        <xdr:cNvSpPr txBox="1"/>
      </xdr:nvSpPr>
      <xdr:spPr>
        <a:xfrm>
          <a:off x="16370300" y="16684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75656</xdr:rowOff>
    </xdr:from>
    <xdr:to>
      <xdr:col>85</xdr:col>
      <xdr:colOff>177800</xdr:colOff>
      <xdr:row>98</xdr:row>
      <xdr:rowOff>5806</xdr:rowOff>
    </xdr:to>
    <xdr:sp macro="" textlink="">
      <xdr:nvSpPr>
        <xdr:cNvPr id="690" name="フローチャート: 判断 689"/>
        <xdr:cNvSpPr/>
      </xdr:nvSpPr>
      <xdr:spPr>
        <a:xfrm>
          <a:off x="162687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170599</xdr:rowOff>
    </xdr:from>
    <xdr:to>
      <xdr:col>81</xdr:col>
      <xdr:colOff>50800</xdr:colOff>
      <xdr:row>98</xdr:row>
      <xdr:rowOff>71013</xdr:rowOff>
    </xdr:to>
    <xdr:cxnSp macro="">
      <xdr:nvCxnSpPr>
        <xdr:cNvPr id="691" name="直線コネクタ 690"/>
        <xdr:cNvCxnSpPr/>
      </xdr:nvCxnSpPr>
      <xdr:spPr>
        <a:xfrm>
          <a:off x="14592300" y="16801249"/>
          <a:ext cx="889000" cy="7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75261</xdr:rowOff>
    </xdr:from>
    <xdr:to>
      <xdr:col>81</xdr:col>
      <xdr:colOff>101600</xdr:colOff>
      <xdr:row>98</xdr:row>
      <xdr:rowOff>5411</xdr:rowOff>
    </xdr:to>
    <xdr:sp macro="" textlink="">
      <xdr:nvSpPr>
        <xdr:cNvPr id="692" name="フローチャート: 判断 691"/>
        <xdr:cNvSpPr/>
      </xdr:nvSpPr>
      <xdr:spPr>
        <a:xfrm>
          <a:off x="15430500" y="1670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21938</xdr:rowOff>
    </xdr:from>
    <xdr:ext cx="534377" cy="259045"/>
    <xdr:sp macro="" textlink="">
      <xdr:nvSpPr>
        <xdr:cNvPr id="693" name="テキスト ボックス 692"/>
        <xdr:cNvSpPr txBox="1"/>
      </xdr:nvSpPr>
      <xdr:spPr>
        <a:xfrm>
          <a:off x="15214111" y="1648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170599</xdr:rowOff>
    </xdr:from>
    <xdr:to>
      <xdr:col>76</xdr:col>
      <xdr:colOff>114300</xdr:colOff>
      <xdr:row>98</xdr:row>
      <xdr:rowOff>76415</xdr:rowOff>
    </xdr:to>
    <xdr:cxnSp macro="">
      <xdr:nvCxnSpPr>
        <xdr:cNvPr id="694" name="直線コネクタ 693"/>
        <xdr:cNvCxnSpPr/>
      </xdr:nvCxnSpPr>
      <xdr:spPr>
        <a:xfrm flipV="1">
          <a:off x="13703300" y="16801249"/>
          <a:ext cx="889000" cy="7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3442</xdr:rowOff>
    </xdr:from>
    <xdr:to>
      <xdr:col>76</xdr:col>
      <xdr:colOff>165100</xdr:colOff>
      <xdr:row>97</xdr:row>
      <xdr:rowOff>105042</xdr:rowOff>
    </xdr:to>
    <xdr:sp macro="" textlink="">
      <xdr:nvSpPr>
        <xdr:cNvPr id="695" name="フローチャート: 判断 694"/>
        <xdr:cNvSpPr/>
      </xdr:nvSpPr>
      <xdr:spPr>
        <a:xfrm>
          <a:off x="14541500" y="1663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121569</xdr:rowOff>
    </xdr:from>
    <xdr:ext cx="534377" cy="259045"/>
    <xdr:sp macro="" textlink="">
      <xdr:nvSpPr>
        <xdr:cNvPr id="696" name="テキスト ボックス 695"/>
        <xdr:cNvSpPr txBox="1"/>
      </xdr:nvSpPr>
      <xdr:spPr>
        <a:xfrm>
          <a:off x="14325111" y="1640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76415</xdr:rowOff>
    </xdr:from>
    <xdr:to>
      <xdr:col>71</xdr:col>
      <xdr:colOff>177800</xdr:colOff>
      <xdr:row>98</xdr:row>
      <xdr:rowOff>82375</xdr:rowOff>
    </xdr:to>
    <xdr:cxnSp macro="">
      <xdr:nvCxnSpPr>
        <xdr:cNvPr id="697" name="直線コネクタ 696"/>
        <xdr:cNvCxnSpPr/>
      </xdr:nvCxnSpPr>
      <xdr:spPr>
        <a:xfrm flipV="1">
          <a:off x="12814300" y="16878515"/>
          <a:ext cx="8890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84336</xdr:rowOff>
    </xdr:from>
    <xdr:to>
      <xdr:col>72</xdr:col>
      <xdr:colOff>38100</xdr:colOff>
      <xdr:row>98</xdr:row>
      <xdr:rowOff>14486</xdr:rowOff>
    </xdr:to>
    <xdr:sp macro="" textlink="">
      <xdr:nvSpPr>
        <xdr:cNvPr id="698" name="フローチャート: 判断 697"/>
        <xdr:cNvSpPr/>
      </xdr:nvSpPr>
      <xdr:spPr>
        <a:xfrm>
          <a:off x="136525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31013</xdr:rowOff>
    </xdr:from>
    <xdr:ext cx="534377" cy="259045"/>
    <xdr:sp macro="" textlink="">
      <xdr:nvSpPr>
        <xdr:cNvPr id="699" name="テキスト ボックス 698"/>
        <xdr:cNvSpPr txBox="1"/>
      </xdr:nvSpPr>
      <xdr:spPr>
        <a:xfrm>
          <a:off x="13436111" y="1649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86613</xdr:rowOff>
    </xdr:from>
    <xdr:to>
      <xdr:col>67</xdr:col>
      <xdr:colOff>101600</xdr:colOff>
      <xdr:row>98</xdr:row>
      <xdr:rowOff>16763</xdr:rowOff>
    </xdr:to>
    <xdr:sp macro="" textlink="">
      <xdr:nvSpPr>
        <xdr:cNvPr id="700" name="フローチャート: 判断 699"/>
        <xdr:cNvSpPr/>
      </xdr:nvSpPr>
      <xdr:spPr>
        <a:xfrm>
          <a:off x="12763500" y="1671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33290</xdr:rowOff>
    </xdr:from>
    <xdr:ext cx="534377" cy="259045"/>
    <xdr:sp macro="" textlink="">
      <xdr:nvSpPr>
        <xdr:cNvPr id="701" name="テキスト ボックス 700"/>
        <xdr:cNvSpPr txBox="1"/>
      </xdr:nvSpPr>
      <xdr:spPr>
        <a:xfrm>
          <a:off x="12547111" y="1649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33899</xdr:rowOff>
    </xdr:from>
    <xdr:to>
      <xdr:col>85</xdr:col>
      <xdr:colOff>177800</xdr:colOff>
      <xdr:row>97</xdr:row>
      <xdr:rowOff>135499</xdr:rowOff>
    </xdr:to>
    <xdr:sp macro="" textlink="">
      <xdr:nvSpPr>
        <xdr:cNvPr id="707" name="楕円 706"/>
        <xdr:cNvSpPr/>
      </xdr:nvSpPr>
      <xdr:spPr>
        <a:xfrm>
          <a:off x="16268700" y="1666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56776</xdr:rowOff>
    </xdr:from>
    <xdr:ext cx="534377" cy="259045"/>
    <xdr:sp macro="" textlink="">
      <xdr:nvSpPr>
        <xdr:cNvPr id="708" name="積立金該当値テキスト"/>
        <xdr:cNvSpPr txBox="1"/>
      </xdr:nvSpPr>
      <xdr:spPr>
        <a:xfrm>
          <a:off x="16370300" y="1651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20213</xdr:rowOff>
    </xdr:from>
    <xdr:to>
      <xdr:col>81</xdr:col>
      <xdr:colOff>101600</xdr:colOff>
      <xdr:row>98</xdr:row>
      <xdr:rowOff>121813</xdr:rowOff>
    </xdr:to>
    <xdr:sp macro="" textlink="">
      <xdr:nvSpPr>
        <xdr:cNvPr id="709" name="楕円 708"/>
        <xdr:cNvSpPr/>
      </xdr:nvSpPr>
      <xdr:spPr>
        <a:xfrm>
          <a:off x="15430500" y="1682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112940</xdr:rowOff>
    </xdr:from>
    <xdr:ext cx="534377" cy="259045"/>
    <xdr:sp macro="" textlink="">
      <xdr:nvSpPr>
        <xdr:cNvPr id="710" name="テキスト ボックス 709"/>
        <xdr:cNvSpPr txBox="1"/>
      </xdr:nvSpPr>
      <xdr:spPr>
        <a:xfrm>
          <a:off x="15214111" y="1691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119799</xdr:rowOff>
    </xdr:from>
    <xdr:to>
      <xdr:col>76</xdr:col>
      <xdr:colOff>165100</xdr:colOff>
      <xdr:row>98</xdr:row>
      <xdr:rowOff>49949</xdr:rowOff>
    </xdr:to>
    <xdr:sp macro="" textlink="">
      <xdr:nvSpPr>
        <xdr:cNvPr id="711" name="楕円 710"/>
        <xdr:cNvSpPr/>
      </xdr:nvSpPr>
      <xdr:spPr>
        <a:xfrm>
          <a:off x="14541500" y="1675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41076</xdr:rowOff>
    </xdr:from>
    <xdr:ext cx="534377" cy="259045"/>
    <xdr:sp macro="" textlink="">
      <xdr:nvSpPr>
        <xdr:cNvPr id="712" name="テキスト ボックス 711"/>
        <xdr:cNvSpPr txBox="1"/>
      </xdr:nvSpPr>
      <xdr:spPr>
        <a:xfrm>
          <a:off x="14325111" y="1684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25615</xdr:rowOff>
    </xdr:from>
    <xdr:to>
      <xdr:col>72</xdr:col>
      <xdr:colOff>38100</xdr:colOff>
      <xdr:row>98</xdr:row>
      <xdr:rowOff>127215</xdr:rowOff>
    </xdr:to>
    <xdr:sp macro="" textlink="">
      <xdr:nvSpPr>
        <xdr:cNvPr id="713" name="楕円 712"/>
        <xdr:cNvSpPr/>
      </xdr:nvSpPr>
      <xdr:spPr>
        <a:xfrm>
          <a:off x="13652500" y="168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118342</xdr:rowOff>
    </xdr:from>
    <xdr:ext cx="534377" cy="259045"/>
    <xdr:sp macro="" textlink="">
      <xdr:nvSpPr>
        <xdr:cNvPr id="714" name="テキスト ボックス 713"/>
        <xdr:cNvSpPr txBox="1"/>
      </xdr:nvSpPr>
      <xdr:spPr>
        <a:xfrm>
          <a:off x="13436111" y="169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31575</xdr:rowOff>
    </xdr:from>
    <xdr:to>
      <xdr:col>67</xdr:col>
      <xdr:colOff>101600</xdr:colOff>
      <xdr:row>98</xdr:row>
      <xdr:rowOff>133175</xdr:rowOff>
    </xdr:to>
    <xdr:sp macro="" textlink="">
      <xdr:nvSpPr>
        <xdr:cNvPr id="715" name="楕円 714"/>
        <xdr:cNvSpPr/>
      </xdr:nvSpPr>
      <xdr:spPr>
        <a:xfrm>
          <a:off x="12763500" y="168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124302</xdr:rowOff>
    </xdr:from>
    <xdr:ext cx="534377" cy="259045"/>
    <xdr:sp macro="" textlink="">
      <xdr:nvSpPr>
        <xdr:cNvPr id="716" name="テキスト ボックス 715"/>
        <xdr:cNvSpPr txBox="1"/>
      </xdr:nvSpPr>
      <xdr:spPr>
        <a:xfrm>
          <a:off x="12547111" y="1692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128544</xdr:rowOff>
    </xdr:from>
    <xdr:to>
      <xdr:col>116</xdr:col>
      <xdr:colOff>62864</xdr:colOff>
      <xdr:row>38</xdr:row>
      <xdr:rowOff>139700</xdr:rowOff>
    </xdr:to>
    <xdr:cxnSp macro="">
      <xdr:nvCxnSpPr>
        <xdr:cNvPr id="738" name="直線コネクタ 737"/>
        <xdr:cNvCxnSpPr/>
      </xdr:nvCxnSpPr>
      <xdr:spPr>
        <a:xfrm flipV="1">
          <a:off x="22159595" y="5272044"/>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75221</xdr:rowOff>
    </xdr:from>
    <xdr:ext cx="534377" cy="259045"/>
    <xdr:sp macro="" textlink="">
      <xdr:nvSpPr>
        <xdr:cNvPr id="741" name="投資及び出資金最大値テキスト"/>
        <xdr:cNvSpPr txBox="1"/>
      </xdr:nvSpPr>
      <xdr:spPr>
        <a:xfrm>
          <a:off x="22212300" y="50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128544</xdr:rowOff>
    </xdr:from>
    <xdr:to>
      <xdr:col>116</xdr:col>
      <xdr:colOff>152400</xdr:colOff>
      <xdr:row>30</xdr:row>
      <xdr:rowOff>128544</xdr:rowOff>
    </xdr:to>
    <xdr:cxnSp macro="">
      <xdr:nvCxnSpPr>
        <xdr:cNvPr id="742" name="直線コネクタ 741"/>
        <xdr:cNvCxnSpPr/>
      </xdr:nvCxnSpPr>
      <xdr:spPr>
        <a:xfrm>
          <a:off x="22072600" y="527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12930</xdr:rowOff>
    </xdr:from>
    <xdr:ext cx="469744" cy="259045"/>
    <xdr:sp macro="" textlink="">
      <xdr:nvSpPr>
        <xdr:cNvPr id="744" name="投資及び出資金平均値テキスト"/>
        <xdr:cNvSpPr txBox="1"/>
      </xdr:nvSpPr>
      <xdr:spPr>
        <a:xfrm>
          <a:off x="22212300" y="6185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161503</xdr:rowOff>
    </xdr:from>
    <xdr:to>
      <xdr:col>116</xdr:col>
      <xdr:colOff>114300</xdr:colOff>
      <xdr:row>37</xdr:row>
      <xdr:rowOff>91653</xdr:rowOff>
    </xdr:to>
    <xdr:sp macro="" textlink="">
      <xdr:nvSpPr>
        <xdr:cNvPr id="745" name="フローチャート: 判断 744"/>
        <xdr:cNvSpPr/>
      </xdr:nvSpPr>
      <xdr:spPr>
        <a:xfrm>
          <a:off x="22110700" y="633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109616</xdr:rowOff>
    </xdr:from>
    <xdr:to>
      <xdr:col>111</xdr:col>
      <xdr:colOff>177800</xdr:colOff>
      <xdr:row>38</xdr:row>
      <xdr:rowOff>139700</xdr:rowOff>
    </xdr:to>
    <xdr:cxnSp macro="">
      <xdr:nvCxnSpPr>
        <xdr:cNvPr id="746" name="直線コネクタ 745"/>
        <xdr:cNvCxnSpPr/>
      </xdr:nvCxnSpPr>
      <xdr:spPr>
        <a:xfrm>
          <a:off x="20434300" y="6453266"/>
          <a:ext cx="889000" cy="20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11085</xdr:rowOff>
    </xdr:from>
    <xdr:to>
      <xdr:col>112</xdr:col>
      <xdr:colOff>38100</xdr:colOff>
      <xdr:row>36</xdr:row>
      <xdr:rowOff>112685</xdr:rowOff>
    </xdr:to>
    <xdr:sp macro="" textlink="">
      <xdr:nvSpPr>
        <xdr:cNvPr id="747" name="フローチャート: 判断 746"/>
        <xdr:cNvSpPr/>
      </xdr:nvSpPr>
      <xdr:spPr>
        <a:xfrm>
          <a:off x="21272500" y="618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129212</xdr:rowOff>
    </xdr:from>
    <xdr:ext cx="469744" cy="259045"/>
    <xdr:sp macro="" textlink="">
      <xdr:nvSpPr>
        <xdr:cNvPr id="748" name="テキスト ボックス 747"/>
        <xdr:cNvSpPr txBox="1"/>
      </xdr:nvSpPr>
      <xdr:spPr>
        <a:xfrm>
          <a:off x="21088428" y="595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109616</xdr:rowOff>
    </xdr:from>
    <xdr:to>
      <xdr:col>107</xdr:col>
      <xdr:colOff>50800</xdr:colOff>
      <xdr:row>38</xdr:row>
      <xdr:rowOff>110713</xdr:rowOff>
    </xdr:to>
    <xdr:cxnSp macro="">
      <xdr:nvCxnSpPr>
        <xdr:cNvPr id="749" name="直線コネクタ 748"/>
        <xdr:cNvCxnSpPr/>
      </xdr:nvCxnSpPr>
      <xdr:spPr>
        <a:xfrm flipV="1">
          <a:off x="19545300" y="6453266"/>
          <a:ext cx="889000" cy="17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113955</xdr:rowOff>
    </xdr:from>
    <xdr:to>
      <xdr:col>107</xdr:col>
      <xdr:colOff>101600</xdr:colOff>
      <xdr:row>37</xdr:row>
      <xdr:rowOff>44105</xdr:rowOff>
    </xdr:to>
    <xdr:sp macro="" textlink="">
      <xdr:nvSpPr>
        <xdr:cNvPr id="750" name="フローチャート: 判断 749"/>
        <xdr:cNvSpPr/>
      </xdr:nvSpPr>
      <xdr:spPr>
        <a:xfrm>
          <a:off x="20383500" y="628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60632</xdr:rowOff>
    </xdr:from>
    <xdr:ext cx="469744" cy="259045"/>
    <xdr:sp macro="" textlink="">
      <xdr:nvSpPr>
        <xdr:cNvPr id="751" name="テキスト ボックス 750"/>
        <xdr:cNvSpPr txBox="1"/>
      </xdr:nvSpPr>
      <xdr:spPr>
        <a:xfrm>
          <a:off x="20199428" y="606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110713</xdr:rowOff>
    </xdr:from>
    <xdr:to>
      <xdr:col>102</xdr:col>
      <xdr:colOff>114300</xdr:colOff>
      <xdr:row>38</xdr:row>
      <xdr:rowOff>139700</xdr:rowOff>
    </xdr:to>
    <xdr:cxnSp macro="">
      <xdr:nvCxnSpPr>
        <xdr:cNvPr id="752" name="直線コネクタ 751"/>
        <xdr:cNvCxnSpPr/>
      </xdr:nvCxnSpPr>
      <xdr:spPr>
        <a:xfrm flipV="1">
          <a:off x="18656300" y="6625813"/>
          <a:ext cx="889000" cy="2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164429</xdr:rowOff>
    </xdr:from>
    <xdr:to>
      <xdr:col>102</xdr:col>
      <xdr:colOff>165100</xdr:colOff>
      <xdr:row>37</xdr:row>
      <xdr:rowOff>94579</xdr:rowOff>
    </xdr:to>
    <xdr:sp macro="" textlink="">
      <xdr:nvSpPr>
        <xdr:cNvPr id="753" name="フローチャート: 判断 752"/>
        <xdr:cNvSpPr/>
      </xdr:nvSpPr>
      <xdr:spPr>
        <a:xfrm>
          <a:off x="19494500" y="63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111106</xdr:rowOff>
    </xdr:from>
    <xdr:ext cx="469744" cy="259045"/>
    <xdr:sp macro="" textlink="">
      <xdr:nvSpPr>
        <xdr:cNvPr id="754" name="テキスト ボックス 753"/>
        <xdr:cNvSpPr txBox="1"/>
      </xdr:nvSpPr>
      <xdr:spPr>
        <a:xfrm>
          <a:off x="19310428" y="611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52873</xdr:rowOff>
    </xdr:from>
    <xdr:to>
      <xdr:col>98</xdr:col>
      <xdr:colOff>38100</xdr:colOff>
      <xdr:row>37</xdr:row>
      <xdr:rowOff>154473</xdr:rowOff>
    </xdr:to>
    <xdr:sp macro="" textlink="">
      <xdr:nvSpPr>
        <xdr:cNvPr id="755" name="フローチャート: 判断 754"/>
        <xdr:cNvSpPr/>
      </xdr:nvSpPr>
      <xdr:spPr>
        <a:xfrm>
          <a:off x="18605500" y="639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171000</xdr:rowOff>
    </xdr:from>
    <xdr:ext cx="469744" cy="259045"/>
    <xdr:sp macro="" textlink="">
      <xdr:nvSpPr>
        <xdr:cNvPr id="756" name="テキスト ボックス 755"/>
        <xdr:cNvSpPr txBox="1"/>
      </xdr:nvSpPr>
      <xdr:spPr>
        <a:xfrm>
          <a:off x="18421428" y="617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58816</xdr:rowOff>
    </xdr:from>
    <xdr:to>
      <xdr:col>107</xdr:col>
      <xdr:colOff>101600</xdr:colOff>
      <xdr:row>37</xdr:row>
      <xdr:rowOff>160417</xdr:rowOff>
    </xdr:to>
    <xdr:sp macro="" textlink="">
      <xdr:nvSpPr>
        <xdr:cNvPr id="766" name="楕円 765"/>
        <xdr:cNvSpPr/>
      </xdr:nvSpPr>
      <xdr:spPr>
        <a:xfrm>
          <a:off x="20383500" y="6402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151544</xdr:rowOff>
    </xdr:from>
    <xdr:ext cx="469744" cy="259045"/>
    <xdr:sp macro="" textlink="">
      <xdr:nvSpPr>
        <xdr:cNvPr id="767" name="テキスト ボックス 766"/>
        <xdr:cNvSpPr txBox="1"/>
      </xdr:nvSpPr>
      <xdr:spPr>
        <a:xfrm>
          <a:off x="20199428" y="649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59913</xdr:rowOff>
    </xdr:from>
    <xdr:to>
      <xdr:col>102</xdr:col>
      <xdr:colOff>165100</xdr:colOff>
      <xdr:row>38</xdr:row>
      <xdr:rowOff>161513</xdr:rowOff>
    </xdr:to>
    <xdr:sp macro="" textlink="">
      <xdr:nvSpPr>
        <xdr:cNvPr id="768" name="楕円 767"/>
        <xdr:cNvSpPr/>
      </xdr:nvSpPr>
      <xdr:spPr>
        <a:xfrm>
          <a:off x="19494500" y="657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152640</xdr:rowOff>
    </xdr:from>
    <xdr:ext cx="378565" cy="259045"/>
    <xdr:sp macro="" textlink="">
      <xdr:nvSpPr>
        <xdr:cNvPr id="769" name="テキスト ボックス 768"/>
        <xdr:cNvSpPr txBox="1"/>
      </xdr:nvSpPr>
      <xdr:spPr>
        <a:xfrm>
          <a:off x="19356017" y="666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61650</xdr:rowOff>
    </xdr:from>
    <xdr:to>
      <xdr:col>116</xdr:col>
      <xdr:colOff>62864</xdr:colOff>
      <xdr:row>59</xdr:row>
      <xdr:rowOff>98878</xdr:rowOff>
    </xdr:to>
    <xdr:cxnSp macro="">
      <xdr:nvCxnSpPr>
        <xdr:cNvPr id="797" name="直線コネクタ 796"/>
        <xdr:cNvCxnSpPr/>
      </xdr:nvCxnSpPr>
      <xdr:spPr>
        <a:xfrm flipV="1">
          <a:off x="22159595" y="8805600"/>
          <a:ext cx="1269" cy="1408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8327</xdr:rowOff>
    </xdr:from>
    <xdr:ext cx="534377" cy="259045"/>
    <xdr:sp macro="" textlink="">
      <xdr:nvSpPr>
        <xdr:cNvPr id="800" name="貸付金最大値テキスト"/>
        <xdr:cNvSpPr txBox="1"/>
      </xdr:nvSpPr>
      <xdr:spPr>
        <a:xfrm>
          <a:off x="22212300" y="858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61650</xdr:rowOff>
    </xdr:from>
    <xdr:to>
      <xdr:col>116</xdr:col>
      <xdr:colOff>152400</xdr:colOff>
      <xdr:row>51</xdr:row>
      <xdr:rowOff>61650</xdr:rowOff>
    </xdr:to>
    <xdr:cxnSp macro="">
      <xdr:nvCxnSpPr>
        <xdr:cNvPr id="801" name="直線コネクタ 800"/>
        <xdr:cNvCxnSpPr/>
      </xdr:nvCxnSpPr>
      <xdr:spPr>
        <a:xfrm>
          <a:off x="22072600" y="880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169842</xdr:rowOff>
    </xdr:from>
    <xdr:to>
      <xdr:col>116</xdr:col>
      <xdr:colOff>63500</xdr:colOff>
      <xdr:row>58</xdr:row>
      <xdr:rowOff>103810</xdr:rowOff>
    </xdr:to>
    <xdr:cxnSp macro="">
      <xdr:nvCxnSpPr>
        <xdr:cNvPr id="802" name="直線コネクタ 801"/>
        <xdr:cNvCxnSpPr/>
      </xdr:nvCxnSpPr>
      <xdr:spPr>
        <a:xfrm flipV="1">
          <a:off x="21323300" y="9942492"/>
          <a:ext cx="838200" cy="10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42246</xdr:rowOff>
    </xdr:from>
    <xdr:ext cx="469744" cy="259045"/>
    <xdr:sp macro="" textlink="">
      <xdr:nvSpPr>
        <xdr:cNvPr id="803" name="貸付金平均値テキスト"/>
        <xdr:cNvSpPr txBox="1"/>
      </xdr:nvSpPr>
      <xdr:spPr>
        <a:xfrm>
          <a:off x="22212300" y="9986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63819</xdr:rowOff>
    </xdr:from>
    <xdr:to>
      <xdr:col>116</xdr:col>
      <xdr:colOff>114300</xdr:colOff>
      <xdr:row>58</xdr:row>
      <xdr:rowOff>165419</xdr:rowOff>
    </xdr:to>
    <xdr:sp macro="" textlink="">
      <xdr:nvSpPr>
        <xdr:cNvPr id="804" name="フローチャート: 判断 803"/>
        <xdr:cNvSpPr/>
      </xdr:nvSpPr>
      <xdr:spPr>
        <a:xfrm>
          <a:off x="22110700" y="100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103679</xdr:rowOff>
    </xdr:from>
    <xdr:to>
      <xdr:col>111</xdr:col>
      <xdr:colOff>177800</xdr:colOff>
      <xdr:row>58</xdr:row>
      <xdr:rowOff>103810</xdr:rowOff>
    </xdr:to>
    <xdr:cxnSp macro="">
      <xdr:nvCxnSpPr>
        <xdr:cNvPr id="805" name="直線コネクタ 804"/>
        <xdr:cNvCxnSpPr/>
      </xdr:nvCxnSpPr>
      <xdr:spPr>
        <a:xfrm>
          <a:off x="20434300" y="10047779"/>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115189</xdr:rowOff>
    </xdr:from>
    <xdr:to>
      <xdr:col>112</xdr:col>
      <xdr:colOff>38100</xdr:colOff>
      <xdr:row>59</xdr:row>
      <xdr:rowOff>45339</xdr:rowOff>
    </xdr:to>
    <xdr:sp macro="" textlink="">
      <xdr:nvSpPr>
        <xdr:cNvPr id="806" name="フローチャート: 判断 805"/>
        <xdr:cNvSpPr/>
      </xdr:nvSpPr>
      <xdr:spPr>
        <a:xfrm>
          <a:off x="21272500" y="1005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36466</xdr:rowOff>
    </xdr:from>
    <xdr:ext cx="469744" cy="259045"/>
    <xdr:sp macro="" textlink="">
      <xdr:nvSpPr>
        <xdr:cNvPr id="807" name="テキスト ボックス 806"/>
        <xdr:cNvSpPr txBox="1"/>
      </xdr:nvSpPr>
      <xdr:spPr>
        <a:xfrm>
          <a:off x="21088428" y="1015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103679</xdr:rowOff>
    </xdr:from>
    <xdr:to>
      <xdr:col>107</xdr:col>
      <xdr:colOff>50800</xdr:colOff>
      <xdr:row>58</xdr:row>
      <xdr:rowOff>104790</xdr:rowOff>
    </xdr:to>
    <xdr:cxnSp macro="">
      <xdr:nvCxnSpPr>
        <xdr:cNvPr id="808" name="直線コネクタ 807"/>
        <xdr:cNvCxnSpPr/>
      </xdr:nvCxnSpPr>
      <xdr:spPr>
        <a:xfrm flipV="1">
          <a:off x="19545300" y="10047779"/>
          <a:ext cx="8890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135959</xdr:rowOff>
    </xdr:from>
    <xdr:to>
      <xdr:col>107</xdr:col>
      <xdr:colOff>101600</xdr:colOff>
      <xdr:row>59</xdr:row>
      <xdr:rowOff>66109</xdr:rowOff>
    </xdr:to>
    <xdr:sp macro="" textlink="">
      <xdr:nvSpPr>
        <xdr:cNvPr id="809" name="フローチャート: 判断 808"/>
        <xdr:cNvSpPr/>
      </xdr:nvSpPr>
      <xdr:spPr>
        <a:xfrm>
          <a:off x="20383500" y="100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57236</xdr:rowOff>
    </xdr:from>
    <xdr:ext cx="469744" cy="259045"/>
    <xdr:sp macro="" textlink="">
      <xdr:nvSpPr>
        <xdr:cNvPr id="810" name="テキスト ボックス 809"/>
        <xdr:cNvSpPr txBox="1"/>
      </xdr:nvSpPr>
      <xdr:spPr>
        <a:xfrm>
          <a:off x="20199428" y="1017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104790</xdr:rowOff>
    </xdr:from>
    <xdr:to>
      <xdr:col>102</xdr:col>
      <xdr:colOff>114300</xdr:colOff>
      <xdr:row>58</xdr:row>
      <xdr:rowOff>105998</xdr:rowOff>
    </xdr:to>
    <xdr:cxnSp macro="">
      <xdr:nvCxnSpPr>
        <xdr:cNvPr id="811" name="直線コネクタ 810"/>
        <xdr:cNvCxnSpPr/>
      </xdr:nvCxnSpPr>
      <xdr:spPr>
        <a:xfrm flipV="1">
          <a:off x="18656300" y="10048890"/>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111336</xdr:rowOff>
    </xdr:from>
    <xdr:to>
      <xdr:col>102</xdr:col>
      <xdr:colOff>165100</xdr:colOff>
      <xdr:row>59</xdr:row>
      <xdr:rowOff>41486</xdr:rowOff>
    </xdr:to>
    <xdr:sp macro="" textlink="">
      <xdr:nvSpPr>
        <xdr:cNvPr id="812" name="フローチャート: 判断 811"/>
        <xdr:cNvSpPr/>
      </xdr:nvSpPr>
      <xdr:spPr>
        <a:xfrm>
          <a:off x="19494500" y="100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32613</xdr:rowOff>
    </xdr:from>
    <xdr:ext cx="469744" cy="259045"/>
    <xdr:sp macro="" textlink="">
      <xdr:nvSpPr>
        <xdr:cNvPr id="813" name="テキスト ボックス 812"/>
        <xdr:cNvSpPr txBox="1"/>
      </xdr:nvSpPr>
      <xdr:spPr>
        <a:xfrm>
          <a:off x="19310428" y="1014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96803</xdr:rowOff>
    </xdr:from>
    <xdr:to>
      <xdr:col>98</xdr:col>
      <xdr:colOff>38100</xdr:colOff>
      <xdr:row>59</xdr:row>
      <xdr:rowOff>26953</xdr:rowOff>
    </xdr:to>
    <xdr:sp macro="" textlink="">
      <xdr:nvSpPr>
        <xdr:cNvPr id="814" name="フローチャート: 判断 813"/>
        <xdr:cNvSpPr/>
      </xdr:nvSpPr>
      <xdr:spPr>
        <a:xfrm>
          <a:off x="18605500" y="1004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18080</xdr:rowOff>
    </xdr:from>
    <xdr:ext cx="469744" cy="259045"/>
    <xdr:sp macro="" textlink="">
      <xdr:nvSpPr>
        <xdr:cNvPr id="815" name="テキスト ボックス 814"/>
        <xdr:cNvSpPr txBox="1"/>
      </xdr:nvSpPr>
      <xdr:spPr>
        <a:xfrm>
          <a:off x="18421428" y="1013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119042</xdr:rowOff>
    </xdr:from>
    <xdr:to>
      <xdr:col>116</xdr:col>
      <xdr:colOff>114300</xdr:colOff>
      <xdr:row>58</xdr:row>
      <xdr:rowOff>49192</xdr:rowOff>
    </xdr:to>
    <xdr:sp macro="" textlink="">
      <xdr:nvSpPr>
        <xdr:cNvPr id="821" name="楕円 820"/>
        <xdr:cNvSpPr/>
      </xdr:nvSpPr>
      <xdr:spPr>
        <a:xfrm>
          <a:off x="22110700" y="989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141919</xdr:rowOff>
    </xdr:from>
    <xdr:ext cx="469744" cy="259045"/>
    <xdr:sp macro="" textlink="">
      <xdr:nvSpPr>
        <xdr:cNvPr id="822" name="貸付金該当値テキスト"/>
        <xdr:cNvSpPr txBox="1"/>
      </xdr:nvSpPr>
      <xdr:spPr>
        <a:xfrm>
          <a:off x="22212300" y="974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53010</xdr:rowOff>
    </xdr:from>
    <xdr:to>
      <xdr:col>112</xdr:col>
      <xdr:colOff>38100</xdr:colOff>
      <xdr:row>58</xdr:row>
      <xdr:rowOff>154610</xdr:rowOff>
    </xdr:to>
    <xdr:sp macro="" textlink="">
      <xdr:nvSpPr>
        <xdr:cNvPr id="823" name="楕円 822"/>
        <xdr:cNvSpPr/>
      </xdr:nvSpPr>
      <xdr:spPr>
        <a:xfrm>
          <a:off x="21272500" y="99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171137</xdr:rowOff>
    </xdr:from>
    <xdr:ext cx="469744" cy="259045"/>
    <xdr:sp macro="" textlink="">
      <xdr:nvSpPr>
        <xdr:cNvPr id="824" name="テキスト ボックス 823"/>
        <xdr:cNvSpPr txBox="1"/>
      </xdr:nvSpPr>
      <xdr:spPr>
        <a:xfrm>
          <a:off x="21088428" y="977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52879</xdr:rowOff>
    </xdr:from>
    <xdr:to>
      <xdr:col>107</xdr:col>
      <xdr:colOff>101600</xdr:colOff>
      <xdr:row>58</xdr:row>
      <xdr:rowOff>154479</xdr:rowOff>
    </xdr:to>
    <xdr:sp macro="" textlink="">
      <xdr:nvSpPr>
        <xdr:cNvPr id="825" name="楕円 824"/>
        <xdr:cNvSpPr/>
      </xdr:nvSpPr>
      <xdr:spPr>
        <a:xfrm>
          <a:off x="20383500" y="999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171006</xdr:rowOff>
    </xdr:from>
    <xdr:ext cx="469744" cy="259045"/>
    <xdr:sp macro="" textlink="">
      <xdr:nvSpPr>
        <xdr:cNvPr id="826" name="テキスト ボックス 825"/>
        <xdr:cNvSpPr txBox="1"/>
      </xdr:nvSpPr>
      <xdr:spPr>
        <a:xfrm>
          <a:off x="20199428" y="977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53990</xdr:rowOff>
    </xdr:from>
    <xdr:to>
      <xdr:col>102</xdr:col>
      <xdr:colOff>165100</xdr:colOff>
      <xdr:row>58</xdr:row>
      <xdr:rowOff>155590</xdr:rowOff>
    </xdr:to>
    <xdr:sp macro="" textlink="">
      <xdr:nvSpPr>
        <xdr:cNvPr id="827" name="楕円 826"/>
        <xdr:cNvSpPr/>
      </xdr:nvSpPr>
      <xdr:spPr>
        <a:xfrm>
          <a:off x="19494500" y="999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667</xdr:rowOff>
    </xdr:from>
    <xdr:ext cx="469744" cy="259045"/>
    <xdr:sp macro="" textlink="">
      <xdr:nvSpPr>
        <xdr:cNvPr id="828" name="テキスト ボックス 827"/>
        <xdr:cNvSpPr txBox="1"/>
      </xdr:nvSpPr>
      <xdr:spPr>
        <a:xfrm>
          <a:off x="19310428" y="977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55198</xdr:rowOff>
    </xdr:from>
    <xdr:to>
      <xdr:col>98</xdr:col>
      <xdr:colOff>38100</xdr:colOff>
      <xdr:row>58</xdr:row>
      <xdr:rowOff>156798</xdr:rowOff>
    </xdr:to>
    <xdr:sp macro="" textlink="">
      <xdr:nvSpPr>
        <xdr:cNvPr id="829" name="楕円 828"/>
        <xdr:cNvSpPr/>
      </xdr:nvSpPr>
      <xdr:spPr>
        <a:xfrm>
          <a:off x="18605500" y="999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1875</xdr:rowOff>
    </xdr:from>
    <xdr:ext cx="469744" cy="259045"/>
    <xdr:sp macro="" textlink="">
      <xdr:nvSpPr>
        <xdr:cNvPr id="830" name="テキスト ボックス 829"/>
        <xdr:cNvSpPr txBox="1"/>
      </xdr:nvSpPr>
      <xdr:spPr>
        <a:xfrm>
          <a:off x="18421428" y="977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2" name="直線コネクタ 84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3" name="テキスト ボックス 84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4" name="直線コネクタ 84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5" name="テキスト ボックス 84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6" name="直線コネクタ 84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7" name="テキスト ボックス 84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8" name="直線コネクタ 84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9" name="テキスト ボックス 848"/>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0" name="直線コネクタ 84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1" name="テキスト ボックス 85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2" name="直線コネクタ 85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3" name="テキスト ボックス 85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151212</xdr:rowOff>
    </xdr:from>
    <xdr:to>
      <xdr:col>116</xdr:col>
      <xdr:colOff>62864</xdr:colOff>
      <xdr:row>79</xdr:row>
      <xdr:rowOff>45011</xdr:rowOff>
    </xdr:to>
    <xdr:cxnSp macro="">
      <xdr:nvCxnSpPr>
        <xdr:cNvPr id="857" name="直線コネクタ 856"/>
        <xdr:cNvCxnSpPr/>
      </xdr:nvCxnSpPr>
      <xdr:spPr>
        <a:xfrm flipV="1">
          <a:off x="22159595" y="12152712"/>
          <a:ext cx="1269" cy="143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48838</xdr:rowOff>
    </xdr:from>
    <xdr:ext cx="534377" cy="259045"/>
    <xdr:sp macro="" textlink="">
      <xdr:nvSpPr>
        <xdr:cNvPr id="858" name="繰出金最小値テキスト"/>
        <xdr:cNvSpPr txBox="1"/>
      </xdr:nvSpPr>
      <xdr:spPr>
        <a:xfrm>
          <a:off x="22212300" y="135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45011</xdr:rowOff>
    </xdr:from>
    <xdr:to>
      <xdr:col>116</xdr:col>
      <xdr:colOff>152400</xdr:colOff>
      <xdr:row>79</xdr:row>
      <xdr:rowOff>45011</xdr:rowOff>
    </xdr:to>
    <xdr:cxnSp macro="">
      <xdr:nvCxnSpPr>
        <xdr:cNvPr id="859" name="直線コネクタ 858"/>
        <xdr:cNvCxnSpPr/>
      </xdr:nvCxnSpPr>
      <xdr:spPr>
        <a:xfrm>
          <a:off x="22072600" y="13589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97889</xdr:rowOff>
    </xdr:from>
    <xdr:ext cx="599010" cy="259045"/>
    <xdr:sp macro="" textlink="">
      <xdr:nvSpPr>
        <xdr:cNvPr id="860" name="繰出金最大値テキスト"/>
        <xdr:cNvSpPr txBox="1"/>
      </xdr:nvSpPr>
      <xdr:spPr>
        <a:xfrm>
          <a:off x="22212300" y="1192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151212</xdr:rowOff>
    </xdr:from>
    <xdr:to>
      <xdr:col>116</xdr:col>
      <xdr:colOff>152400</xdr:colOff>
      <xdr:row>70</xdr:row>
      <xdr:rowOff>151212</xdr:rowOff>
    </xdr:to>
    <xdr:cxnSp macro="">
      <xdr:nvCxnSpPr>
        <xdr:cNvPr id="861" name="直線コネクタ 860"/>
        <xdr:cNvCxnSpPr/>
      </xdr:nvCxnSpPr>
      <xdr:spPr>
        <a:xfrm>
          <a:off x="22072600" y="121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117281</xdr:rowOff>
    </xdr:from>
    <xdr:to>
      <xdr:col>116</xdr:col>
      <xdr:colOff>63500</xdr:colOff>
      <xdr:row>78</xdr:row>
      <xdr:rowOff>120644</xdr:rowOff>
    </xdr:to>
    <xdr:cxnSp macro="">
      <xdr:nvCxnSpPr>
        <xdr:cNvPr id="862" name="直線コネクタ 861"/>
        <xdr:cNvCxnSpPr/>
      </xdr:nvCxnSpPr>
      <xdr:spPr>
        <a:xfrm>
          <a:off x="21323300" y="13490381"/>
          <a:ext cx="8382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91905</xdr:rowOff>
    </xdr:from>
    <xdr:ext cx="534377" cy="259045"/>
    <xdr:sp macro="" textlink="">
      <xdr:nvSpPr>
        <xdr:cNvPr id="863" name="繰出金平均値テキスト"/>
        <xdr:cNvSpPr txBox="1"/>
      </xdr:nvSpPr>
      <xdr:spPr>
        <a:xfrm>
          <a:off x="22212300" y="1295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69028</xdr:rowOff>
    </xdr:from>
    <xdr:to>
      <xdr:col>116</xdr:col>
      <xdr:colOff>114300</xdr:colOff>
      <xdr:row>76</xdr:row>
      <xdr:rowOff>170628</xdr:rowOff>
    </xdr:to>
    <xdr:sp macro="" textlink="">
      <xdr:nvSpPr>
        <xdr:cNvPr id="864" name="フローチャート: 判断 863"/>
        <xdr:cNvSpPr/>
      </xdr:nvSpPr>
      <xdr:spPr>
        <a:xfrm>
          <a:off x="221107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48161</xdr:rowOff>
    </xdr:from>
    <xdr:to>
      <xdr:col>111</xdr:col>
      <xdr:colOff>177800</xdr:colOff>
      <xdr:row>78</xdr:row>
      <xdr:rowOff>117281</xdr:rowOff>
    </xdr:to>
    <xdr:cxnSp macro="">
      <xdr:nvCxnSpPr>
        <xdr:cNvPr id="865" name="直線コネクタ 864"/>
        <xdr:cNvCxnSpPr/>
      </xdr:nvCxnSpPr>
      <xdr:spPr>
        <a:xfrm>
          <a:off x="20434300" y="13421261"/>
          <a:ext cx="889000" cy="6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85030</xdr:rowOff>
    </xdr:from>
    <xdr:to>
      <xdr:col>112</xdr:col>
      <xdr:colOff>38100</xdr:colOff>
      <xdr:row>77</xdr:row>
      <xdr:rowOff>15180</xdr:rowOff>
    </xdr:to>
    <xdr:sp macro="" textlink="">
      <xdr:nvSpPr>
        <xdr:cNvPr id="866" name="フローチャート: 判断 865"/>
        <xdr:cNvSpPr/>
      </xdr:nvSpPr>
      <xdr:spPr>
        <a:xfrm>
          <a:off x="21272500" y="131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31707</xdr:rowOff>
    </xdr:from>
    <xdr:ext cx="534377" cy="259045"/>
    <xdr:sp macro="" textlink="">
      <xdr:nvSpPr>
        <xdr:cNvPr id="867" name="テキスト ボックス 866"/>
        <xdr:cNvSpPr txBox="1"/>
      </xdr:nvSpPr>
      <xdr:spPr>
        <a:xfrm>
          <a:off x="21056111" y="1289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46219</xdr:rowOff>
    </xdr:from>
    <xdr:to>
      <xdr:col>107</xdr:col>
      <xdr:colOff>50800</xdr:colOff>
      <xdr:row>78</xdr:row>
      <xdr:rowOff>48161</xdr:rowOff>
    </xdr:to>
    <xdr:cxnSp macro="">
      <xdr:nvCxnSpPr>
        <xdr:cNvPr id="868" name="直線コネクタ 867"/>
        <xdr:cNvCxnSpPr/>
      </xdr:nvCxnSpPr>
      <xdr:spPr>
        <a:xfrm>
          <a:off x="19545300" y="13419319"/>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110764</xdr:rowOff>
    </xdr:from>
    <xdr:to>
      <xdr:col>107</xdr:col>
      <xdr:colOff>101600</xdr:colOff>
      <xdr:row>77</xdr:row>
      <xdr:rowOff>40914</xdr:rowOff>
    </xdr:to>
    <xdr:sp macro="" textlink="">
      <xdr:nvSpPr>
        <xdr:cNvPr id="869" name="フローチャート: 判断 868"/>
        <xdr:cNvSpPr/>
      </xdr:nvSpPr>
      <xdr:spPr>
        <a:xfrm>
          <a:off x="20383500" y="1314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57441</xdr:rowOff>
    </xdr:from>
    <xdr:ext cx="534377" cy="259045"/>
    <xdr:sp macro="" textlink="">
      <xdr:nvSpPr>
        <xdr:cNvPr id="870" name="テキスト ボックス 869"/>
        <xdr:cNvSpPr txBox="1"/>
      </xdr:nvSpPr>
      <xdr:spPr>
        <a:xfrm>
          <a:off x="20167111" y="1291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46219</xdr:rowOff>
    </xdr:from>
    <xdr:to>
      <xdr:col>102</xdr:col>
      <xdr:colOff>114300</xdr:colOff>
      <xdr:row>78</xdr:row>
      <xdr:rowOff>117591</xdr:rowOff>
    </xdr:to>
    <xdr:cxnSp macro="">
      <xdr:nvCxnSpPr>
        <xdr:cNvPr id="871" name="直線コネクタ 870"/>
        <xdr:cNvCxnSpPr/>
      </xdr:nvCxnSpPr>
      <xdr:spPr>
        <a:xfrm flipV="1">
          <a:off x="18656300" y="13419319"/>
          <a:ext cx="889000" cy="7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124546</xdr:rowOff>
    </xdr:from>
    <xdr:to>
      <xdr:col>102</xdr:col>
      <xdr:colOff>165100</xdr:colOff>
      <xdr:row>77</xdr:row>
      <xdr:rowOff>54696</xdr:rowOff>
    </xdr:to>
    <xdr:sp macro="" textlink="">
      <xdr:nvSpPr>
        <xdr:cNvPr id="872" name="フローチャート: 判断 871"/>
        <xdr:cNvSpPr/>
      </xdr:nvSpPr>
      <xdr:spPr>
        <a:xfrm>
          <a:off x="19494500" y="1315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71222</xdr:rowOff>
    </xdr:from>
    <xdr:ext cx="534377" cy="259045"/>
    <xdr:sp macro="" textlink="">
      <xdr:nvSpPr>
        <xdr:cNvPr id="873" name="テキスト ボックス 872"/>
        <xdr:cNvSpPr txBox="1"/>
      </xdr:nvSpPr>
      <xdr:spPr>
        <a:xfrm>
          <a:off x="19278111" y="1292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69306</xdr:rowOff>
    </xdr:from>
    <xdr:to>
      <xdr:col>98</xdr:col>
      <xdr:colOff>38100</xdr:colOff>
      <xdr:row>76</xdr:row>
      <xdr:rowOff>170906</xdr:rowOff>
    </xdr:to>
    <xdr:sp macro="" textlink="">
      <xdr:nvSpPr>
        <xdr:cNvPr id="874" name="フローチャート: 判断 873"/>
        <xdr:cNvSpPr/>
      </xdr:nvSpPr>
      <xdr:spPr>
        <a:xfrm>
          <a:off x="18605500" y="1309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15983</xdr:rowOff>
    </xdr:from>
    <xdr:ext cx="534377" cy="259045"/>
    <xdr:sp macro="" textlink="">
      <xdr:nvSpPr>
        <xdr:cNvPr id="875" name="テキスト ボックス 874"/>
        <xdr:cNvSpPr txBox="1"/>
      </xdr:nvSpPr>
      <xdr:spPr>
        <a:xfrm>
          <a:off x="18389111" y="1287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69844</xdr:rowOff>
    </xdr:from>
    <xdr:to>
      <xdr:col>116</xdr:col>
      <xdr:colOff>114300</xdr:colOff>
      <xdr:row>78</xdr:row>
      <xdr:rowOff>171444</xdr:rowOff>
    </xdr:to>
    <xdr:sp macro="" textlink="">
      <xdr:nvSpPr>
        <xdr:cNvPr id="881" name="楕円 880"/>
        <xdr:cNvSpPr/>
      </xdr:nvSpPr>
      <xdr:spPr>
        <a:xfrm>
          <a:off x="22110700" y="1344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156221</xdr:rowOff>
    </xdr:from>
    <xdr:ext cx="534377" cy="259045"/>
    <xdr:sp macro="" textlink="">
      <xdr:nvSpPr>
        <xdr:cNvPr id="882" name="繰出金該当値テキスト"/>
        <xdr:cNvSpPr txBox="1"/>
      </xdr:nvSpPr>
      <xdr:spPr>
        <a:xfrm>
          <a:off x="22212300" y="1335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66481</xdr:rowOff>
    </xdr:from>
    <xdr:to>
      <xdr:col>112</xdr:col>
      <xdr:colOff>38100</xdr:colOff>
      <xdr:row>78</xdr:row>
      <xdr:rowOff>168081</xdr:rowOff>
    </xdr:to>
    <xdr:sp macro="" textlink="">
      <xdr:nvSpPr>
        <xdr:cNvPr id="883" name="楕円 882"/>
        <xdr:cNvSpPr/>
      </xdr:nvSpPr>
      <xdr:spPr>
        <a:xfrm>
          <a:off x="21272500" y="1343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159208</xdr:rowOff>
    </xdr:from>
    <xdr:ext cx="534377" cy="259045"/>
    <xdr:sp macro="" textlink="">
      <xdr:nvSpPr>
        <xdr:cNvPr id="884" name="テキスト ボックス 883"/>
        <xdr:cNvSpPr txBox="1"/>
      </xdr:nvSpPr>
      <xdr:spPr>
        <a:xfrm>
          <a:off x="21056111" y="1353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168811</xdr:rowOff>
    </xdr:from>
    <xdr:to>
      <xdr:col>107</xdr:col>
      <xdr:colOff>101600</xdr:colOff>
      <xdr:row>78</xdr:row>
      <xdr:rowOff>98961</xdr:rowOff>
    </xdr:to>
    <xdr:sp macro="" textlink="">
      <xdr:nvSpPr>
        <xdr:cNvPr id="885" name="楕円 884"/>
        <xdr:cNvSpPr/>
      </xdr:nvSpPr>
      <xdr:spPr>
        <a:xfrm>
          <a:off x="20383500" y="1337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90088</xdr:rowOff>
    </xdr:from>
    <xdr:ext cx="534377" cy="259045"/>
    <xdr:sp macro="" textlink="">
      <xdr:nvSpPr>
        <xdr:cNvPr id="886" name="テキスト ボックス 885"/>
        <xdr:cNvSpPr txBox="1"/>
      </xdr:nvSpPr>
      <xdr:spPr>
        <a:xfrm>
          <a:off x="20167111" y="1346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166869</xdr:rowOff>
    </xdr:from>
    <xdr:to>
      <xdr:col>102</xdr:col>
      <xdr:colOff>165100</xdr:colOff>
      <xdr:row>78</xdr:row>
      <xdr:rowOff>97019</xdr:rowOff>
    </xdr:to>
    <xdr:sp macro="" textlink="">
      <xdr:nvSpPr>
        <xdr:cNvPr id="887" name="楕円 886"/>
        <xdr:cNvSpPr/>
      </xdr:nvSpPr>
      <xdr:spPr>
        <a:xfrm>
          <a:off x="19494500" y="1336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88146</xdr:rowOff>
    </xdr:from>
    <xdr:ext cx="534377" cy="259045"/>
    <xdr:sp macro="" textlink="">
      <xdr:nvSpPr>
        <xdr:cNvPr id="888" name="テキスト ボックス 887"/>
        <xdr:cNvSpPr txBox="1"/>
      </xdr:nvSpPr>
      <xdr:spPr>
        <a:xfrm>
          <a:off x="19278111" y="134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66791</xdr:rowOff>
    </xdr:from>
    <xdr:to>
      <xdr:col>98</xdr:col>
      <xdr:colOff>38100</xdr:colOff>
      <xdr:row>78</xdr:row>
      <xdr:rowOff>168391</xdr:rowOff>
    </xdr:to>
    <xdr:sp macro="" textlink="">
      <xdr:nvSpPr>
        <xdr:cNvPr id="889" name="楕円 888"/>
        <xdr:cNvSpPr/>
      </xdr:nvSpPr>
      <xdr:spPr>
        <a:xfrm>
          <a:off x="18605500" y="134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159518</xdr:rowOff>
    </xdr:from>
    <xdr:ext cx="534377" cy="259045"/>
    <xdr:sp macro="" textlink="">
      <xdr:nvSpPr>
        <xdr:cNvPr id="890" name="テキスト ボックス 889"/>
        <xdr:cNvSpPr txBox="1"/>
      </xdr:nvSpPr>
      <xdr:spPr>
        <a:xfrm>
          <a:off x="18389111" y="1353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歳出決算総額は、人口一人当たり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761,871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円となっている。主な構成項目である人件費は、人口一人当たり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92,693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円と類似団体より低い数値となっている。昨年度に引き続き、職員定数の適正な管理によるものである。また、普通建設事業費（新規整備）が昨年度から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68,879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昨年度に引き続き大きい金額となっているが、複数年度に渡る大規模建設事業の着手によるものである。今後も引き続き整備を実施するため、増加傾向となる。公債費については、類似団体よりも低い水準を維持しているが、先述の工事費の増により、今後は増加が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15,612
15,435
70.16
12,693,166
11,894,325
443,210
5,305,422
2,622,401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12011</xdr:rowOff>
    </xdr:from>
    <xdr:to>
      <xdr:col>24</xdr:col>
      <xdr:colOff>62865</xdr:colOff>
      <xdr:row>38</xdr:row>
      <xdr:rowOff>74059</xdr:rowOff>
    </xdr:to>
    <xdr:cxnSp macro="">
      <xdr:nvCxnSpPr>
        <xdr:cNvPr id="58" name="直線コネクタ 57"/>
        <xdr:cNvCxnSpPr/>
      </xdr:nvCxnSpPr>
      <xdr:spPr>
        <a:xfrm flipV="1">
          <a:off x="4633595" y="5326961"/>
          <a:ext cx="127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77886</xdr:rowOff>
    </xdr:from>
    <xdr:ext cx="469744" cy="259045"/>
    <xdr:sp macro="" textlink="">
      <xdr:nvSpPr>
        <xdr:cNvPr id="59" name="議会費最小値テキスト"/>
        <xdr:cNvSpPr txBox="1"/>
      </xdr:nvSpPr>
      <xdr:spPr>
        <a:xfrm>
          <a:off x="4686300" y="659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74059</xdr:rowOff>
    </xdr:from>
    <xdr:to>
      <xdr:col>24</xdr:col>
      <xdr:colOff>152400</xdr:colOff>
      <xdr:row>38</xdr:row>
      <xdr:rowOff>74059</xdr:rowOff>
    </xdr:to>
    <xdr:cxnSp macro="">
      <xdr:nvCxnSpPr>
        <xdr:cNvPr id="60" name="直線コネクタ 59"/>
        <xdr:cNvCxnSpPr/>
      </xdr:nvCxnSpPr>
      <xdr:spPr>
        <a:xfrm>
          <a:off x="4546600" y="658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130138</xdr:rowOff>
    </xdr:from>
    <xdr:ext cx="469744" cy="259045"/>
    <xdr:sp macro="" textlink="">
      <xdr:nvSpPr>
        <xdr:cNvPr id="61" name="議会費最大値テキスト"/>
        <xdr:cNvSpPr txBox="1"/>
      </xdr:nvSpPr>
      <xdr:spPr>
        <a:xfrm>
          <a:off x="4686300" y="51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12011</xdr:rowOff>
    </xdr:from>
    <xdr:to>
      <xdr:col>24</xdr:col>
      <xdr:colOff>152400</xdr:colOff>
      <xdr:row>31</xdr:row>
      <xdr:rowOff>12011</xdr:rowOff>
    </xdr:to>
    <xdr:cxnSp macro="">
      <xdr:nvCxnSpPr>
        <xdr:cNvPr id="62" name="直線コネクタ 61"/>
        <xdr:cNvCxnSpPr/>
      </xdr:nvCxnSpPr>
      <xdr:spPr>
        <a:xfrm>
          <a:off x="4546600" y="532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32258</xdr:rowOff>
    </xdr:from>
    <xdr:to>
      <xdr:col>24</xdr:col>
      <xdr:colOff>63500</xdr:colOff>
      <xdr:row>37</xdr:row>
      <xdr:rowOff>123045</xdr:rowOff>
    </xdr:to>
    <xdr:cxnSp macro="">
      <xdr:nvCxnSpPr>
        <xdr:cNvPr id="63" name="直線コネクタ 62"/>
        <xdr:cNvCxnSpPr/>
      </xdr:nvCxnSpPr>
      <xdr:spPr>
        <a:xfrm>
          <a:off x="3797300" y="6375908"/>
          <a:ext cx="838200" cy="9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148026</xdr:rowOff>
    </xdr:from>
    <xdr:ext cx="469744" cy="259045"/>
    <xdr:sp macro="" textlink="">
      <xdr:nvSpPr>
        <xdr:cNvPr id="64" name="議会費平均値テキスト"/>
        <xdr:cNvSpPr txBox="1"/>
      </xdr:nvSpPr>
      <xdr:spPr>
        <a:xfrm>
          <a:off x="4686300" y="5977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125149</xdr:rowOff>
    </xdr:from>
    <xdr:to>
      <xdr:col>24</xdr:col>
      <xdr:colOff>114300</xdr:colOff>
      <xdr:row>36</xdr:row>
      <xdr:rowOff>55299</xdr:rowOff>
    </xdr:to>
    <xdr:sp macro="" textlink="">
      <xdr:nvSpPr>
        <xdr:cNvPr id="65" name="フローチャート: 判断 64"/>
        <xdr:cNvSpPr/>
      </xdr:nvSpPr>
      <xdr:spPr>
        <a:xfrm>
          <a:off x="4584700" y="61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18542</xdr:rowOff>
    </xdr:from>
    <xdr:to>
      <xdr:col>19</xdr:col>
      <xdr:colOff>177800</xdr:colOff>
      <xdr:row>37</xdr:row>
      <xdr:rowOff>32258</xdr:rowOff>
    </xdr:to>
    <xdr:cxnSp macro="">
      <xdr:nvCxnSpPr>
        <xdr:cNvPr id="66" name="直線コネクタ 65"/>
        <xdr:cNvCxnSpPr/>
      </xdr:nvCxnSpPr>
      <xdr:spPr>
        <a:xfrm>
          <a:off x="2908300" y="6362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71918</xdr:rowOff>
    </xdr:from>
    <xdr:to>
      <xdr:col>20</xdr:col>
      <xdr:colOff>38100</xdr:colOff>
      <xdr:row>38</xdr:row>
      <xdr:rowOff>2068</xdr:rowOff>
    </xdr:to>
    <xdr:sp macro="" textlink="">
      <xdr:nvSpPr>
        <xdr:cNvPr id="67" name="フローチャート: 判断 66"/>
        <xdr:cNvSpPr/>
      </xdr:nvSpPr>
      <xdr:spPr>
        <a:xfrm>
          <a:off x="3746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164645</xdr:rowOff>
    </xdr:from>
    <xdr:ext cx="469744" cy="259045"/>
    <xdr:sp macro="" textlink="">
      <xdr:nvSpPr>
        <xdr:cNvPr id="68" name="テキスト ボックス 67"/>
        <xdr:cNvSpPr txBox="1"/>
      </xdr:nvSpPr>
      <xdr:spPr>
        <a:xfrm>
          <a:off x="3562428"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13643</xdr:rowOff>
    </xdr:from>
    <xdr:to>
      <xdr:col>15</xdr:col>
      <xdr:colOff>50800</xdr:colOff>
      <xdr:row>37</xdr:row>
      <xdr:rowOff>18542</xdr:rowOff>
    </xdr:to>
    <xdr:cxnSp macro="">
      <xdr:nvCxnSpPr>
        <xdr:cNvPr id="69" name="直線コネクタ 68"/>
        <xdr:cNvCxnSpPr/>
      </xdr:nvCxnSpPr>
      <xdr:spPr>
        <a:xfrm>
          <a:off x="2019300" y="635729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66693</xdr:rowOff>
    </xdr:from>
    <xdr:to>
      <xdr:col>15</xdr:col>
      <xdr:colOff>101600</xdr:colOff>
      <xdr:row>37</xdr:row>
      <xdr:rowOff>168294</xdr:rowOff>
    </xdr:to>
    <xdr:sp macro="" textlink="">
      <xdr:nvSpPr>
        <xdr:cNvPr id="70" name="フローチャート: 判断 69"/>
        <xdr:cNvSpPr/>
      </xdr:nvSpPr>
      <xdr:spPr>
        <a:xfrm>
          <a:off x="2857500" y="64103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159420</xdr:rowOff>
    </xdr:from>
    <xdr:ext cx="469744" cy="259045"/>
    <xdr:sp macro="" textlink="">
      <xdr:nvSpPr>
        <xdr:cNvPr id="71" name="テキスト ボックス 70"/>
        <xdr:cNvSpPr txBox="1"/>
      </xdr:nvSpPr>
      <xdr:spPr>
        <a:xfrm>
          <a:off x="2673428" y="65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7765</xdr:rowOff>
    </xdr:from>
    <xdr:to>
      <xdr:col>10</xdr:col>
      <xdr:colOff>114300</xdr:colOff>
      <xdr:row>37</xdr:row>
      <xdr:rowOff>13643</xdr:rowOff>
    </xdr:to>
    <xdr:cxnSp macro="">
      <xdr:nvCxnSpPr>
        <xdr:cNvPr id="72" name="直線コネクタ 71"/>
        <xdr:cNvCxnSpPr/>
      </xdr:nvCxnSpPr>
      <xdr:spPr>
        <a:xfrm>
          <a:off x="1130300" y="5837065"/>
          <a:ext cx="889000" cy="52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97717</xdr:rowOff>
    </xdr:from>
    <xdr:to>
      <xdr:col>10</xdr:col>
      <xdr:colOff>165100</xdr:colOff>
      <xdr:row>38</xdr:row>
      <xdr:rowOff>27867</xdr:rowOff>
    </xdr:to>
    <xdr:sp macro="" textlink="">
      <xdr:nvSpPr>
        <xdr:cNvPr id="73" name="フローチャート: 判断 72"/>
        <xdr:cNvSpPr/>
      </xdr:nvSpPr>
      <xdr:spPr>
        <a:xfrm>
          <a:off x="19685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18994</xdr:rowOff>
    </xdr:from>
    <xdr:ext cx="469744" cy="259045"/>
    <xdr:sp macro="" textlink="">
      <xdr:nvSpPr>
        <xdr:cNvPr id="74" name="テキスト ボックス 73"/>
        <xdr:cNvSpPr txBox="1"/>
      </xdr:nvSpPr>
      <xdr:spPr>
        <a:xfrm>
          <a:off x="1784428" y="65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97717</xdr:rowOff>
    </xdr:from>
    <xdr:to>
      <xdr:col>6</xdr:col>
      <xdr:colOff>38100</xdr:colOff>
      <xdr:row>38</xdr:row>
      <xdr:rowOff>27867</xdr:rowOff>
    </xdr:to>
    <xdr:sp macro="" textlink="">
      <xdr:nvSpPr>
        <xdr:cNvPr id="75" name="フローチャート: 判断 74"/>
        <xdr:cNvSpPr/>
      </xdr:nvSpPr>
      <xdr:spPr>
        <a:xfrm>
          <a:off x="10795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18994</xdr:rowOff>
    </xdr:from>
    <xdr:ext cx="469744" cy="259045"/>
    <xdr:sp macro="" textlink="">
      <xdr:nvSpPr>
        <xdr:cNvPr id="76" name="テキスト ボックス 75"/>
        <xdr:cNvSpPr txBox="1"/>
      </xdr:nvSpPr>
      <xdr:spPr>
        <a:xfrm>
          <a:off x="895428" y="65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72245</xdr:rowOff>
    </xdr:from>
    <xdr:to>
      <xdr:col>24</xdr:col>
      <xdr:colOff>114300</xdr:colOff>
      <xdr:row>38</xdr:row>
      <xdr:rowOff>2395</xdr:rowOff>
    </xdr:to>
    <xdr:sp macro="" textlink="">
      <xdr:nvSpPr>
        <xdr:cNvPr id="82" name="楕円 81"/>
        <xdr:cNvSpPr/>
      </xdr:nvSpPr>
      <xdr:spPr>
        <a:xfrm>
          <a:off x="4584700" y="641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158622</xdr:rowOff>
    </xdr:from>
    <xdr:ext cx="469744" cy="259045"/>
    <xdr:sp macro="" textlink="">
      <xdr:nvSpPr>
        <xdr:cNvPr id="83" name="議会費該当値テキスト"/>
        <xdr:cNvSpPr txBox="1"/>
      </xdr:nvSpPr>
      <xdr:spPr>
        <a:xfrm>
          <a:off x="4686300" y="633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152908</xdr:rowOff>
    </xdr:from>
    <xdr:to>
      <xdr:col>20</xdr:col>
      <xdr:colOff>38100</xdr:colOff>
      <xdr:row>37</xdr:row>
      <xdr:rowOff>83058</xdr:rowOff>
    </xdr:to>
    <xdr:sp macro="" textlink="">
      <xdr:nvSpPr>
        <xdr:cNvPr id="84" name="楕円 83"/>
        <xdr:cNvSpPr/>
      </xdr:nvSpPr>
      <xdr:spPr>
        <a:xfrm>
          <a:off x="37465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99585</xdr:rowOff>
    </xdr:from>
    <xdr:ext cx="469744" cy="259045"/>
    <xdr:sp macro="" textlink="">
      <xdr:nvSpPr>
        <xdr:cNvPr id="85" name="テキスト ボックス 84"/>
        <xdr:cNvSpPr txBox="1"/>
      </xdr:nvSpPr>
      <xdr:spPr>
        <a:xfrm>
          <a:off x="3562428" y="610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139192</xdr:rowOff>
    </xdr:from>
    <xdr:to>
      <xdr:col>15</xdr:col>
      <xdr:colOff>101600</xdr:colOff>
      <xdr:row>37</xdr:row>
      <xdr:rowOff>69342</xdr:rowOff>
    </xdr:to>
    <xdr:sp macro="" textlink="">
      <xdr:nvSpPr>
        <xdr:cNvPr id="86" name="楕円 85"/>
        <xdr:cNvSpPr/>
      </xdr:nvSpPr>
      <xdr:spPr>
        <a:xfrm>
          <a:off x="2857500" y="63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85869</xdr:rowOff>
    </xdr:from>
    <xdr:ext cx="469744" cy="259045"/>
    <xdr:sp macro="" textlink="">
      <xdr:nvSpPr>
        <xdr:cNvPr id="87" name="テキスト ボックス 86"/>
        <xdr:cNvSpPr txBox="1"/>
      </xdr:nvSpPr>
      <xdr:spPr>
        <a:xfrm>
          <a:off x="2673428" y="608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134293</xdr:rowOff>
    </xdr:from>
    <xdr:to>
      <xdr:col>10</xdr:col>
      <xdr:colOff>165100</xdr:colOff>
      <xdr:row>37</xdr:row>
      <xdr:rowOff>64443</xdr:rowOff>
    </xdr:to>
    <xdr:sp macro="" textlink="">
      <xdr:nvSpPr>
        <xdr:cNvPr id="88" name="楕円 87"/>
        <xdr:cNvSpPr/>
      </xdr:nvSpPr>
      <xdr:spPr>
        <a:xfrm>
          <a:off x="1968500" y="630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80970</xdr:rowOff>
    </xdr:from>
    <xdr:ext cx="469744" cy="259045"/>
    <xdr:sp macro="" textlink="">
      <xdr:nvSpPr>
        <xdr:cNvPr id="89" name="テキスト ボックス 88"/>
        <xdr:cNvSpPr txBox="1"/>
      </xdr:nvSpPr>
      <xdr:spPr>
        <a:xfrm>
          <a:off x="1784428" y="608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128415</xdr:rowOff>
    </xdr:from>
    <xdr:to>
      <xdr:col>6</xdr:col>
      <xdr:colOff>38100</xdr:colOff>
      <xdr:row>34</xdr:row>
      <xdr:rowOff>58565</xdr:rowOff>
    </xdr:to>
    <xdr:sp macro="" textlink="">
      <xdr:nvSpPr>
        <xdr:cNvPr id="90" name="楕円 89"/>
        <xdr:cNvSpPr/>
      </xdr:nvSpPr>
      <xdr:spPr>
        <a:xfrm>
          <a:off x="1079500" y="57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75092</xdr:rowOff>
    </xdr:from>
    <xdr:ext cx="469744" cy="259045"/>
    <xdr:sp macro="" textlink="">
      <xdr:nvSpPr>
        <xdr:cNvPr id="91" name="テキスト ボックス 90"/>
        <xdr:cNvSpPr txBox="1"/>
      </xdr:nvSpPr>
      <xdr:spPr>
        <a:xfrm>
          <a:off x="895428" y="556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157430</xdr:rowOff>
    </xdr:from>
    <xdr:to>
      <xdr:col>24</xdr:col>
      <xdr:colOff>62865</xdr:colOff>
      <xdr:row>57</xdr:row>
      <xdr:rowOff>84232</xdr:rowOff>
    </xdr:to>
    <xdr:cxnSp macro="">
      <xdr:nvCxnSpPr>
        <xdr:cNvPr id="115" name="直線コネクタ 114"/>
        <xdr:cNvCxnSpPr/>
      </xdr:nvCxnSpPr>
      <xdr:spPr>
        <a:xfrm flipV="1">
          <a:off x="4633595" y="8729930"/>
          <a:ext cx="1270" cy="112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88059</xdr:rowOff>
    </xdr:from>
    <xdr:ext cx="599010" cy="259045"/>
    <xdr:sp macro="" textlink="">
      <xdr:nvSpPr>
        <xdr:cNvPr id="116" name="総務費最小値テキスト"/>
        <xdr:cNvSpPr txBox="1"/>
      </xdr:nvSpPr>
      <xdr:spPr>
        <a:xfrm>
          <a:off x="4686300" y="986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84232</xdr:rowOff>
    </xdr:from>
    <xdr:to>
      <xdr:col>24</xdr:col>
      <xdr:colOff>152400</xdr:colOff>
      <xdr:row>57</xdr:row>
      <xdr:rowOff>84232</xdr:rowOff>
    </xdr:to>
    <xdr:cxnSp macro="">
      <xdr:nvCxnSpPr>
        <xdr:cNvPr id="117" name="直線コネクタ 116"/>
        <xdr:cNvCxnSpPr/>
      </xdr:nvCxnSpPr>
      <xdr:spPr>
        <a:xfrm>
          <a:off x="4546600" y="985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104107</xdr:rowOff>
    </xdr:from>
    <xdr:ext cx="599010" cy="259045"/>
    <xdr:sp macro="" textlink="">
      <xdr:nvSpPr>
        <xdr:cNvPr id="118" name="総務費最大値テキスト"/>
        <xdr:cNvSpPr txBox="1"/>
      </xdr:nvSpPr>
      <xdr:spPr>
        <a:xfrm>
          <a:off x="4686300" y="8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157430</xdr:rowOff>
    </xdr:from>
    <xdr:to>
      <xdr:col>24</xdr:col>
      <xdr:colOff>152400</xdr:colOff>
      <xdr:row>50</xdr:row>
      <xdr:rowOff>157430</xdr:rowOff>
    </xdr:to>
    <xdr:cxnSp macro="">
      <xdr:nvCxnSpPr>
        <xdr:cNvPr id="119" name="直線コネクタ 118"/>
        <xdr:cNvCxnSpPr/>
      </xdr:nvCxnSpPr>
      <xdr:spPr>
        <a:xfrm>
          <a:off x="4546600" y="872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36581</xdr:rowOff>
    </xdr:from>
    <xdr:to>
      <xdr:col>24</xdr:col>
      <xdr:colOff>63500</xdr:colOff>
      <xdr:row>58</xdr:row>
      <xdr:rowOff>66763</xdr:rowOff>
    </xdr:to>
    <xdr:cxnSp macro="">
      <xdr:nvCxnSpPr>
        <xdr:cNvPr id="120" name="直線コネクタ 119"/>
        <xdr:cNvCxnSpPr/>
      </xdr:nvCxnSpPr>
      <xdr:spPr>
        <a:xfrm flipV="1">
          <a:off x="3797300" y="9809231"/>
          <a:ext cx="838200" cy="20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104740</xdr:rowOff>
    </xdr:from>
    <xdr:ext cx="599010" cy="259045"/>
    <xdr:sp macro="" textlink="">
      <xdr:nvSpPr>
        <xdr:cNvPr id="121" name="総務費平均値テキスト"/>
        <xdr:cNvSpPr txBox="1"/>
      </xdr:nvSpPr>
      <xdr:spPr>
        <a:xfrm>
          <a:off x="4686300" y="9534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81863</xdr:rowOff>
    </xdr:from>
    <xdr:to>
      <xdr:col>24</xdr:col>
      <xdr:colOff>114300</xdr:colOff>
      <xdr:row>57</xdr:row>
      <xdr:rowOff>12013</xdr:rowOff>
    </xdr:to>
    <xdr:sp macro="" textlink="">
      <xdr:nvSpPr>
        <xdr:cNvPr id="122" name="フローチャート: 判断 121"/>
        <xdr:cNvSpPr/>
      </xdr:nvSpPr>
      <xdr:spPr>
        <a:xfrm>
          <a:off x="45847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49409</xdr:rowOff>
    </xdr:from>
    <xdr:to>
      <xdr:col>19</xdr:col>
      <xdr:colOff>177800</xdr:colOff>
      <xdr:row>58</xdr:row>
      <xdr:rowOff>66763</xdr:rowOff>
    </xdr:to>
    <xdr:cxnSp macro="">
      <xdr:nvCxnSpPr>
        <xdr:cNvPr id="123" name="直線コネクタ 122"/>
        <xdr:cNvCxnSpPr/>
      </xdr:nvCxnSpPr>
      <xdr:spPr>
        <a:xfrm>
          <a:off x="2908300" y="9993509"/>
          <a:ext cx="889000" cy="1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125868</xdr:rowOff>
    </xdr:from>
    <xdr:to>
      <xdr:col>20</xdr:col>
      <xdr:colOff>38100</xdr:colOff>
      <xdr:row>58</xdr:row>
      <xdr:rowOff>56018</xdr:rowOff>
    </xdr:to>
    <xdr:sp macro="" textlink="">
      <xdr:nvSpPr>
        <xdr:cNvPr id="124" name="フローチャート: 判断 123"/>
        <xdr:cNvSpPr/>
      </xdr:nvSpPr>
      <xdr:spPr>
        <a:xfrm>
          <a:off x="3746500" y="989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72545</xdr:rowOff>
    </xdr:from>
    <xdr:ext cx="599010" cy="259045"/>
    <xdr:sp macro="" textlink="">
      <xdr:nvSpPr>
        <xdr:cNvPr id="125" name="テキスト ボックス 124"/>
        <xdr:cNvSpPr txBox="1"/>
      </xdr:nvSpPr>
      <xdr:spPr>
        <a:xfrm>
          <a:off x="3497795" y="967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49409</xdr:rowOff>
    </xdr:from>
    <xdr:to>
      <xdr:col>15</xdr:col>
      <xdr:colOff>50800</xdr:colOff>
      <xdr:row>58</xdr:row>
      <xdr:rowOff>75040</xdr:rowOff>
    </xdr:to>
    <xdr:cxnSp macro="">
      <xdr:nvCxnSpPr>
        <xdr:cNvPr id="126" name="直線コネクタ 125"/>
        <xdr:cNvCxnSpPr/>
      </xdr:nvCxnSpPr>
      <xdr:spPr>
        <a:xfrm flipV="1">
          <a:off x="2019300" y="9993509"/>
          <a:ext cx="889000" cy="2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142819</xdr:rowOff>
    </xdr:from>
    <xdr:to>
      <xdr:col>15</xdr:col>
      <xdr:colOff>101600</xdr:colOff>
      <xdr:row>58</xdr:row>
      <xdr:rowOff>72969</xdr:rowOff>
    </xdr:to>
    <xdr:sp macro="" textlink="">
      <xdr:nvSpPr>
        <xdr:cNvPr id="127" name="フローチャート: 判断 126"/>
        <xdr:cNvSpPr/>
      </xdr:nvSpPr>
      <xdr:spPr>
        <a:xfrm>
          <a:off x="2857500" y="991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89496</xdr:rowOff>
    </xdr:from>
    <xdr:ext cx="599010" cy="259045"/>
    <xdr:sp macro="" textlink="">
      <xdr:nvSpPr>
        <xdr:cNvPr id="128" name="テキスト ボックス 127"/>
        <xdr:cNvSpPr txBox="1"/>
      </xdr:nvSpPr>
      <xdr:spPr>
        <a:xfrm>
          <a:off x="2608795" y="96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64176</xdr:rowOff>
    </xdr:from>
    <xdr:to>
      <xdr:col>10</xdr:col>
      <xdr:colOff>114300</xdr:colOff>
      <xdr:row>58</xdr:row>
      <xdr:rowOff>75040</xdr:rowOff>
    </xdr:to>
    <xdr:cxnSp macro="">
      <xdr:nvCxnSpPr>
        <xdr:cNvPr id="129" name="直線コネクタ 128"/>
        <xdr:cNvCxnSpPr/>
      </xdr:nvCxnSpPr>
      <xdr:spPr>
        <a:xfrm>
          <a:off x="1130300" y="10008276"/>
          <a:ext cx="889000" cy="1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146191</xdr:rowOff>
    </xdr:from>
    <xdr:to>
      <xdr:col>10</xdr:col>
      <xdr:colOff>165100</xdr:colOff>
      <xdr:row>58</xdr:row>
      <xdr:rowOff>76341</xdr:rowOff>
    </xdr:to>
    <xdr:sp macro="" textlink="">
      <xdr:nvSpPr>
        <xdr:cNvPr id="130" name="フローチャート: 判断 129"/>
        <xdr:cNvSpPr/>
      </xdr:nvSpPr>
      <xdr:spPr>
        <a:xfrm>
          <a:off x="1968500" y="991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92868</xdr:rowOff>
    </xdr:from>
    <xdr:ext cx="534377" cy="259045"/>
    <xdr:sp macro="" textlink="">
      <xdr:nvSpPr>
        <xdr:cNvPr id="131" name="テキスト ボックス 130"/>
        <xdr:cNvSpPr txBox="1"/>
      </xdr:nvSpPr>
      <xdr:spPr>
        <a:xfrm>
          <a:off x="1752111" y="969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130301</xdr:rowOff>
    </xdr:from>
    <xdr:to>
      <xdr:col>6</xdr:col>
      <xdr:colOff>38100</xdr:colOff>
      <xdr:row>58</xdr:row>
      <xdr:rowOff>60451</xdr:rowOff>
    </xdr:to>
    <xdr:sp macro="" textlink="">
      <xdr:nvSpPr>
        <xdr:cNvPr id="132" name="フローチャート: 判断 131"/>
        <xdr:cNvSpPr/>
      </xdr:nvSpPr>
      <xdr:spPr>
        <a:xfrm>
          <a:off x="1079500" y="990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76978</xdr:rowOff>
    </xdr:from>
    <xdr:ext cx="599010" cy="259045"/>
    <xdr:sp macro="" textlink="">
      <xdr:nvSpPr>
        <xdr:cNvPr id="133" name="テキスト ボックス 132"/>
        <xdr:cNvSpPr txBox="1"/>
      </xdr:nvSpPr>
      <xdr:spPr>
        <a:xfrm>
          <a:off x="830795" y="9678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157231</xdr:rowOff>
    </xdr:from>
    <xdr:to>
      <xdr:col>24</xdr:col>
      <xdr:colOff>114300</xdr:colOff>
      <xdr:row>57</xdr:row>
      <xdr:rowOff>87381</xdr:rowOff>
    </xdr:to>
    <xdr:sp macro="" textlink="">
      <xdr:nvSpPr>
        <xdr:cNvPr id="139" name="楕円 138"/>
        <xdr:cNvSpPr/>
      </xdr:nvSpPr>
      <xdr:spPr>
        <a:xfrm>
          <a:off x="4584700" y="97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72158</xdr:rowOff>
    </xdr:from>
    <xdr:ext cx="599010" cy="259045"/>
    <xdr:sp macro="" textlink="">
      <xdr:nvSpPr>
        <xdr:cNvPr id="140" name="総務費該当値テキスト"/>
        <xdr:cNvSpPr txBox="1"/>
      </xdr:nvSpPr>
      <xdr:spPr>
        <a:xfrm>
          <a:off x="4686300" y="967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15963</xdr:rowOff>
    </xdr:from>
    <xdr:to>
      <xdr:col>20</xdr:col>
      <xdr:colOff>38100</xdr:colOff>
      <xdr:row>58</xdr:row>
      <xdr:rowOff>117563</xdr:rowOff>
    </xdr:to>
    <xdr:sp macro="" textlink="">
      <xdr:nvSpPr>
        <xdr:cNvPr id="141" name="楕円 140"/>
        <xdr:cNvSpPr/>
      </xdr:nvSpPr>
      <xdr:spPr>
        <a:xfrm>
          <a:off x="3746500" y="996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108690</xdr:rowOff>
    </xdr:from>
    <xdr:ext cx="534377" cy="259045"/>
    <xdr:sp macro="" textlink="">
      <xdr:nvSpPr>
        <xdr:cNvPr id="142" name="テキスト ボックス 141"/>
        <xdr:cNvSpPr txBox="1"/>
      </xdr:nvSpPr>
      <xdr:spPr>
        <a:xfrm>
          <a:off x="3530111" y="1005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170059</xdr:rowOff>
    </xdr:from>
    <xdr:to>
      <xdr:col>15</xdr:col>
      <xdr:colOff>101600</xdr:colOff>
      <xdr:row>58</xdr:row>
      <xdr:rowOff>100209</xdr:rowOff>
    </xdr:to>
    <xdr:sp macro="" textlink="">
      <xdr:nvSpPr>
        <xdr:cNvPr id="143" name="楕円 142"/>
        <xdr:cNvSpPr/>
      </xdr:nvSpPr>
      <xdr:spPr>
        <a:xfrm>
          <a:off x="2857500" y="99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91336</xdr:rowOff>
    </xdr:from>
    <xdr:ext cx="534377" cy="259045"/>
    <xdr:sp macro="" textlink="">
      <xdr:nvSpPr>
        <xdr:cNvPr id="144" name="テキスト ボックス 143"/>
        <xdr:cNvSpPr txBox="1"/>
      </xdr:nvSpPr>
      <xdr:spPr>
        <a:xfrm>
          <a:off x="2641111" y="1003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24240</xdr:rowOff>
    </xdr:from>
    <xdr:to>
      <xdr:col>10</xdr:col>
      <xdr:colOff>165100</xdr:colOff>
      <xdr:row>58</xdr:row>
      <xdr:rowOff>125840</xdr:rowOff>
    </xdr:to>
    <xdr:sp macro="" textlink="">
      <xdr:nvSpPr>
        <xdr:cNvPr id="145" name="楕円 144"/>
        <xdr:cNvSpPr/>
      </xdr:nvSpPr>
      <xdr:spPr>
        <a:xfrm>
          <a:off x="1968500" y="99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116967</xdr:rowOff>
    </xdr:from>
    <xdr:ext cx="534377" cy="259045"/>
    <xdr:sp macro="" textlink="">
      <xdr:nvSpPr>
        <xdr:cNvPr id="146" name="テキスト ボックス 145"/>
        <xdr:cNvSpPr txBox="1"/>
      </xdr:nvSpPr>
      <xdr:spPr>
        <a:xfrm>
          <a:off x="1752111" y="100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13376</xdr:rowOff>
    </xdr:from>
    <xdr:to>
      <xdr:col>6</xdr:col>
      <xdr:colOff>38100</xdr:colOff>
      <xdr:row>58</xdr:row>
      <xdr:rowOff>114976</xdr:rowOff>
    </xdr:to>
    <xdr:sp macro="" textlink="">
      <xdr:nvSpPr>
        <xdr:cNvPr id="147" name="楕円 146"/>
        <xdr:cNvSpPr/>
      </xdr:nvSpPr>
      <xdr:spPr>
        <a:xfrm>
          <a:off x="1079500" y="995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106103</xdr:rowOff>
    </xdr:from>
    <xdr:ext cx="534377" cy="259045"/>
    <xdr:sp macro="" textlink="">
      <xdr:nvSpPr>
        <xdr:cNvPr id="148" name="テキスト ボックス 147"/>
        <xdr:cNvSpPr txBox="1"/>
      </xdr:nvSpPr>
      <xdr:spPr>
        <a:xfrm>
          <a:off x="863111" y="1005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124297</xdr:rowOff>
    </xdr:from>
    <xdr:to>
      <xdr:col>24</xdr:col>
      <xdr:colOff>62865</xdr:colOff>
      <xdr:row>79</xdr:row>
      <xdr:rowOff>162234</xdr:rowOff>
    </xdr:to>
    <xdr:cxnSp macro="">
      <xdr:nvCxnSpPr>
        <xdr:cNvPr id="175" name="直線コネクタ 174"/>
        <xdr:cNvCxnSpPr/>
      </xdr:nvCxnSpPr>
      <xdr:spPr>
        <a:xfrm flipV="1">
          <a:off x="4633595" y="12125797"/>
          <a:ext cx="1270" cy="1580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166061</xdr:rowOff>
    </xdr:from>
    <xdr:ext cx="599010" cy="259045"/>
    <xdr:sp macro="" textlink="">
      <xdr:nvSpPr>
        <xdr:cNvPr id="176" name="民生費最小値テキスト"/>
        <xdr:cNvSpPr txBox="1"/>
      </xdr:nvSpPr>
      <xdr:spPr>
        <a:xfrm>
          <a:off x="4686300" y="1371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162234</xdr:rowOff>
    </xdr:from>
    <xdr:to>
      <xdr:col>24</xdr:col>
      <xdr:colOff>152400</xdr:colOff>
      <xdr:row>79</xdr:row>
      <xdr:rowOff>162234</xdr:rowOff>
    </xdr:to>
    <xdr:cxnSp macro="">
      <xdr:nvCxnSpPr>
        <xdr:cNvPr id="177" name="直線コネクタ 176"/>
        <xdr:cNvCxnSpPr/>
      </xdr:nvCxnSpPr>
      <xdr:spPr>
        <a:xfrm>
          <a:off x="4546600" y="13706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70974</xdr:rowOff>
    </xdr:from>
    <xdr:ext cx="599010" cy="259045"/>
    <xdr:sp macro="" textlink="">
      <xdr:nvSpPr>
        <xdr:cNvPr id="178" name="民生費最大値テキスト"/>
        <xdr:cNvSpPr txBox="1"/>
      </xdr:nvSpPr>
      <xdr:spPr>
        <a:xfrm>
          <a:off x="4686300" y="1190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124297</xdr:rowOff>
    </xdr:from>
    <xdr:to>
      <xdr:col>24</xdr:col>
      <xdr:colOff>152400</xdr:colOff>
      <xdr:row>70</xdr:row>
      <xdr:rowOff>124297</xdr:rowOff>
    </xdr:to>
    <xdr:cxnSp macro="">
      <xdr:nvCxnSpPr>
        <xdr:cNvPr id="179" name="直線コネクタ 178"/>
        <xdr:cNvCxnSpPr/>
      </xdr:nvCxnSpPr>
      <xdr:spPr>
        <a:xfrm>
          <a:off x="4546600" y="12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52200</xdr:rowOff>
    </xdr:from>
    <xdr:to>
      <xdr:col>24</xdr:col>
      <xdr:colOff>63500</xdr:colOff>
      <xdr:row>78</xdr:row>
      <xdr:rowOff>98454</xdr:rowOff>
    </xdr:to>
    <xdr:cxnSp macro="">
      <xdr:nvCxnSpPr>
        <xdr:cNvPr id="180" name="直線コネクタ 179"/>
        <xdr:cNvCxnSpPr/>
      </xdr:nvCxnSpPr>
      <xdr:spPr>
        <a:xfrm flipV="1">
          <a:off x="3797300" y="13425300"/>
          <a:ext cx="838200" cy="4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91225</xdr:rowOff>
    </xdr:from>
    <xdr:ext cx="599010" cy="259045"/>
    <xdr:sp macro="" textlink="">
      <xdr:nvSpPr>
        <xdr:cNvPr id="181" name="民生費平均値テキスト"/>
        <xdr:cNvSpPr txBox="1"/>
      </xdr:nvSpPr>
      <xdr:spPr>
        <a:xfrm>
          <a:off x="4686300" y="12778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68348</xdr:rowOff>
    </xdr:from>
    <xdr:to>
      <xdr:col>24</xdr:col>
      <xdr:colOff>114300</xdr:colOff>
      <xdr:row>75</xdr:row>
      <xdr:rowOff>169948</xdr:rowOff>
    </xdr:to>
    <xdr:sp macro="" textlink="">
      <xdr:nvSpPr>
        <xdr:cNvPr id="182" name="フローチャート: 判断 181"/>
        <xdr:cNvSpPr/>
      </xdr:nvSpPr>
      <xdr:spPr>
        <a:xfrm>
          <a:off x="45847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98454</xdr:rowOff>
    </xdr:from>
    <xdr:to>
      <xdr:col>19</xdr:col>
      <xdr:colOff>177800</xdr:colOff>
      <xdr:row>78</xdr:row>
      <xdr:rowOff>151816</xdr:rowOff>
    </xdr:to>
    <xdr:cxnSp macro="">
      <xdr:nvCxnSpPr>
        <xdr:cNvPr id="183" name="直線コネクタ 182"/>
        <xdr:cNvCxnSpPr/>
      </xdr:nvCxnSpPr>
      <xdr:spPr>
        <a:xfrm flipV="1">
          <a:off x="2908300" y="13471554"/>
          <a:ext cx="889000" cy="5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8280</xdr:rowOff>
    </xdr:from>
    <xdr:to>
      <xdr:col>20</xdr:col>
      <xdr:colOff>38100</xdr:colOff>
      <xdr:row>76</xdr:row>
      <xdr:rowOff>109880</xdr:rowOff>
    </xdr:to>
    <xdr:sp macro="" textlink="">
      <xdr:nvSpPr>
        <xdr:cNvPr id="184" name="フローチャート: 判断 183"/>
        <xdr:cNvSpPr/>
      </xdr:nvSpPr>
      <xdr:spPr>
        <a:xfrm>
          <a:off x="3746500" y="130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126407</xdr:rowOff>
    </xdr:from>
    <xdr:ext cx="599010" cy="259045"/>
    <xdr:sp macro="" textlink="">
      <xdr:nvSpPr>
        <xdr:cNvPr id="185" name="テキスト ボックス 184"/>
        <xdr:cNvSpPr txBox="1"/>
      </xdr:nvSpPr>
      <xdr:spPr>
        <a:xfrm>
          <a:off x="3497795" y="1281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140125</xdr:rowOff>
    </xdr:from>
    <xdr:to>
      <xdr:col>15</xdr:col>
      <xdr:colOff>50800</xdr:colOff>
      <xdr:row>78</xdr:row>
      <xdr:rowOff>151816</xdr:rowOff>
    </xdr:to>
    <xdr:cxnSp macro="">
      <xdr:nvCxnSpPr>
        <xdr:cNvPr id="186" name="直線コネクタ 185"/>
        <xdr:cNvCxnSpPr/>
      </xdr:nvCxnSpPr>
      <xdr:spPr>
        <a:xfrm>
          <a:off x="2019300" y="13513225"/>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87" name="フローチャート: 判断 186"/>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13153</xdr:rowOff>
    </xdr:from>
    <xdr:ext cx="599010" cy="259045"/>
    <xdr:sp macro="" textlink="">
      <xdr:nvSpPr>
        <xdr:cNvPr id="188" name="テキスト ボックス 187"/>
        <xdr:cNvSpPr txBox="1"/>
      </xdr:nvSpPr>
      <xdr:spPr>
        <a:xfrm>
          <a:off x="2608795" y="1287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45430</xdr:rowOff>
    </xdr:from>
    <xdr:to>
      <xdr:col>10</xdr:col>
      <xdr:colOff>114300</xdr:colOff>
      <xdr:row>78</xdr:row>
      <xdr:rowOff>140125</xdr:rowOff>
    </xdr:to>
    <xdr:cxnSp macro="">
      <xdr:nvCxnSpPr>
        <xdr:cNvPr id="189" name="直線コネクタ 188"/>
        <xdr:cNvCxnSpPr/>
      </xdr:nvCxnSpPr>
      <xdr:spPr>
        <a:xfrm>
          <a:off x="1130300" y="13418530"/>
          <a:ext cx="889000" cy="9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46642</xdr:rowOff>
    </xdr:from>
    <xdr:to>
      <xdr:col>10</xdr:col>
      <xdr:colOff>165100</xdr:colOff>
      <xdr:row>76</xdr:row>
      <xdr:rowOff>148242</xdr:rowOff>
    </xdr:to>
    <xdr:sp macro="" textlink="">
      <xdr:nvSpPr>
        <xdr:cNvPr id="190" name="フローチャート: 判断 189"/>
        <xdr:cNvSpPr/>
      </xdr:nvSpPr>
      <xdr:spPr>
        <a:xfrm>
          <a:off x="1968500" y="1307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164768</xdr:rowOff>
    </xdr:from>
    <xdr:ext cx="599010" cy="259045"/>
    <xdr:sp macro="" textlink="">
      <xdr:nvSpPr>
        <xdr:cNvPr id="191" name="テキスト ボックス 190"/>
        <xdr:cNvSpPr txBox="1"/>
      </xdr:nvSpPr>
      <xdr:spPr>
        <a:xfrm>
          <a:off x="1719795" y="1285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54164</xdr:rowOff>
    </xdr:from>
    <xdr:to>
      <xdr:col>6</xdr:col>
      <xdr:colOff>38100</xdr:colOff>
      <xdr:row>76</xdr:row>
      <xdr:rowOff>155764</xdr:rowOff>
    </xdr:to>
    <xdr:sp macro="" textlink="">
      <xdr:nvSpPr>
        <xdr:cNvPr id="192" name="フローチャート: 判断 191"/>
        <xdr:cNvSpPr/>
      </xdr:nvSpPr>
      <xdr:spPr>
        <a:xfrm>
          <a:off x="1079500" y="130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840</xdr:rowOff>
    </xdr:from>
    <xdr:ext cx="599010" cy="259045"/>
    <xdr:sp macro="" textlink="">
      <xdr:nvSpPr>
        <xdr:cNvPr id="193" name="テキスト ボックス 192"/>
        <xdr:cNvSpPr txBox="1"/>
      </xdr:nvSpPr>
      <xdr:spPr>
        <a:xfrm>
          <a:off x="830795" y="1285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1400</xdr:rowOff>
    </xdr:from>
    <xdr:to>
      <xdr:col>24</xdr:col>
      <xdr:colOff>114300</xdr:colOff>
      <xdr:row>78</xdr:row>
      <xdr:rowOff>103000</xdr:rowOff>
    </xdr:to>
    <xdr:sp macro="" textlink="">
      <xdr:nvSpPr>
        <xdr:cNvPr id="199" name="楕円 198"/>
        <xdr:cNvSpPr/>
      </xdr:nvSpPr>
      <xdr:spPr>
        <a:xfrm>
          <a:off x="4584700" y="1337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151277</xdr:rowOff>
    </xdr:from>
    <xdr:ext cx="599010" cy="259045"/>
    <xdr:sp macro="" textlink="">
      <xdr:nvSpPr>
        <xdr:cNvPr id="200" name="民生費該当値テキスト"/>
        <xdr:cNvSpPr txBox="1"/>
      </xdr:nvSpPr>
      <xdr:spPr>
        <a:xfrm>
          <a:off x="4686300" y="1335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47654</xdr:rowOff>
    </xdr:from>
    <xdr:to>
      <xdr:col>20</xdr:col>
      <xdr:colOff>38100</xdr:colOff>
      <xdr:row>78</xdr:row>
      <xdr:rowOff>149254</xdr:rowOff>
    </xdr:to>
    <xdr:sp macro="" textlink="">
      <xdr:nvSpPr>
        <xdr:cNvPr id="201" name="楕円 200"/>
        <xdr:cNvSpPr/>
      </xdr:nvSpPr>
      <xdr:spPr>
        <a:xfrm>
          <a:off x="3746500" y="1342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140381</xdr:rowOff>
    </xdr:from>
    <xdr:ext cx="599010" cy="259045"/>
    <xdr:sp macro="" textlink="">
      <xdr:nvSpPr>
        <xdr:cNvPr id="202" name="テキスト ボックス 201"/>
        <xdr:cNvSpPr txBox="1"/>
      </xdr:nvSpPr>
      <xdr:spPr>
        <a:xfrm>
          <a:off x="3497795" y="1351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101016</xdr:rowOff>
    </xdr:from>
    <xdr:to>
      <xdr:col>15</xdr:col>
      <xdr:colOff>101600</xdr:colOff>
      <xdr:row>79</xdr:row>
      <xdr:rowOff>31166</xdr:rowOff>
    </xdr:to>
    <xdr:sp macro="" textlink="">
      <xdr:nvSpPr>
        <xdr:cNvPr id="203" name="楕円 202"/>
        <xdr:cNvSpPr/>
      </xdr:nvSpPr>
      <xdr:spPr>
        <a:xfrm>
          <a:off x="2857500" y="1347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22293</xdr:rowOff>
    </xdr:from>
    <xdr:ext cx="599010" cy="259045"/>
    <xdr:sp macro="" textlink="">
      <xdr:nvSpPr>
        <xdr:cNvPr id="204" name="テキスト ボックス 203"/>
        <xdr:cNvSpPr txBox="1"/>
      </xdr:nvSpPr>
      <xdr:spPr>
        <a:xfrm>
          <a:off x="2608795" y="13566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89325</xdr:rowOff>
    </xdr:from>
    <xdr:to>
      <xdr:col>10</xdr:col>
      <xdr:colOff>165100</xdr:colOff>
      <xdr:row>79</xdr:row>
      <xdr:rowOff>19475</xdr:rowOff>
    </xdr:to>
    <xdr:sp macro="" textlink="">
      <xdr:nvSpPr>
        <xdr:cNvPr id="205" name="楕円 204"/>
        <xdr:cNvSpPr/>
      </xdr:nvSpPr>
      <xdr:spPr>
        <a:xfrm>
          <a:off x="1968500" y="134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10602</xdr:rowOff>
    </xdr:from>
    <xdr:ext cx="599010" cy="259045"/>
    <xdr:sp macro="" textlink="">
      <xdr:nvSpPr>
        <xdr:cNvPr id="206" name="テキスト ボックス 205"/>
        <xdr:cNvSpPr txBox="1"/>
      </xdr:nvSpPr>
      <xdr:spPr>
        <a:xfrm>
          <a:off x="1719795" y="1355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166080</xdr:rowOff>
    </xdr:from>
    <xdr:to>
      <xdr:col>6</xdr:col>
      <xdr:colOff>38100</xdr:colOff>
      <xdr:row>78</xdr:row>
      <xdr:rowOff>96230</xdr:rowOff>
    </xdr:to>
    <xdr:sp macro="" textlink="">
      <xdr:nvSpPr>
        <xdr:cNvPr id="207" name="楕円 206"/>
        <xdr:cNvSpPr/>
      </xdr:nvSpPr>
      <xdr:spPr>
        <a:xfrm>
          <a:off x="1079500" y="133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87357</xdr:rowOff>
    </xdr:from>
    <xdr:ext cx="599010" cy="259045"/>
    <xdr:sp macro="" textlink="">
      <xdr:nvSpPr>
        <xdr:cNvPr id="208" name="テキスト ボックス 207"/>
        <xdr:cNvSpPr txBox="1"/>
      </xdr:nvSpPr>
      <xdr:spPr>
        <a:xfrm>
          <a:off x="830795" y="1346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58959</xdr:rowOff>
    </xdr:from>
    <xdr:to>
      <xdr:col>24</xdr:col>
      <xdr:colOff>62865</xdr:colOff>
      <xdr:row>98</xdr:row>
      <xdr:rowOff>53609</xdr:rowOff>
    </xdr:to>
    <xdr:cxnSp macro="">
      <xdr:nvCxnSpPr>
        <xdr:cNvPr id="232" name="直線コネクタ 231"/>
        <xdr:cNvCxnSpPr/>
      </xdr:nvCxnSpPr>
      <xdr:spPr>
        <a:xfrm flipV="1">
          <a:off x="4633595" y="15489459"/>
          <a:ext cx="1270" cy="1366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57436</xdr:rowOff>
    </xdr:from>
    <xdr:ext cx="534377" cy="259045"/>
    <xdr:sp macro="" textlink="">
      <xdr:nvSpPr>
        <xdr:cNvPr id="233" name="衛生費最小値テキスト"/>
        <xdr:cNvSpPr txBox="1"/>
      </xdr:nvSpPr>
      <xdr:spPr>
        <a:xfrm>
          <a:off x="4686300" y="168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53609</xdr:rowOff>
    </xdr:from>
    <xdr:to>
      <xdr:col>24</xdr:col>
      <xdr:colOff>152400</xdr:colOff>
      <xdr:row>98</xdr:row>
      <xdr:rowOff>53609</xdr:rowOff>
    </xdr:to>
    <xdr:cxnSp macro="">
      <xdr:nvCxnSpPr>
        <xdr:cNvPr id="234" name="直線コネクタ 233"/>
        <xdr:cNvCxnSpPr/>
      </xdr:nvCxnSpPr>
      <xdr:spPr>
        <a:xfrm>
          <a:off x="4546600" y="16855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5636</xdr:rowOff>
    </xdr:from>
    <xdr:ext cx="599010" cy="259045"/>
    <xdr:sp macro="" textlink="">
      <xdr:nvSpPr>
        <xdr:cNvPr id="235" name="衛生費最大値テキスト"/>
        <xdr:cNvSpPr txBox="1"/>
      </xdr:nvSpPr>
      <xdr:spPr>
        <a:xfrm>
          <a:off x="4686300" y="1526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58959</xdr:rowOff>
    </xdr:from>
    <xdr:to>
      <xdr:col>24</xdr:col>
      <xdr:colOff>152400</xdr:colOff>
      <xdr:row>90</xdr:row>
      <xdr:rowOff>58959</xdr:rowOff>
    </xdr:to>
    <xdr:cxnSp macro="">
      <xdr:nvCxnSpPr>
        <xdr:cNvPr id="236" name="直線コネクタ 235"/>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157500</xdr:rowOff>
    </xdr:from>
    <xdr:to>
      <xdr:col>24</xdr:col>
      <xdr:colOff>63500</xdr:colOff>
      <xdr:row>98</xdr:row>
      <xdr:rowOff>5626</xdr:rowOff>
    </xdr:to>
    <xdr:cxnSp macro="">
      <xdr:nvCxnSpPr>
        <xdr:cNvPr id="237" name="直線コネクタ 236"/>
        <xdr:cNvCxnSpPr/>
      </xdr:nvCxnSpPr>
      <xdr:spPr>
        <a:xfrm flipV="1">
          <a:off x="3797300" y="16788150"/>
          <a:ext cx="838200" cy="1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163479</xdr:rowOff>
    </xdr:from>
    <xdr:ext cx="534377" cy="259045"/>
    <xdr:sp macro="" textlink="">
      <xdr:nvSpPr>
        <xdr:cNvPr id="238" name="衛生費平均値テキスト"/>
        <xdr:cNvSpPr txBox="1"/>
      </xdr:nvSpPr>
      <xdr:spPr>
        <a:xfrm>
          <a:off x="4686300" y="16279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140602</xdr:rowOff>
    </xdr:from>
    <xdr:to>
      <xdr:col>24</xdr:col>
      <xdr:colOff>114300</xdr:colOff>
      <xdr:row>96</xdr:row>
      <xdr:rowOff>70752</xdr:rowOff>
    </xdr:to>
    <xdr:sp macro="" textlink="">
      <xdr:nvSpPr>
        <xdr:cNvPr id="239" name="フローチャート: 判断 238"/>
        <xdr:cNvSpPr/>
      </xdr:nvSpPr>
      <xdr:spPr>
        <a:xfrm>
          <a:off x="45847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157265</xdr:rowOff>
    </xdr:from>
    <xdr:to>
      <xdr:col>19</xdr:col>
      <xdr:colOff>177800</xdr:colOff>
      <xdr:row>98</xdr:row>
      <xdr:rowOff>5626</xdr:rowOff>
    </xdr:to>
    <xdr:cxnSp macro="">
      <xdr:nvCxnSpPr>
        <xdr:cNvPr id="240" name="直線コネクタ 239"/>
        <xdr:cNvCxnSpPr/>
      </xdr:nvCxnSpPr>
      <xdr:spPr>
        <a:xfrm>
          <a:off x="2908300" y="16787915"/>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33807</xdr:rowOff>
    </xdr:from>
    <xdr:to>
      <xdr:col>20</xdr:col>
      <xdr:colOff>38100</xdr:colOff>
      <xdr:row>96</xdr:row>
      <xdr:rowOff>135407</xdr:rowOff>
    </xdr:to>
    <xdr:sp macro="" textlink="">
      <xdr:nvSpPr>
        <xdr:cNvPr id="241" name="フローチャート: 判断 240"/>
        <xdr:cNvSpPr/>
      </xdr:nvSpPr>
      <xdr:spPr>
        <a:xfrm>
          <a:off x="37465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151934</xdr:rowOff>
    </xdr:from>
    <xdr:ext cx="534377" cy="259045"/>
    <xdr:sp macro="" textlink="">
      <xdr:nvSpPr>
        <xdr:cNvPr id="242" name="テキスト ボックス 241"/>
        <xdr:cNvSpPr txBox="1"/>
      </xdr:nvSpPr>
      <xdr:spPr>
        <a:xfrm>
          <a:off x="3530111" y="162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157265</xdr:rowOff>
    </xdr:from>
    <xdr:to>
      <xdr:col>15</xdr:col>
      <xdr:colOff>50800</xdr:colOff>
      <xdr:row>97</xdr:row>
      <xdr:rowOff>167619</xdr:rowOff>
    </xdr:to>
    <xdr:cxnSp macro="">
      <xdr:nvCxnSpPr>
        <xdr:cNvPr id="243" name="直線コネクタ 242"/>
        <xdr:cNvCxnSpPr/>
      </xdr:nvCxnSpPr>
      <xdr:spPr>
        <a:xfrm flipV="1">
          <a:off x="2019300" y="16787915"/>
          <a:ext cx="889000" cy="1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98464</xdr:rowOff>
    </xdr:from>
    <xdr:to>
      <xdr:col>15</xdr:col>
      <xdr:colOff>101600</xdr:colOff>
      <xdr:row>97</xdr:row>
      <xdr:rowOff>28614</xdr:rowOff>
    </xdr:to>
    <xdr:sp macro="" textlink="">
      <xdr:nvSpPr>
        <xdr:cNvPr id="244" name="フローチャート: 判断 243"/>
        <xdr:cNvSpPr/>
      </xdr:nvSpPr>
      <xdr:spPr>
        <a:xfrm>
          <a:off x="2857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45141</xdr:rowOff>
    </xdr:from>
    <xdr:ext cx="534377" cy="259045"/>
    <xdr:sp macro="" textlink="">
      <xdr:nvSpPr>
        <xdr:cNvPr id="245" name="テキスト ボックス 244"/>
        <xdr:cNvSpPr txBox="1"/>
      </xdr:nvSpPr>
      <xdr:spPr>
        <a:xfrm>
          <a:off x="2641111" y="163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108717</xdr:rowOff>
    </xdr:from>
    <xdr:to>
      <xdr:col>10</xdr:col>
      <xdr:colOff>114300</xdr:colOff>
      <xdr:row>97</xdr:row>
      <xdr:rowOff>167619</xdr:rowOff>
    </xdr:to>
    <xdr:cxnSp macro="">
      <xdr:nvCxnSpPr>
        <xdr:cNvPr id="246" name="直線コネクタ 245"/>
        <xdr:cNvCxnSpPr/>
      </xdr:nvCxnSpPr>
      <xdr:spPr>
        <a:xfrm>
          <a:off x="1130300" y="16739367"/>
          <a:ext cx="889000" cy="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90196</xdr:rowOff>
    </xdr:from>
    <xdr:to>
      <xdr:col>10</xdr:col>
      <xdr:colOff>165100</xdr:colOff>
      <xdr:row>97</xdr:row>
      <xdr:rowOff>20346</xdr:rowOff>
    </xdr:to>
    <xdr:sp macro="" textlink="">
      <xdr:nvSpPr>
        <xdr:cNvPr id="247" name="フローチャート: 判断 246"/>
        <xdr:cNvSpPr/>
      </xdr:nvSpPr>
      <xdr:spPr>
        <a:xfrm>
          <a:off x="1968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36873</xdr:rowOff>
    </xdr:from>
    <xdr:ext cx="534377" cy="259045"/>
    <xdr:sp macro="" textlink="">
      <xdr:nvSpPr>
        <xdr:cNvPr id="248" name="テキスト ボックス 247"/>
        <xdr:cNvSpPr txBox="1"/>
      </xdr:nvSpPr>
      <xdr:spPr>
        <a:xfrm>
          <a:off x="1752111" y="163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81448</xdr:rowOff>
    </xdr:from>
    <xdr:to>
      <xdr:col>6</xdr:col>
      <xdr:colOff>38100</xdr:colOff>
      <xdr:row>97</xdr:row>
      <xdr:rowOff>11598</xdr:rowOff>
    </xdr:to>
    <xdr:sp macro="" textlink="">
      <xdr:nvSpPr>
        <xdr:cNvPr id="249" name="フローチャート: 判断 248"/>
        <xdr:cNvSpPr/>
      </xdr:nvSpPr>
      <xdr:spPr>
        <a:xfrm>
          <a:off x="1079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28125</xdr:rowOff>
    </xdr:from>
    <xdr:ext cx="534377" cy="259045"/>
    <xdr:sp macro="" textlink="">
      <xdr:nvSpPr>
        <xdr:cNvPr id="250" name="テキスト ボックス 249"/>
        <xdr:cNvSpPr txBox="1"/>
      </xdr:nvSpPr>
      <xdr:spPr>
        <a:xfrm>
          <a:off x="863111" y="163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106700</xdr:rowOff>
    </xdr:from>
    <xdr:to>
      <xdr:col>24</xdr:col>
      <xdr:colOff>114300</xdr:colOff>
      <xdr:row>98</xdr:row>
      <xdr:rowOff>36850</xdr:rowOff>
    </xdr:to>
    <xdr:sp macro="" textlink="">
      <xdr:nvSpPr>
        <xdr:cNvPr id="256" name="楕円 255"/>
        <xdr:cNvSpPr/>
      </xdr:nvSpPr>
      <xdr:spPr>
        <a:xfrm>
          <a:off x="4584700" y="167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21627</xdr:rowOff>
    </xdr:from>
    <xdr:ext cx="534377" cy="259045"/>
    <xdr:sp macro="" textlink="">
      <xdr:nvSpPr>
        <xdr:cNvPr id="257" name="衛生費該当値テキスト"/>
        <xdr:cNvSpPr txBox="1"/>
      </xdr:nvSpPr>
      <xdr:spPr>
        <a:xfrm>
          <a:off x="4686300" y="1665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126276</xdr:rowOff>
    </xdr:from>
    <xdr:to>
      <xdr:col>20</xdr:col>
      <xdr:colOff>38100</xdr:colOff>
      <xdr:row>98</xdr:row>
      <xdr:rowOff>56426</xdr:rowOff>
    </xdr:to>
    <xdr:sp macro="" textlink="">
      <xdr:nvSpPr>
        <xdr:cNvPr id="258" name="楕円 257"/>
        <xdr:cNvSpPr/>
      </xdr:nvSpPr>
      <xdr:spPr>
        <a:xfrm>
          <a:off x="3746500" y="1675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47553</xdr:rowOff>
    </xdr:from>
    <xdr:ext cx="534377" cy="259045"/>
    <xdr:sp macro="" textlink="">
      <xdr:nvSpPr>
        <xdr:cNvPr id="259" name="テキスト ボックス 258"/>
        <xdr:cNvSpPr txBox="1"/>
      </xdr:nvSpPr>
      <xdr:spPr>
        <a:xfrm>
          <a:off x="3530111" y="1684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106465</xdr:rowOff>
    </xdr:from>
    <xdr:to>
      <xdr:col>15</xdr:col>
      <xdr:colOff>101600</xdr:colOff>
      <xdr:row>98</xdr:row>
      <xdr:rowOff>36615</xdr:rowOff>
    </xdr:to>
    <xdr:sp macro="" textlink="">
      <xdr:nvSpPr>
        <xdr:cNvPr id="260" name="楕円 259"/>
        <xdr:cNvSpPr/>
      </xdr:nvSpPr>
      <xdr:spPr>
        <a:xfrm>
          <a:off x="2857500" y="167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27742</xdr:rowOff>
    </xdr:from>
    <xdr:ext cx="534377" cy="259045"/>
    <xdr:sp macro="" textlink="">
      <xdr:nvSpPr>
        <xdr:cNvPr id="261" name="テキスト ボックス 260"/>
        <xdr:cNvSpPr txBox="1"/>
      </xdr:nvSpPr>
      <xdr:spPr>
        <a:xfrm>
          <a:off x="2641111" y="1682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116819</xdr:rowOff>
    </xdr:from>
    <xdr:to>
      <xdr:col>10</xdr:col>
      <xdr:colOff>165100</xdr:colOff>
      <xdr:row>98</xdr:row>
      <xdr:rowOff>46969</xdr:rowOff>
    </xdr:to>
    <xdr:sp macro="" textlink="">
      <xdr:nvSpPr>
        <xdr:cNvPr id="262" name="楕円 261"/>
        <xdr:cNvSpPr/>
      </xdr:nvSpPr>
      <xdr:spPr>
        <a:xfrm>
          <a:off x="1968500" y="1674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38096</xdr:rowOff>
    </xdr:from>
    <xdr:ext cx="534377" cy="259045"/>
    <xdr:sp macro="" textlink="">
      <xdr:nvSpPr>
        <xdr:cNvPr id="263" name="テキスト ボックス 262"/>
        <xdr:cNvSpPr txBox="1"/>
      </xdr:nvSpPr>
      <xdr:spPr>
        <a:xfrm>
          <a:off x="1752111" y="1684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57917</xdr:rowOff>
    </xdr:from>
    <xdr:to>
      <xdr:col>6</xdr:col>
      <xdr:colOff>38100</xdr:colOff>
      <xdr:row>97</xdr:row>
      <xdr:rowOff>159517</xdr:rowOff>
    </xdr:to>
    <xdr:sp macro="" textlink="">
      <xdr:nvSpPr>
        <xdr:cNvPr id="264" name="楕円 263"/>
        <xdr:cNvSpPr/>
      </xdr:nvSpPr>
      <xdr:spPr>
        <a:xfrm>
          <a:off x="1079500" y="1668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150644</xdr:rowOff>
    </xdr:from>
    <xdr:ext cx="534377" cy="259045"/>
    <xdr:sp macro="" textlink="">
      <xdr:nvSpPr>
        <xdr:cNvPr id="265" name="テキスト ボックス 264"/>
        <xdr:cNvSpPr txBox="1"/>
      </xdr:nvSpPr>
      <xdr:spPr>
        <a:xfrm>
          <a:off x="863111" y="1678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5969</xdr:rowOff>
    </xdr:from>
    <xdr:to>
      <xdr:col>54</xdr:col>
      <xdr:colOff>189865</xdr:colOff>
      <xdr:row>38</xdr:row>
      <xdr:rowOff>139700</xdr:rowOff>
    </xdr:to>
    <xdr:cxnSp macro="">
      <xdr:nvCxnSpPr>
        <xdr:cNvPr id="287" name="直線コネクタ 286"/>
        <xdr:cNvCxnSpPr/>
      </xdr:nvCxnSpPr>
      <xdr:spPr>
        <a:xfrm flipV="1">
          <a:off x="10475595" y="5492369"/>
          <a:ext cx="1270" cy="116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124096</xdr:rowOff>
    </xdr:from>
    <xdr:ext cx="469744" cy="259045"/>
    <xdr:sp macro="" textlink="">
      <xdr:nvSpPr>
        <xdr:cNvPr id="290" name="労働費最大値テキスト"/>
        <xdr:cNvSpPr txBox="1"/>
      </xdr:nvSpPr>
      <xdr:spPr>
        <a:xfrm>
          <a:off x="10528300" y="5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5969</xdr:rowOff>
    </xdr:from>
    <xdr:to>
      <xdr:col>55</xdr:col>
      <xdr:colOff>88900</xdr:colOff>
      <xdr:row>32</xdr:row>
      <xdr:rowOff>5969</xdr:rowOff>
    </xdr:to>
    <xdr:cxnSp macro="">
      <xdr:nvCxnSpPr>
        <xdr:cNvPr id="291" name="直線コネクタ 290"/>
        <xdr:cNvCxnSpPr/>
      </xdr:nvCxnSpPr>
      <xdr:spPr>
        <a:xfrm>
          <a:off x="10388600" y="549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136042</xdr:rowOff>
    </xdr:from>
    <xdr:to>
      <xdr:col>55</xdr:col>
      <xdr:colOff>0</xdr:colOff>
      <xdr:row>38</xdr:row>
      <xdr:rowOff>138557</xdr:rowOff>
    </xdr:to>
    <xdr:cxnSp macro="">
      <xdr:nvCxnSpPr>
        <xdr:cNvPr id="292" name="直線コネクタ 291"/>
        <xdr:cNvCxnSpPr/>
      </xdr:nvCxnSpPr>
      <xdr:spPr>
        <a:xfrm flipV="1">
          <a:off x="9639300" y="6651142"/>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145381</xdr:rowOff>
    </xdr:from>
    <xdr:ext cx="378565" cy="259045"/>
    <xdr:sp macro="" textlink="">
      <xdr:nvSpPr>
        <xdr:cNvPr id="293" name="労働費平均値テキスト"/>
        <xdr:cNvSpPr txBox="1"/>
      </xdr:nvSpPr>
      <xdr:spPr>
        <a:xfrm>
          <a:off x="10528300" y="6317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122504</xdr:rowOff>
    </xdr:from>
    <xdr:to>
      <xdr:col>55</xdr:col>
      <xdr:colOff>50800</xdr:colOff>
      <xdr:row>38</xdr:row>
      <xdr:rowOff>52654</xdr:rowOff>
    </xdr:to>
    <xdr:sp macro="" textlink="">
      <xdr:nvSpPr>
        <xdr:cNvPr id="294" name="フローチャート: 判断 293"/>
        <xdr:cNvSpPr/>
      </xdr:nvSpPr>
      <xdr:spPr>
        <a:xfrm>
          <a:off x="104267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138557</xdr:rowOff>
    </xdr:from>
    <xdr:to>
      <xdr:col>50</xdr:col>
      <xdr:colOff>114300</xdr:colOff>
      <xdr:row>38</xdr:row>
      <xdr:rowOff>139014</xdr:rowOff>
    </xdr:to>
    <xdr:cxnSp macro="">
      <xdr:nvCxnSpPr>
        <xdr:cNvPr id="295" name="直線コネクタ 294"/>
        <xdr:cNvCxnSpPr/>
      </xdr:nvCxnSpPr>
      <xdr:spPr>
        <a:xfrm flipV="1">
          <a:off x="8750300" y="665365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171424</xdr:rowOff>
    </xdr:from>
    <xdr:to>
      <xdr:col>50</xdr:col>
      <xdr:colOff>165100</xdr:colOff>
      <xdr:row>38</xdr:row>
      <xdr:rowOff>101574</xdr:rowOff>
    </xdr:to>
    <xdr:sp macro="" textlink="">
      <xdr:nvSpPr>
        <xdr:cNvPr id="296" name="フローチャート: 判断 295"/>
        <xdr:cNvSpPr/>
      </xdr:nvSpPr>
      <xdr:spPr>
        <a:xfrm>
          <a:off x="9588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118101</xdr:rowOff>
    </xdr:from>
    <xdr:ext cx="378565" cy="259045"/>
    <xdr:sp macro="" textlink="">
      <xdr:nvSpPr>
        <xdr:cNvPr id="297" name="テキスト ボックス 296"/>
        <xdr:cNvSpPr txBox="1"/>
      </xdr:nvSpPr>
      <xdr:spPr>
        <a:xfrm>
          <a:off x="9450017" y="62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139014</xdr:rowOff>
    </xdr:from>
    <xdr:to>
      <xdr:col>45</xdr:col>
      <xdr:colOff>177800</xdr:colOff>
      <xdr:row>38</xdr:row>
      <xdr:rowOff>139014</xdr:rowOff>
    </xdr:to>
    <xdr:cxnSp macro="">
      <xdr:nvCxnSpPr>
        <xdr:cNvPr id="298" name="直線コネクタ 297"/>
        <xdr:cNvCxnSpPr/>
      </xdr:nvCxnSpPr>
      <xdr:spPr>
        <a:xfrm>
          <a:off x="7861300" y="6654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31293</xdr:rowOff>
    </xdr:from>
    <xdr:to>
      <xdr:col>46</xdr:col>
      <xdr:colOff>38100</xdr:colOff>
      <xdr:row>38</xdr:row>
      <xdr:rowOff>132893</xdr:rowOff>
    </xdr:to>
    <xdr:sp macro="" textlink="">
      <xdr:nvSpPr>
        <xdr:cNvPr id="299" name="フローチャート: 判断 298"/>
        <xdr:cNvSpPr/>
      </xdr:nvSpPr>
      <xdr:spPr>
        <a:xfrm>
          <a:off x="8699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149420</xdr:rowOff>
    </xdr:from>
    <xdr:ext cx="378565" cy="259045"/>
    <xdr:sp macro="" textlink="">
      <xdr:nvSpPr>
        <xdr:cNvPr id="300" name="テキスト ボックス 299"/>
        <xdr:cNvSpPr txBox="1"/>
      </xdr:nvSpPr>
      <xdr:spPr>
        <a:xfrm>
          <a:off x="8561017" y="632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139014</xdr:rowOff>
    </xdr:from>
    <xdr:to>
      <xdr:col>41</xdr:col>
      <xdr:colOff>50800</xdr:colOff>
      <xdr:row>38</xdr:row>
      <xdr:rowOff>139014</xdr:rowOff>
    </xdr:to>
    <xdr:cxnSp macro="">
      <xdr:nvCxnSpPr>
        <xdr:cNvPr id="301" name="直線コネクタ 300"/>
        <xdr:cNvCxnSpPr/>
      </xdr:nvCxnSpPr>
      <xdr:spPr>
        <a:xfrm>
          <a:off x="6972300" y="6654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15291</xdr:rowOff>
    </xdr:from>
    <xdr:to>
      <xdr:col>41</xdr:col>
      <xdr:colOff>101600</xdr:colOff>
      <xdr:row>38</xdr:row>
      <xdr:rowOff>116891</xdr:rowOff>
    </xdr:to>
    <xdr:sp macro="" textlink="">
      <xdr:nvSpPr>
        <xdr:cNvPr id="302" name="フローチャート: 判断 301"/>
        <xdr:cNvSpPr/>
      </xdr:nvSpPr>
      <xdr:spPr>
        <a:xfrm>
          <a:off x="7810500" y="65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133418</xdr:rowOff>
    </xdr:from>
    <xdr:ext cx="378565" cy="259045"/>
    <xdr:sp macro="" textlink="">
      <xdr:nvSpPr>
        <xdr:cNvPr id="303" name="テキスト ボックス 302"/>
        <xdr:cNvSpPr txBox="1"/>
      </xdr:nvSpPr>
      <xdr:spPr>
        <a:xfrm>
          <a:off x="7672017" y="6305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121133</xdr:rowOff>
    </xdr:from>
    <xdr:to>
      <xdr:col>36</xdr:col>
      <xdr:colOff>165100</xdr:colOff>
      <xdr:row>38</xdr:row>
      <xdr:rowOff>51282</xdr:rowOff>
    </xdr:to>
    <xdr:sp macro="" textlink="">
      <xdr:nvSpPr>
        <xdr:cNvPr id="304" name="フローチャート: 判断 303"/>
        <xdr:cNvSpPr/>
      </xdr:nvSpPr>
      <xdr:spPr>
        <a:xfrm>
          <a:off x="6921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67810</xdr:rowOff>
    </xdr:from>
    <xdr:ext cx="378565" cy="259045"/>
    <xdr:sp macro="" textlink="">
      <xdr:nvSpPr>
        <xdr:cNvPr id="305" name="テキスト ボックス 304"/>
        <xdr:cNvSpPr txBox="1"/>
      </xdr:nvSpPr>
      <xdr:spPr>
        <a:xfrm>
          <a:off x="6783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85242</xdr:rowOff>
    </xdr:from>
    <xdr:to>
      <xdr:col>55</xdr:col>
      <xdr:colOff>50800</xdr:colOff>
      <xdr:row>39</xdr:row>
      <xdr:rowOff>15392</xdr:rowOff>
    </xdr:to>
    <xdr:sp macro="" textlink="">
      <xdr:nvSpPr>
        <xdr:cNvPr id="311" name="楕円 310"/>
        <xdr:cNvSpPr/>
      </xdr:nvSpPr>
      <xdr:spPr>
        <a:xfrm>
          <a:off x="104267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169</xdr:rowOff>
    </xdr:from>
    <xdr:ext cx="313932" cy="259045"/>
    <xdr:sp macro="" textlink="">
      <xdr:nvSpPr>
        <xdr:cNvPr id="312" name="労働費該当値テキスト"/>
        <xdr:cNvSpPr txBox="1"/>
      </xdr:nvSpPr>
      <xdr:spPr>
        <a:xfrm>
          <a:off x="10528300" y="6515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87757</xdr:rowOff>
    </xdr:from>
    <xdr:to>
      <xdr:col>50</xdr:col>
      <xdr:colOff>165100</xdr:colOff>
      <xdr:row>39</xdr:row>
      <xdr:rowOff>17907</xdr:rowOff>
    </xdr:to>
    <xdr:sp macro="" textlink="">
      <xdr:nvSpPr>
        <xdr:cNvPr id="313" name="楕円 312"/>
        <xdr:cNvSpPr/>
      </xdr:nvSpPr>
      <xdr:spPr>
        <a:xfrm>
          <a:off x="9588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9034</xdr:rowOff>
    </xdr:from>
    <xdr:ext cx="249299" cy="259045"/>
    <xdr:sp macro="" textlink="">
      <xdr:nvSpPr>
        <xdr:cNvPr id="314" name="テキスト ボックス 313"/>
        <xdr:cNvSpPr txBox="1"/>
      </xdr:nvSpPr>
      <xdr:spPr>
        <a:xfrm>
          <a:off x="9514650" y="6695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88214</xdr:rowOff>
    </xdr:from>
    <xdr:to>
      <xdr:col>46</xdr:col>
      <xdr:colOff>38100</xdr:colOff>
      <xdr:row>39</xdr:row>
      <xdr:rowOff>18364</xdr:rowOff>
    </xdr:to>
    <xdr:sp macro="" textlink="">
      <xdr:nvSpPr>
        <xdr:cNvPr id="315" name="楕円 314"/>
        <xdr:cNvSpPr/>
      </xdr:nvSpPr>
      <xdr:spPr>
        <a:xfrm>
          <a:off x="8699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9491</xdr:rowOff>
    </xdr:from>
    <xdr:ext cx="249299" cy="259045"/>
    <xdr:sp macro="" textlink="">
      <xdr:nvSpPr>
        <xdr:cNvPr id="316" name="テキスト ボックス 315"/>
        <xdr:cNvSpPr txBox="1"/>
      </xdr:nvSpPr>
      <xdr:spPr>
        <a:xfrm>
          <a:off x="8625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88214</xdr:rowOff>
    </xdr:from>
    <xdr:to>
      <xdr:col>41</xdr:col>
      <xdr:colOff>101600</xdr:colOff>
      <xdr:row>39</xdr:row>
      <xdr:rowOff>18364</xdr:rowOff>
    </xdr:to>
    <xdr:sp macro="" textlink="">
      <xdr:nvSpPr>
        <xdr:cNvPr id="317" name="楕円 316"/>
        <xdr:cNvSpPr/>
      </xdr:nvSpPr>
      <xdr:spPr>
        <a:xfrm>
          <a:off x="7810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9491</xdr:rowOff>
    </xdr:from>
    <xdr:ext cx="249299" cy="259045"/>
    <xdr:sp macro="" textlink="">
      <xdr:nvSpPr>
        <xdr:cNvPr id="318" name="テキスト ボックス 317"/>
        <xdr:cNvSpPr txBox="1"/>
      </xdr:nvSpPr>
      <xdr:spPr>
        <a:xfrm>
          <a:off x="7736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88214</xdr:rowOff>
    </xdr:from>
    <xdr:to>
      <xdr:col>36</xdr:col>
      <xdr:colOff>165100</xdr:colOff>
      <xdr:row>39</xdr:row>
      <xdr:rowOff>18364</xdr:rowOff>
    </xdr:to>
    <xdr:sp macro="" textlink="">
      <xdr:nvSpPr>
        <xdr:cNvPr id="319" name="楕円 318"/>
        <xdr:cNvSpPr/>
      </xdr:nvSpPr>
      <xdr:spPr>
        <a:xfrm>
          <a:off x="6921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9491</xdr:rowOff>
    </xdr:from>
    <xdr:ext cx="249299" cy="259045"/>
    <xdr:sp macro="" textlink="">
      <xdr:nvSpPr>
        <xdr:cNvPr id="320" name="テキスト ボックス 319"/>
        <xdr:cNvSpPr txBox="1"/>
      </xdr:nvSpPr>
      <xdr:spPr>
        <a:xfrm>
          <a:off x="6847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109314</xdr:rowOff>
    </xdr:from>
    <xdr:to>
      <xdr:col>54</xdr:col>
      <xdr:colOff>189865</xdr:colOff>
      <xdr:row>58</xdr:row>
      <xdr:rowOff>44474</xdr:rowOff>
    </xdr:to>
    <xdr:cxnSp macro="">
      <xdr:nvCxnSpPr>
        <xdr:cNvPr id="342" name="直線コネクタ 341"/>
        <xdr:cNvCxnSpPr/>
      </xdr:nvCxnSpPr>
      <xdr:spPr>
        <a:xfrm flipV="1">
          <a:off x="10475595" y="8853264"/>
          <a:ext cx="1270" cy="11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48301</xdr:rowOff>
    </xdr:from>
    <xdr:ext cx="534377" cy="259045"/>
    <xdr:sp macro="" textlink="">
      <xdr:nvSpPr>
        <xdr:cNvPr id="343" name="農林水産業費最小値テキスト"/>
        <xdr:cNvSpPr txBox="1"/>
      </xdr:nvSpPr>
      <xdr:spPr>
        <a:xfrm>
          <a:off x="10528300" y="999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44474</xdr:rowOff>
    </xdr:from>
    <xdr:to>
      <xdr:col>55</xdr:col>
      <xdr:colOff>88900</xdr:colOff>
      <xdr:row>58</xdr:row>
      <xdr:rowOff>44474</xdr:rowOff>
    </xdr:to>
    <xdr:cxnSp macro="">
      <xdr:nvCxnSpPr>
        <xdr:cNvPr id="344" name="直線コネクタ 343"/>
        <xdr:cNvCxnSpPr/>
      </xdr:nvCxnSpPr>
      <xdr:spPr>
        <a:xfrm>
          <a:off x="10388600" y="998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55991</xdr:rowOff>
    </xdr:from>
    <xdr:ext cx="599010" cy="259045"/>
    <xdr:sp macro="" textlink="">
      <xdr:nvSpPr>
        <xdr:cNvPr id="345" name="農林水産業費最大値テキスト"/>
        <xdr:cNvSpPr txBox="1"/>
      </xdr:nvSpPr>
      <xdr:spPr>
        <a:xfrm>
          <a:off x="10528300" y="86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109314</xdr:rowOff>
    </xdr:from>
    <xdr:to>
      <xdr:col>55</xdr:col>
      <xdr:colOff>88900</xdr:colOff>
      <xdr:row>51</xdr:row>
      <xdr:rowOff>109314</xdr:rowOff>
    </xdr:to>
    <xdr:cxnSp macro="">
      <xdr:nvCxnSpPr>
        <xdr:cNvPr id="346" name="直線コネクタ 345"/>
        <xdr:cNvCxnSpPr/>
      </xdr:nvCxnSpPr>
      <xdr:spPr>
        <a:xfrm>
          <a:off x="10388600" y="885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124292</xdr:rowOff>
    </xdr:from>
    <xdr:to>
      <xdr:col>55</xdr:col>
      <xdr:colOff>0</xdr:colOff>
      <xdr:row>57</xdr:row>
      <xdr:rowOff>137378</xdr:rowOff>
    </xdr:to>
    <xdr:cxnSp macro="">
      <xdr:nvCxnSpPr>
        <xdr:cNvPr id="347" name="直線コネクタ 346"/>
        <xdr:cNvCxnSpPr/>
      </xdr:nvCxnSpPr>
      <xdr:spPr>
        <a:xfrm>
          <a:off x="9639300" y="9896942"/>
          <a:ext cx="838200" cy="1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125973</xdr:rowOff>
    </xdr:from>
    <xdr:ext cx="534377" cy="259045"/>
    <xdr:sp macro="" textlink="">
      <xdr:nvSpPr>
        <xdr:cNvPr id="348" name="農林水産業費平均値テキスト"/>
        <xdr:cNvSpPr txBox="1"/>
      </xdr:nvSpPr>
      <xdr:spPr>
        <a:xfrm>
          <a:off x="10528300" y="9555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103096</xdr:rowOff>
    </xdr:from>
    <xdr:to>
      <xdr:col>55</xdr:col>
      <xdr:colOff>50800</xdr:colOff>
      <xdr:row>57</xdr:row>
      <xdr:rowOff>33246</xdr:rowOff>
    </xdr:to>
    <xdr:sp macro="" textlink="">
      <xdr:nvSpPr>
        <xdr:cNvPr id="349" name="フローチャート: 判断 348"/>
        <xdr:cNvSpPr/>
      </xdr:nvSpPr>
      <xdr:spPr>
        <a:xfrm>
          <a:off x="104267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124292</xdr:rowOff>
    </xdr:from>
    <xdr:to>
      <xdr:col>50</xdr:col>
      <xdr:colOff>114300</xdr:colOff>
      <xdr:row>57</xdr:row>
      <xdr:rowOff>157238</xdr:rowOff>
    </xdr:to>
    <xdr:cxnSp macro="">
      <xdr:nvCxnSpPr>
        <xdr:cNvPr id="350" name="直線コネクタ 349"/>
        <xdr:cNvCxnSpPr/>
      </xdr:nvCxnSpPr>
      <xdr:spPr>
        <a:xfrm flipV="1">
          <a:off x="8750300" y="9896942"/>
          <a:ext cx="889000" cy="3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86267</xdr:rowOff>
    </xdr:from>
    <xdr:to>
      <xdr:col>50</xdr:col>
      <xdr:colOff>165100</xdr:colOff>
      <xdr:row>57</xdr:row>
      <xdr:rowOff>16417</xdr:rowOff>
    </xdr:to>
    <xdr:sp macro="" textlink="">
      <xdr:nvSpPr>
        <xdr:cNvPr id="351" name="フローチャート: 判断 350"/>
        <xdr:cNvSpPr/>
      </xdr:nvSpPr>
      <xdr:spPr>
        <a:xfrm>
          <a:off x="9588500" y="968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32944</xdr:rowOff>
    </xdr:from>
    <xdr:ext cx="534377" cy="259045"/>
    <xdr:sp macro="" textlink="">
      <xdr:nvSpPr>
        <xdr:cNvPr id="352" name="テキスト ボックス 351"/>
        <xdr:cNvSpPr txBox="1"/>
      </xdr:nvSpPr>
      <xdr:spPr>
        <a:xfrm>
          <a:off x="9372111" y="946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143769</xdr:rowOff>
    </xdr:from>
    <xdr:to>
      <xdr:col>45</xdr:col>
      <xdr:colOff>177800</xdr:colOff>
      <xdr:row>57</xdr:row>
      <xdr:rowOff>157238</xdr:rowOff>
    </xdr:to>
    <xdr:cxnSp macro="">
      <xdr:nvCxnSpPr>
        <xdr:cNvPr id="353" name="直線コネクタ 352"/>
        <xdr:cNvCxnSpPr/>
      </xdr:nvCxnSpPr>
      <xdr:spPr>
        <a:xfrm>
          <a:off x="7861300" y="9916419"/>
          <a:ext cx="889000" cy="1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107421</xdr:rowOff>
    </xdr:from>
    <xdr:to>
      <xdr:col>46</xdr:col>
      <xdr:colOff>38100</xdr:colOff>
      <xdr:row>57</xdr:row>
      <xdr:rowOff>37571</xdr:rowOff>
    </xdr:to>
    <xdr:sp macro="" textlink="">
      <xdr:nvSpPr>
        <xdr:cNvPr id="354" name="フローチャート: 判断 353"/>
        <xdr:cNvSpPr/>
      </xdr:nvSpPr>
      <xdr:spPr>
        <a:xfrm>
          <a:off x="86995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54098</xdr:rowOff>
    </xdr:from>
    <xdr:ext cx="534377" cy="259045"/>
    <xdr:sp macro="" textlink="">
      <xdr:nvSpPr>
        <xdr:cNvPr id="355" name="テキスト ボックス 354"/>
        <xdr:cNvSpPr txBox="1"/>
      </xdr:nvSpPr>
      <xdr:spPr>
        <a:xfrm>
          <a:off x="8483111" y="948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87268</xdr:rowOff>
    </xdr:from>
    <xdr:to>
      <xdr:col>41</xdr:col>
      <xdr:colOff>50800</xdr:colOff>
      <xdr:row>57</xdr:row>
      <xdr:rowOff>143769</xdr:rowOff>
    </xdr:to>
    <xdr:cxnSp macro="">
      <xdr:nvCxnSpPr>
        <xdr:cNvPr id="356" name="直線コネクタ 355"/>
        <xdr:cNvCxnSpPr/>
      </xdr:nvCxnSpPr>
      <xdr:spPr>
        <a:xfrm>
          <a:off x="6972300" y="9859918"/>
          <a:ext cx="889000" cy="5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109949</xdr:rowOff>
    </xdr:from>
    <xdr:to>
      <xdr:col>41</xdr:col>
      <xdr:colOff>101600</xdr:colOff>
      <xdr:row>57</xdr:row>
      <xdr:rowOff>40099</xdr:rowOff>
    </xdr:to>
    <xdr:sp macro="" textlink="">
      <xdr:nvSpPr>
        <xdr:cNvPr id="357" name="フローチャート: 判断 356"/>
        <xdr:cNvSpPr/>
      </xdr:nvSpPr>
      <xdr:spPr>
        <a:xfrm>
          <a:off x="7810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56626</xdr:rowOff>
    </xdr:from>
    <xdr:ext cx="534377" cy="259045"/>
    <xdr:sp macro="" textlink="">
      <xdr:nvSpPr>
        <xdr:cNvPr id="358" name="テキスト ボックス 357"/>
        <xdr:cNvSpPr txBox="1"/>
      </xdr:nvSpPr>
      <xdr:spPr>
        <a:xfrm>
          <a:off x="7594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159323</xdr:rowOff>
    </xdr:from>
    <xdr:to>
      <xdr:col>36</xdr:col>
      <xdr:colOff>165100</xdr:colOff>
      <xdr:row>57</xdr:row>
      <xdr:rowOff>89473</xdr:rowOff>
    </xdr:to>
    <xdr:sp macro="" textlink="">
      <xdr:nvSpPr>
        <xdr:cNvPr id="359" name="フローチャート: 判断 358"/>
        <xdr:cNvSpPr/>
      </xdr:nvSpPr>
      <xdr:spPr>
        <a:xfrm>
          <a:off x="6921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106000</xdr:rowOff>
    </xdr:from>
    <xdr:ext cx="534377" cy="259045"/>
    <xdr:sp macro="" textlink="">
      <xdr:nvSpPr>
        <xdr:cNvPr id="360" name="テキスト ボックス 359"/>
        <xdr:cNvSpPr txBox="1"/>
      </xdr:nvSpPr>
      <xdr:spPr>
        <a:xfrm>
          <a:off x="6705111" y="953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86578</xdr:rowOff>
    </xdr:from>
    <xdr:to>
      <xdr:col>55</xdr:col>
      <xdr:colOff>50800</xdr:colOff>
      <xdr:row>58</xdr:row>
      <xdr:rowOff>16728</xdr:rowOff>
    </xdr:to>
    <xdr:sp macro="" textlink="">
      <xdr:nvSpPr>
        <xdr:cNvPr id="366" name="楕円 365"/>
        <xdr:cNvSpPr/>
      </xdr:nvSpPr>
      <xdr:spPr>
        <a:xfrm>
          <a:off x="10426700" y="985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1505</xdr:rowOff>
    </xdr:from>
    <xdr:ext cx="534377" cy="259045"/>
    <xdr:sp macro="" textlink="">
      <xdr:nvSpPr>
        <xdr:cNvPr id="367" name="農林水産業費該当値テキスト"/>
        <xdr:cNvSpPr txBox="1"/>
      </xdr:nvSpPr>
      <xdr:spPr>
        <a:xfrm>
          <a:off x="10528300" y="97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73492</xdr:rowOff>
    </xdr:from>
    <xdr:to>
      <xdr:col>50</xdr:col>
      <xdr:colOff>165100</xdr:colOff>
      <xdr:row>58</xdr:row>
      <xdr:rowOff>3642</xdr:rowOff>
    </xdr:to>
    <xdr:sp macro="" textlink="">
      <xdr:nvSpPr>
        <xdr:cNvPr id="368" name="楕円 367"/>
        <xdr:cNvSpPr/>
      </xdr:nvSpPr>
      <xdr:spPr>
        <a:xfrm>
          <a:off x="9588500" y="984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166219</xdr:rowOff>
    </xdr:from>
    <xdr:ext cx="534377" cy="259045"/>
    <xdr:sp macro="" textlink="">
      <xdr:nvSpPr>
        <xdr:cNvPr id="369" name="テキスト ボックス 368"/>
        <xdr:cNvSpPr txBox="1"/>
      </xdr:nvSpPr>
      <xdr:spPr>
        <a:xfrm>
          <a:off x="9372111" y="993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106438</xdr:rowOff>
    </xdr:from>
    <xdr:to>
      <xdr:col>46</xdr:col>
      <xdr:colOff>38100</xdr:colOff>
      <xdr:row>58</xdr:row>
      <xdr:rowOff>36588</xdr:rowOff>
    </xdr:to>
    <xdr:sp macro="" textlink="">
      <xdr:nvSpPr>
        <xdr:cNvPr id="370" name="楕円 369"/>
        <xdr:cNvSpPr/>
      </xdr:nvSpPr>
      <xdr:spPr>
        <a:xfrm>
          <a:off x="8699500" y="987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27715</xdr:rowOff>
    </xdr:from>
    <xdr:ext cx="534377" cy="259045"/>
    <xdr:sp macro="" textlink="">
      <xdr:nvSpPr>
        <xdr:cNvPr id="371" name="テキスト ボックス 370"/>
        <xdr:cNvSpPr txBox="1"/>
      </xdr:nvSpPr>
      <xdr:spPr>
        <a:xfrm>
          <a:off x="8483111" y="997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92969</xdr:rowOff>
    </xdr:from>
    <xdr:to>
      <xdr:col>41</xdr:col>
      <xdr:colOff>101600</xdr:colOff>
      <xdr:row>58</xdr:row>
      <xdr:rowOff>23119</xdr:rowOff>
    </xdr:to>
    <xdr:sp macro="" textlink="">
      <xdr:nvSpPr>
        <xdr:cNvPr id="372" name="楕円 371"/>
        <xdr:cNvSpPr/>
      </xdr:nvSpPr>
      <xdr:spPr>
        <a:xfrm>
          <a:off x="7810500" y="986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14246</xdr:rowOff>
    </xdr:from>
    <xdr:ext cx="534377" cy="259045"/>
    <xdr:sp macro="" textlink="">
      <xdr:nvSpPr>
        <xdr:cNvPr id="373" name="テキスト ボックス 372"/>
        <xdr:cNvSpPr txBox="1"/>
      </xdr:nvSpPr>
      <xdr:spPr>
        <a:xfrm>
          <a:off x="7594111" y="995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36468</xdr:rowOff>
    </xdr:from>
    <xdr:to>
      <xdr:col>36</xdr:col>
      <xdr:colOff>165100</xdr:colOff>
      <xdr:row>57</xdr:row>
      <xdr:rowOff>138068</xdr:rowOff>
    </xdr:to>
    <xdr:sp macro="" textlink="">
      <xdr:nvSpPr>
        <xdr:cNvPr id="374" name="楕円 373"/>
        <xdr:cNvSpPr/>
      </xdr:nvSpPr>
      <xdr:spPr>
        <a:xfrm>
          <a:off x="6921500" y="980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129195</xdr:rowOff>
    </xdr:from>
    <xdr:ext cx="534377" cy="259045"/>
    <xdr:sp macro="" textlink="">
      <xdr:nvSpPr>
        <xdr:cNvPr id="375" name="テキスト ボックス 374"/>
        <xdr:cNvSpPr txBox="1"/>
      </xdr:nvSpPr>
      <xdr:spPr>
        <a:xfrm>
          <a:off x="6705111" y="99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17494</xdr:rowOff>
    </xdr:from>
    <xdr:to>
      <xdr:col>54</xdr:col>
      <xdr:colOff>189865</xdr:colOff>
      <xdr:row>79</xdr:row>
      <xdr:rowOff>29927</xdr:rowOff>
    </xdr:to>
    <xdr:cxnSp macro="">
      <xdr:nvCxnSpPr>
        <xdr:cNvPr id="399" name="直線コネクタ 398"/>
        <xdr:cNvCxnSpPr/>
      </xdr:nvCxnSpPr>
      <xdr:spPr>
        <a:xfrm flipV="1">
          <a:off x="10475595" y="12018994"/>
          <a:ext cx="1270" cy="155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33754</xdr:rowOff>
    </xdr:from>
    <xdr:ext cx="469744" cy="259045"/>
    <xdr:sp macro="" textlink="">
      <xdr:nvSpPr>
        <xdr:cNvPr id="400" name="商工費最小値テキスト"/>
        <xdr:cNvSpPr txBox="1"/>
      </xdr:nvSpPr>
      <xdr:spPr>
        <a:xfrm>
          <a:off x="10528300" y="135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29927</xdr:rowOff>
    </xdr:from>
    <xdr:to>
      <xdr:col>55</xdr:col>
      <xdr:colOff>88900</xdr:colOff>
      <xdr:row>79</xdr:row>
      <xdr:rowOff>29927</xdr:rowOff>
    </xdr:to>
    <xdr:cxnSp macro="">
      <xdr:nvCxnSpPr>
        <xdr:cNvPr id="401" name="直線コネクタ 400"/>
        <xdr:cNvCxnSpPr/>
      </xdr:nvCxnSpPr>
      <xdr:spPr>
        <a:xfrm>
          <a:off x="10388600" y="1357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135621</xdr:rowOff>
    </xdr:from>
    <xdr:ext cx="599010" cy="259045"/>
    <xdr:sp macro="" textlink="">
      <xdr:nvSpPr>
        <xdr:cNvPr id="402" name="商工費最大値テキスト"/>
        <xdr:cNvSpPr txBox="1"/>
      </xdr:nvSpPr>
      <xdr:spPr>
        <a:xfrm>
          <a:off x="10528300" y="117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412,075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17494</xdr:rowOff>
    </xdr:from>
    <xdr:to>
      <xdr:col>55</xdr:col>
      <xdr:colOff>88900</xdr:colOff>
      <xdr:row>70</xdr:row>
      <xdr:rowOff>17494</xdr:rowOff>
    </xdr:to>
    <xdr:cxnSp macro="">
      <xdr:nvCxnSpPr>
        <xdr:cNvPr id="403" name="直線コネクタ 402"/>
        <xdr:cNvCxnSpPr/>
      </xdr:nvCxnSpPr>
      <xdr:spPr>
        <a:xfrm>
          <a:off x="10388600" y="1201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104632</xdr:rowOff>
    </xdr:from>
    <xdr:to>
      <xdr:col>55</xdr:col>
      <xdr:colOff>0</xdr:colOff>
      <xdr:row>78</xdr:row>
      <xdr:rowOff>150825</xdr:rowOff>
    </xdr:to>
    <xdr:cxnSp macro="">
      <xdr:nvCxnSpPr>
        <xdr:cNvPr id="404" name="直線コネクタ 403"/>
        <xdr:cNvCxnSpPr/>
      </xdr:nvCxnSpPr>
      <xdr:spPr>
        <a:xfrm flipV="1">
          <a:off x="9639300" y="13477732"/>
          <a:ext cx="838200" cy="4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10862</xdr:rowOff>
    </xdr:from>
    <xdr:ext cx="534377" cy="259045"/>
    <xdr:sp macro="" textlink="">
      <xdr:nvSpPr>
        <xdr:cNvPr id="405" name="商工費平均値テキスト"/>
        <xdr:cNvSpPr txBox="1"/>
      </xdr:nvSpPr>
      <xdr:spPr>
        <a:xfrm>
          <a:off x="10528300" y="13212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159435</xdr:rowOff>
    </xdr:from>
    <xdr:to>
      <xdr:col>55</xdr:col>
      <xdr:colOff>50800</xdr:colOff>
      <xdr:row>78</xdr:row>
      <xdr:rowOff>89585</xdr:rowOff>
    </xdr:to>
    <xdr:sp macro="" textlink="">
      <xdr:nvSpPr>
        <xdr:cNvPr id="406" name="フローチャート: 判断 405"/>
        <xdr:cNvSpPr/>
      </xdr:nvSpPr>
      <xdr:spPr>
        <a:xfrm>
          <a:off x="104267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147469</xdr:rowOff>
    </xdr:from>
    <xdr:to>
      <xdr:col>50</xdr:col>
      <xdr:colOff>114300</xdr:colOff>
      <xdr:row>78</xdr:row>
      <xdr:rowOff>150825</xdr:rowOff>
    </xdr:to>
    <xdr:cxnSp macro="">
      <xdr:nvCxnSpPr>
        <xdr:cNvPr id="407" name="直線コネクタ 406"/>
        <xdr:cNvCxnSpPr/>
      </xdr:nvCxnSpPr>
      <xdr:spPr>
        <a:xfrm>
          <a:off x="8750300" y="13520569"/>
          <a:ext cx="889000" cy="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75059</xdr:rowOff>
    </xdr:from>
    <xdr:to>
      <xdr:col>50</xdr:col>
      <xdr:colOff>165100</xdr:colOff>
      <xdr:row>79</xdr:row>
      <xdr:rowOff>5209</xdr:rowOff>
    </xdr:to>
    <xdr:sp macro="" textlink="">
      <xdr:nvSpPr>
        <xdr:cNvPr id="408" name="フローチャート: 判断 407"/>
        <xdr:cNvSpPr/>
      </xdr:nvSpPr>
      <xdr:spPr>
        <a:xfrm>
          <a:off x="9588500" y="1344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21736</xdr:rowOff>
    </xdr:from>
    <xdr:ext cx="534377" cy="259045"/>
    <xdr:sp macro="" textlink="">
      <xdr:nvSpPr>
        <xdr:cNvPr id="409" name="テキスト ボックス 408"/>
        <xdr:cNvSpPr txBox="1"/>
      </xdr:nvSpPr>
      <xdr:spPr>
        <a:xfrm>
          <a:off x="9372111" y="1322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145594</xdr:rowOff>
    </xdr:from>
    <xdr:to>
      <xdr:col>45</xdr:col>
      <xdr:colOff>177800</xdr:colOff>
      <xdr:row>78</xdr:row>
      <xdr:rowOff>147469</xdr:rowOff>
    </xdr:to>
    <xdr:cxnSp macro="">
      <xdr:nvCxnSpPr>
        <xdr:cNvPr id="410" name="直線コネクタ 409"/>
        <xdr:cNvCxnSpPr/>
      </xdr:nvCxnSpPr>
      <xdr:spPr>
        <a:xfrm>
          <a:off x="7861300" y="13518694"/>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162075</xdr:rowOff>
    </xdr:from>
    <xdr:to>
      <xdr:col>46</xdr:col>
      <xdr:colOff>38100</xdr:colOff>
      <xdr:row>78</xdr:row>
      <xdr:rowOff>92225</xdr:rowOff>
    </xdr:to>
    <xdr:sp macro="" textlink="">
      <xdr:nvSpPr>
        <xdr:cNvPr id="411" name="フローチャート: 判断 410"/>
        <xdr:cNvSpPr/>
      </xdr:nvSpPr>
      <xdr:spPr>
        <a:xfrm>
          <a:off x="8699500" y="1336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108752</xdr:rowOff>
    </xdr:from>
    <xdr:ext cx="534377" cy="259045"/>
    <xdr:sp macro="" textlink="">
      <xdr:nvSpPr>
        <xdr:cNvPr id="412" name="テキスト ボックス 411"/>
        <xdr:cNvSpPr txBox="1"/>
      </xdr:nvSpPr>
      <xdr:spPr>
        <a:xfrm>
          <a:off x="8483111" y="1313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136950</xdr:rowOff>
    </xdr:from>
    <xdr:to>
      <xdr:col>41</xdr:col>
      <xdr:colOff>50800</xdr:colOff>
      <xdr:row>78</xdr:row>
      <xdr:rowOff>145594</xdr:rowOff>
    </xdr:to>
    <xdr:cxnSp macro="">
      <xdr:nvCxnSpPr>
        <xdr:cNvPr id="413" name="直線コネクタ 412"/>
        <xdr:cNvCxnSpPr/>
      </xdr:nvCxnSpPr>
      <xdr:spPr>
        <a:xfrm>
          <a:off x="6972300" y="13510050"/>
          <a:ext cx="889000" cy="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49966</xdr:rowOff>
    </xdr:from>
    <xdr:to>
      <xdr:col>41</xdr:col>
      <xdr:colOff>101600</xdr:colOff>
      <xdr:row>78</xdr:row>
      <xdr:rowOff>151566</xdr:rowOff>
    </xdr:to>
    <xdr:sp macro="" textlink="">
      <xdr:nvSpPr>
        <xdr:cNvPr id="414" name="フローチャート: 判断 413"/>
        <xdr:cNvSpPr/>
      </xdr:nvSpPr>
      <xdr:spPr>
        <a:xfrm>
          <a:off x="7810500" y="134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168093</xdr:rowOff>
    </xdr:from>
    <xdr:ext cx="534377" cy="259045"/>
    <xdr:sp macro="" textlink="">
      <xdr:nvSpPr>
        <xdr:cNvPr id="415" name="テキスト ボックス 414"/>
        <xdr:cNvSpPr txBox="1"/>
      </xdr:nvSpPr>
      <xdr:spPr>
        <a:xfrm>
          <a:off x="7594111" y="1319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104800</xdr:rowOff>
    </xdr:from>
    <xdr:to>
      <xdr:col>36</xdr:col>
      <xdr:colOff>165100</xdr:colOff>
      <xdr:row>79</xdr:row>
      <xdr:rowOff>34950</xdr:rowOff>
    </xdr:to>
    <xdr:sp macro="" textlink="">
      <xdr:nvSpPr>
        <xdr:cNvPr id="416" name="フローチャート: 判断 415"/>
        <xdr:cNvSpPr/>
      </xdr:nvSpPr>
      <xdr:spPr>
        <a:xfrm>
          <a:off x="6921500" y="134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26077</xdr:rowOff>
    </xdr:from>
    <xdr:ext cx="534377" cy="259045"/>
    <xdr:sp macro="" textlink="">
      <xdr:nvSpPr>
        <xdr:cNvPr id="417" name="テキスト ボックス 416"/>
        <xdr:cNvSpPr txBox="1"/>
      </xdr:nvSpPr>
      <xdr:spPr>
        <a:xfrm>
          <a:off x="6705111" y="135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53832</xdr:rowOff>
    </xdr:from>
    <xdr:to>
      <xdr:col>55</xdr:col>
      <xdr:colOff>50800</xdr:colOff>
      <xdr:row>78</xdr:row>
      <xdr:rowOff>155432</xdr:rowOff>
    </xdr:to>
    <xdr:sp macro="" textlink="">
      <xdr:nvSpPr>
        <xdr:cNvPr id="423" name="楕円 422"/>
        <xdr:cNvSpPr/>
      </xdr:nvSpPr>
      <xdr:spPr>
        <a:xfrm>
          <a:off x="10426700" y="1342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140209</xdr:rowOff>
    </xdr:from>
    <xdr:ext cx="534377" cy="259045"/>
    <xdr:sp macro="" textlink="">
      <xdr:nvSpPr>
        <xdr:cNvPr id="424" name="商工費該当値テキスト"/>
        <xdr:cNvSpPr txBox="1"/>
      </xdr:nvSpPr>
      <xdr:spPr>
        <a:xfrm>
          <a:off x="10528300" y="133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100025</xdr:rowOff>
    </xdr:from>
    <xdr:to>
      <xdr:col>50</xdr:col>
      <xdr:colOff>165100</xdr:colOff>
      <xdr:row>79</xdr:row>
      <xdr:rowOff>30175</xdr:rowOff>
    </xdr:to>
    <xdr:sp macro="" textlink="">
      <xdr:nvSpPr>
        <xdr:cNvPr id="425" name="楕円 424"/>
        <xdr:cNvSpPr/>
      </xdr:nvSpPr>
      <xdr:spPr>
        <a:xfrm>
          <a:off x="9588500" y="1347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21302</xdr:rowOff>
    </xdr:from>
    <xdr:ext cx="534377" cy="259045"/>
    <xdr:sp macro="" textlink="">
      <xdr:nvSpPr>
        <xdr:cNvPr id="426" name="テキスト ボックス 425"/>
        <xdr:cNvSpPr txBox="1"/>
      </xdr:nvSpPr>
      <xdr:spPr>
        <a:xfrm>
          <a:off x="9372111" y="1356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96669</xdr:rowOff>
    </xdr:from>
    <xdr:to>
      <xdr:col>46</xdr:col>
      <xdr:colOff>38100</xdr:colOff>
      <xdr:row>79</xdr:row>
      <xdr:rowOff>26819</xdr:rowOff>
    </xdr:to>
    <xdr:sp macro="" textlink="">
      <xdr:nvSpPr>
        <xdr:cNvPr id="427" name="楕円 426"/>
        <xdr:cNvSpPr/>
      </xdr:nvSpPr>
      <xdr:spPr>
        <a:xfrm>
          <a:off x="8699500" y="1346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17946</xdr:rowOff>
    </xdr:from>
    <xdr:ext cx="534377" cy="259045"/>
    <xdr:sp macro="" textlink="">
      <xdr:nvSpPr>
        <xdr:cNvPr id="428" name="テキスト ボックス 427"/>
        <xdr:cNvSpPr txBox="1"/>
      </xdr:nvSpPr>
      <xdr:spPr>
        <a:xfrm>
          <a:off x="8483111" y="1356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94794</xdr:rowOff>
    </xdr:from>
    <xdr:to>
      <xdr:col>41</xdr:col>
      <xdr:colOff>101600</xdr:colOff>
      <xdr:row>79</xdr:row>
      <xdr:rowOff>24944</xdr:rowOff>
    </xdr:to>
    <xdr:sp macro="" textlink="">
      <xdr:nvSpPr>
        <xdr:cNvPr id="429" name="楕円 428"/>
        <xdr:cNvSpPr/>
      </xdr:nvSpPr>
      <xdr:spPr>
        <a:xfrm>
          <a:off x="7810500" y="134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16071</xdr:rowOff>
    </xdr:from>
    <xdr:ext cx="534377" cy="259045"/>
    <xdr:sp macro="" textlink="">
      <xdr:nvSpPr>
        <xdr:cNvPr id="430" name="テキスト ボックス 429"/>
        <xdr:cNvSpPr txBox="1"/>
      </xdr:nvSpPr>
      <xdr:spPr>
        <a:xfrm>
          <a:off x="7594111" y="1356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86150</xdr:rowOff>
    </xdr:from>
    <xdr:to>
      <xdr:col>36</xdr:col>
      <xdr:colOff>165100</xdr:colOff>
      <xdr:row>79</xdr:row>
      <xdr:rowOff>16300</xdr:rowOff>
    </xdr:to>
    <xdr:sp macro="" textlink="">
      <xdr:nvSpPr>
        <xdr:cNvPr id="431" name="楕円 430"/>
        <xdr:cNvSpPr/>
      </xdr:nvSpPr>
      <xdr:spPr>
        <a:xfrm>
          <a:off x="6921500" y="1345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32827</xdr:rowOff>
    </xdr:from>
    <xdr:ext cx="534377" cy="259045"/>
    <xdr:sp macro="" textlink="">
      <xdr:nvSpPr>
        <xdr:cNvPr id="432" name="テキスト ボックス 431"/>
        <xdr:cNvSpPr txBox="1"/>
      </xdr:nvSpPr>
      <xdr:spPr>
        <a:xfrm>
          <a:off x="6705111" y="132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32620</xdr:rowOff>
    </xdr:from>
    <xdr:to>
      <xdr:col>54</xdr:col>
      <xdr:colOff>189865</xdr:colOff>
      <xdr:row>98</xdr:row>
      <xdr:rowOff>4510</xdr:rowOff>
    </xdr:to>
    <xdr:cxnSp macro="">
      <xdr:nvCxnSpPr>
        <xdr:cNvPr id="454" name="直線コネクタ 453"/>
        <xdr:cNvCxnSpPr/>
      </xdr:nvCxnSpPr>
      <xdr:spPr>
        <a:xfrm flipV="1">
          <a:off x="10475595" y="15806020"/>
          <a:ext cx="1270" cy="10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8337</xdr:rowOff>
    </xdr:from>
    <xdr:ext cx="534377" cy="259045"/>
    <xdr:sp macro="" textlink="">
      <xdr:nvSpPr>
        <xdr:cNvPr id="455" name="土木費最小値テキスト"/>
        <xdr:cNvSpPr txBox="1"/>
      </xdr:nvSpPr>
      <xdr:spPr>
        <a:xfrm>
          <a:off x="10528300" y="168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4510</xdr:rowOff>
    </xdr:from>
    <xdr:to>
      <xdr:col>55</xdr:col>
      <xdr:colOff>88900</xdr:colOff>
      <xdr:row>98</xdr:row>
      <xdr:rowOff>4510</xdr:rowOff>
    </xdr:to>
    <xdr:cxnSp macro="">
      <xdr:nvCxnSpPr>
        <xdr:cNvPr id="456" name="直線コネクタ 455"/>
        <xdr:cNvCxnSpPr/>
      </xdr:nvCxnSpPr>
      <xdr:spPr>
        <a:xfrm>
          <a:off x="10388600" y="1680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150747</xdr:rowOff>
    </xdr:from>
    <xdr:ext cx="599010" cy="259045"/>
    <xdr:sp macro="" textlink="">
      <xdr:nvSpPr>
        <xdr:cNvPr id="457" name="土木費最大値テキスト"/>
        <xdr:cNvSpPr txBox="1"/>
      </xdr:nvSpPr>
      <xdr:spPr>
        <a:xfrm>
          <a:off x="10528300" y="1558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32620</xdr:rowOff>
    </xdr:from>
    <xdr:to>
      <xdr:col>55</xdr:col>
      <xdr:colOff>88900</xdr:colOff>
      <xdr:row>92</xdr:row>
      <xdr:rowOff>32620</xdr:rowOff>
    </xdr:to>
    <xdr:cxnSp macro="">
      <xdr:nvCxnSpPr>
        <xdr:cNvPr id="458" name="直線コネクタ 457"/>
        <xdr:cNvCxnSpPr/>
      </xdr:nvCxnSpPr>
      <xdr:spPr>
        <a:xfrm>
          <a:off x="10388600" y="1580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45563</xdr:rowOff>
    </xdr:from>
    <xdr:to>
      <xdr:col>55</xdr:col>
      <xdr:colOff>0</xdr:colOff>
      <xdr:row>96</xdr:row>
      <xdr:rowOff>76991</xdr:rowOff>
    </xdr:to>
    <xdr:cxnSp macro="">
      <xdr:nvCxnSpPr>
        <xdr:cNvPr id="459" name="直線コネクタ 458"/>
        <xdr:cNvCxnSpPr/>
      </xdr:nvCxnSpPr>
      <xdr:spPr>
        <a:xfrm flipV="1">
          <a:off x="9639300" y="15990413"/>
          <a:ext cx="838200" cy="54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35780</xdr:rowOff>
    </xdr:from>
    <xdr:ext cx="534377" cy="259045"/>
    <xdr:sp macro="" textlink="">
      <xdr:nvSpPr>
        <xdr:cNvPr id="460" name="土木費平均値テキスト"/>
        <xdr:cNvSpPr txBox="1"/>
      </xdr:nvSpPr>
      <xdr:spPr>
        <a:xfrm>
          <a:off x="10528300" y="16494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57353</xdr:rowOff>
    </xdr:from>
    <xdr:to>
      <xdr:col>55</xdr:col>
      <xdr:colOff>50800</xdr:colOff>
      <xdr:row>96</xdr:row>
      <xdr:rowOff>158953</xdr:rowOff>
    </xdr:to>
    <xdr:sp macro="" textlink="">
      <xdr:nvSpPr>
        <xdr:cNvPr id="461" name="フローチャート: 判断 460"/>
        <xdr:cNvSpPr/>
      </xdr:nvSpPr>
      <xdr:spPr>
        <a:xfrm>
          <a:off x="10426700" y="1651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76991</xdr:rowOff>
    </xdr:from>
    <xdr:to>
      <xdr:col>50</xdr:col>
      <xdr:colOff>114300</xdr:colOff>
      <xdr:row>96</xdr:row>
      <xdr:rowOff>160772</xdr:rowOff>
    </xdr:to>
    <xdr:cxnSp macro="">
      <xdr:nvCxnSpPr>
        <xdr:cNvPr id="462" name="直線コネクタ 461"/>
        <xdr:cNvCxnSpPr/>
      </xdr:nvCxnSpPr>
      <xdr:spPr>
        <a:xfrm flipV="1">
          <a:off x="8750300" y="16536191"/>
          <a:ext cx="889000" cy="8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161691</xdr:rowOff>
    </xdr:from>
    <xdr:to>
      <xdr:col>50</xdr:col>
      <xdr:colOff>165100</xdr:colOff>
      <xdr:row>97</xdr:row>
      <xdr:rowOff>91841</xdr:rowOff>
    </xdr:to>
    <xdr:sp macro="" textlink="">
      <xdr:nvSpPr>
        <xdr:cNvPr id="463" name="フローチャート: 判断 462"/>
        <xdr:cNvSpPr/>
      </xdr:nvSpPr>
      <xdr:spPr>
        <a:xfrm>
          <a:off x="9588500" y="166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82968</xdr:rowOff>
    </xdr:from>
    <xdr:ext cx="534377" cy="259045"/>
    <xdr:sp macro="" textlink="">
      <xdr:nvSpPr>
        <xdr:cNvPr id="464" name="テキスト ボックス 463"/>
        <xdr:cNvSpPr txBox="1"/>
      </xdr:nvSpPr>
      <xdr:spPr>
        <a:xfrm>
          <a:off x="9372111" y="1671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160772</xdr:rowOff>
    </xdr:from>
    <xdr:to>
      <xdr:col>45</xdr:col>
      <xdr:colOff>177800</xdr:colOff>
      <xdr:row>97</xdr:row>
      <xdr:rowOff>39688</xdr:rowOff>
    </xdr:to>
    <xdr:cxnSp macro="">
      <xdr:nvCxnSpPr>
        <xdr:cNvPr id="465" name="直線コネクタ 464"/>
        <xdr:cNvCxnSpPr/>
      </xdr:nvCxnSpPr>
      <xdr:spPr>
        <a:xfrm flipV="1">
          <a:off x="7861300" y="16619972"/>
          <a:ext cx="889000" cy="5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171255</xdr:rowOff>
    </xdr:from>
    <xdr:to>
      <xdr:col>46</xdr:col>
      <xdr:colOff>38100</xdr:colOff>
      <xdr:row>97</xdr:row>
      <xdr:rowOff>101405</xdr:rowOff>
    </xdr:to>
    <xdr:sp macro="" textlink="">
      <xdr:nvSpPr>
        <xdr:cNvPr id="466" name="フローチャート: 判断 465"/>
        <xdr:cNvSpPr/>
      </xdr:nvSpPr>
      <xdr:spPr>
        <a:xfrm>
          <a:off x="8699500" y="1663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92532</xdr:rowOff>
    </xdr:from>
    <xdr:ext cx="534377" cy="259045"/>
    <xdr:sp macro="" textlink="">
      <xdr:nvSpPr>
        <xdr:cNvPr id="467" name="テキスト ボックス 466"/>
        <xdr:cNvSpPr txBox="1"/>
      </xdr:nvSpPr>
      <xdr:spPr>
        <a:xfrm>
          <a:off x="8483111" y="1672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36889</xdr:rowOff>
    </xdr:from>
    <xdr:to>
      <xdr:col>41</xdr:col>
      <xdr:colOff>50800</xdr:colOff>
      <xdr:row>97</xdr:row>
      <xdr:rowOff>39688</xdr:rowOff>
    </xdr:to>
    <xdr:cxnSp macro="">
      <xdr:nvCxnSpPr>
        <xdr:cNvPr id="468" name="直線コネクタ 467"/>
        <xdr:cNvCxnSpPr/>
      </xdr:nvCxnSpPr>
      <xdr:spPr>
        <a:xfrm>
          <a:off x="6972300" y="16667539"/>
          <a:ext cx="8890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1972</xdr:rowOff>
    </xdr:from>
    <xdr:to>
      <xdr:col>41</xdr:col>
      <xdr:colOff>101600</xdr:colOff>
      <xdr:row>97</xdr:row>
      <xdr:rowOff>103572</xdr:rowOff>
    </xdr:to>
    <xdr:sp macro="" textlink="">
      <xdr:nvSpPr>
        <xdr:cNvPr id="469" name="フローチャート: 判断 468"/>
        <xdr:cNvSpPr/>
      </xdr:nvSpPr>
      <xdr:spPr>
        <a:xfrm>
          <a:off x="7810500" y="1663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94699</xdr:rowOff>
    </xdr:from>
    <xdr:ext cx="534377" cy="259045"/>
    <xdr:sp macro="" textlink="">
      <xdr:nvSpPr>
        <xdr:cNvPr id="470" name="テキスト ボックス 469"/>
        <xdr:cNvSpPr txBox="1"/>
      </xdr:nvSpPr>
      <xdr:spPr>
        <a:xfrm>
          <a:off x="7594111" y="1672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157882</xdr:rowOff>
    </xdr:from>
    <xdr:to>
      <xdr:col>36</xdr:col>
      <xdr:colOff>165100</xdr:colOff>
      <xdr:row>97</xdr:row>
      <xdr:rowOff>88032</xdr:rowOff>
    </xdr:to>
    <xdr:sp macro="" textlink="">
      <xdr:nvSpPr>
        <xdr:cNvPr id="471" name="フローチャート: 判断 470"/>
        <xdr:cNvSpPr/>
      </xdr:nvSpPr>
      <xdr:spPr>
        <a:xfrm>
          <a:off x="6921500" y="166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79159</xdr:rowOff>
    </xdr:from>
    <xdr:ext cx="534377" cy="259045"/>
    <xdr:sp macro="" textlink="">
      <xdr:nvSpPr>
        <xdr:cNvPr id="472" name="テキスト ボックス 471"/>
        <xdr:cNvSpPr txBox="1"/>
      </xdr:nvSpPr>
      <xdr:spPr>
        <a:xfrm>
          <a:off x="6705111" y="1670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166213</xdr:rowOff>
    </xdr:from>
    <xdr:to>
      <xdr:col>55</xdr:col>
      <xdr:colOff>50800</xdr:colOff>
      <xdr:row>93</xdr:row>
      <xdr:rowOff>96363</xdr:rowOff>
    </xdr:to>
    <xdr:sp macro="" textlink="">
      <xdr:nvSpPr>
        <xdr:cNvPr id="478" name="楕円 477"/>
        <xdr:cNvSpPr/>
      </xdr:nvSpPr>
      <xdr:spPr>
        <a:xfrm>
          <a:off x="10426700" y="1593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17640</xdr:rowOff>
    </xdr:from>
    <xdr:ext cx="599010" cy="259045"/>
    <xdr:sp macro="" textlink="">
      <xdr:nvSpPr>
        <xdr:cNvPr id="479" name="土木費該当値テキスト"/>
        <xdr:cNvSpPr txBox="1"/>
      </xdr:nvSpPr>
      <xdr:spPr>
        <a:xfrm>
          <a:off x="10528300" y="1579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26191</xdr:rowOff>
    </xdr:from>
    <xdr:to>
      <xdr:col>50</xdr:col>
      <xdr:colOff>165100</xdr:colOff>
      <xdr:row>96</xdr:row>
      <xdr:rowOff>127791</xdr:rowOff>
    </xdr:to>
    <xdr:sp macro="" textlink="">
      <xdr:nvSpPr>
        <xdr:cNvPr id="480" name="楕円 479"/>
        <xdr:cNvSpPr/>
      </xdr:nvSpPr>
      <xdr:spPr>
        <a:xfrm>
          <a:off x="9588500" y="1648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144318</xdr:rowOff>
    </xdr:from>
    <xdr:ext cx="534377" cy="259045"/>
    <xdr:sp macro="" textlink="">
      <xdr:nvSpPr>
        <xdr:cNvPr id="481" name="テキスト ボックス 480"/>
        <xdr:cNvSpPr txBox="1"/>
      </xdr:nvSpPr>
      <xdr:spPr>
        <a:xfrm>
          <a:off x="9372111" y="1626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109972</xdr:rowOff>
    </xdr:from>
    <xdr:to>
      <xdr:col>46</xdr:col>
      <xdr:colOff>38100</xdr:colOff>
      <xdr:row>97</xdr:row>
      <xdr:rowOff>40122</xdr:rowOff>
    </xdr:to>
    <xdr:sp macro="" textlink="">
      <xdr:nvSpPr>
        <xdr:cNvPr id="482" name="楕円 481"/>
        <xdr:cNvSpPr/>
      </xdr:nvSpPr>
      <xdr:spPr>
        <a:xfrm>
          <a:off x="8699500" y="1656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56649</xdr:rowOff>
    </xdr:from>
    <xdr:ext cx="534377" cy="259045"/>
    <xdr:sp macro="" textlink="">
      <xdr:nvSpPr>
        <xdr:cNvPr id="483" name="テキスト ボックス 482"/>
        <xdr:cNvSpPr txBox="1"/>
      </xdr:nvSpPr>
      <xdr:spPr>
        <a:xfrm>
          <a:off x="8483111" y="1634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160338</xdr:rowOff>
    </xdr:from>
    <xdr:to>
      <xdr:col>41</xdr:col>
      <xdr:colOff>101600</xdr:colOff>
      <xdr:row>97</xdr:row>
      <xdr:rowOff>90488</xdr:rowOff>
    </xdr:to>
    <xdr:sp macro="" textlink="">
      <xdr:nvSpPr>
        <xdr:cNvPr id="484" name="楕円 483"/>
        <xdr:cNvSpPr/>
      </xdr:nvSpPr>
      <xdr:spPr>
        <a:xfrm>
          <a:off x="7810500" y="1661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107015</xdr:rowOff>
    </xdr:from>
    <xdr:ext cx="534377" cy="259045"/>
    <xdr:sp macro="" textlink="">
      <xdr:nvSpPr>
        <xdr:cNvPr id="485" name="テキスト ボックス 484"/>
        <xdr:cNvSpPr txBox="1"/>
      </xdr:nvSpPr>
      <xdr:spPr>
        <a:xfrm>
          <a:off x="7594111" y="163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157539</xdr:rowOff>
    </xdr:from>
    <xdr:to>
      <xdr:col>36</xdr:col>
      <xdr:colOff>165100</xdr:colOff>
      <xdr:row>97</xdr:row>
      <xdr:rowOff>87689</xdr:rowOff>
    </xdr:to>
    <xdr:sp macro="" textlink="">
      <xdr:nvSpPr>
        <xdr:cNvPr id="486" name="楕円 485"/>
        <xdr:cNvSpPr/>
      </xdr:nvSpPr>
      <xdr:spPr>
        <a:xfrm>
          <a:off x="6921500" y="1661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104216</xdr:rowOff>
    </xdr:from>
    <xdr:ext cx="534377" cy="259045"/>
    <xdr:sp macro="" textlink="">
      <xdr:nvSpPr>
        <xdr:cNvPr id="487" name="テキスト ボックス 486"/>
        <xdr:cNvSpPr txBox="1"/>
      </xdr:nvSpPr>
      <xdr:spPr>
        <a:xfrm>
          <a:off x="6705111" y="163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7569</xdr:rowOff>
    </xdr:from>
    <xdr:to>
      <xdr:col>85</xdr:col>
      <xdr:colOff>126364</xdr:colOff>
      <xdr:row>38</xdr:row>
      <xdr:rowOff>73003</xdr:rowOff>
    </xdr:to>
    <xdr:cxnSp macro="">
      <xdr:nvCxnSpPr>
        <xdr:cNvPr id="513" name="直線コネクタ 512"/>
        <xdr:cNvCxnSpPr/>
      </xdr:nvCxnSpPr>
      <xdr:spPr>
        <a:xfrm flipV="1">
          <a:off x="16317595" y="5322519"/>
          <a:ext cx="1269" cy="126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76830</xdr:rowOff>
    </xdr:from>
    <xdr:ext cx="534377" cy="259045"/>
    <xdr:sp macro="" textlink="">
      <xdr:nvSpPr>
        <xdr:cNvPr id="514" name="消防費最小値テキスト"/>
        <xdr:cNvSpPr txBox="1"/>
      </xdr:nvSpPr>
      <xdr:spPr>
        <a:xfrm>
          <a:off x="16370300" y="65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73003</xdr:rowOff>
    </xdr:from>
    <xdr:to>
      <xdr:col>86</xdr:col>
      <xdr:colOff>25400</xdr:colOff>
      <xdr:row>38</xdr:row>
      <xdr:rowOff>73003</xdr:rowOff>
    </xdr:to>
    <xdr:cxnSp macro="">
      <xdr:nvCxnSpPr>
        <xdr:cNvPr id="515" name="直線コネクタ 514"/>
        <xdr:cNvCxnSpPr/>
      </xdr:nvCxnSpPr>
      <xdr:spPr>
        <a:xfrm>
          <a:off x="16230600" y="658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125696</xdr:rowOff>
    </xdr:from>
    <xdr:ext cx="599010" cy="259045"/>
    <xdr:sp macro="" textlink="">
      <xdr:nvSpPr>
        <xdr:cNvPr id="516" name="消防費最大値テキスト"/>
        <xdr:cNvSpPr txBox="1"/>
      </xdr:nvSpPr>
      <xdr:spPr>
        <a:xfrm>
          <a:off x="16370300" y="509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7569</xdr:rowOff>
    </xdr:from>
    <xdr:to>
      <xdr:col>86</xdr:col>
      <xdr:colOff>25400</xdr:colOff>
      <xdr:row>31</xdr:row>
      <xdr:rowOff>7569</xdr:rowOff>
    </xdr:to>
    <xdr:cxnSp macro="">
      <xdr:nvCxnSpPr>
        <xdr:cNvPr id="517" name="直線コネクタ 516"/>
        <xdr:cNvCxnSpPr/>
      </xdr:nvCxnSpPr>
      <xdr:spPr>
        <a:xfrm>
          <a:off x="16230600" y="5322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55292</xdr:rowOff>
    </xdr:from>
    <xdr:to>
      <xdr:col>85</xdr:col>
      <xdr:colOff>127000</xdr:colOff>
      <xdr:row>38</xdr:row>
      <xdr:rowOff>59853</xdr:rowOff>
    </xdr:to>
    <xdr:cxnSp macro="">
      <xdr:nvCxnSpPr>
        <xdr:cNvPr id="518" name="直線コネクタ 517"/>
        <xdr:cNvCxnSpPr/>
      </xdr:nvCxnSpPr>
      <xdr:spPr>
        <a:xfrm flipV="1">
          <a:off x="15481300" y="6570392"/>
          <a:ext cx="838200" cy="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157497</xdr:rowOff>
    </xdr:from>
    <xdr:ext cx="534377" cy="259045"/>
    <xdr:sp macro="" textlink="">
      <xdr:nvSpPr>
        <xdr:cNvPr id="519" name="消防費平均値テキスト"/>
        <xdr:cNvSpPr txBox="1"/>
      </xdr:nvSpPr>
      <xdr:spPr>
        <a:xfrm>
          <a:off x="16370300" y="615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134620</xdr:rowOff>
    </xdr:from>
    <xdr:to>
      <xdr:col>85</xdr:col>
      <xdr:colOff>177800</xdr:colOff>
      <xdr:row>37</xdr:row>
      <xdr:rowOff>64770</xdr:rowOff>
    </xdr:to>
    <xdr:sp macro="" textlink="">
      <xdr:nvSpPr>
        <xdr:cNvPr id="520" name="フローチャート: 判断 519"/>
        <xdr:cNvSpPr/>
      </xdr:nvSpPr>
      <xdr:spPr>
        <a:xfrm>
          <a:off x="16268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59853</xdr:rowOff>
    </xdr:from>
    <xdr:to>
      <xdr:col>81</xdr:col>
      <xdr:colOff>50800</xdr:colOff>
      <xdr:row>38</xdr:row>
      <xdr:rowOff>62248</xdr:rowOff>
    </xdr:to>
    <xdr:cxnSp macro="">
      <xdr:nvCxnSpPr>
        <xdr:cNvPr id="521" name="直線コネクタ 520"/>
        <xdr:cNvCxnSpPr/>
      </xdr:nvCxnSpPr>
      <xdr:spPr>
        <a:xfrm flipV="1">
          <a:off x="14592300" y="6574953"/>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56711</xdr:rowOff>
    </xdr:from>
    <xdr:to>
      <xdr:col>81</xdr:col>
      <xdr:colOff>101600</xdr:colOff>
      <xdr:row>37</xdr:row>
      <xdr:rowOff>158311</xdr:rowOff>
    </xdr:to>
    <xdr:sp macro="" textlink="">
      <xdr:nvSpPr>
        <xdr:cNvPr id="522" name="フローチャート: 判断 521"/>
        <xdr:cNvSpPr/>
      </xdr:nvSpPr>
      <xdr:spPr>
        <a:xfrm>
          <a:off x="15430500" y="640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3388</xdr:rowOff>
    </xdr:from>
    <xdr:ext cx="534377" cy="259045"/>
    <xdr:sp macro="" textlink="">
      <xdr:nvSpPr>
        <xdr:cNvPr id="523" name="テキスト ボックス 522"/>
        <xdr:cNvSpPr txBox="1"/>
      </xdr:nvSpPr>
      <xdr:spPr>
        <a:xfrm>
          <a:off x="15214111" y="617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62248</xdr:rowOff>
    </xdr:from>
    <xdr:to>
      <xdr:col>76</xdr:col>
      <xdr:colOff>114300</xdr:colOff>
      <xdr:row>38</xdr:row>
      <xdr:rowOff>82408</xdr:rowOff>
    </xdr:to>
    <xdr:cxnSp macro="">
      <xdr:nvCxnSpPr>
        <xdr:cNvPr id="524" name="直線コネクタ 523"/>
        <xdr:cNvCxnSpPr/>
      </xdr:nvCxnSpPr>
      <xdr:spPr>
        <a:xfrm flipV="1">
          <a:off x="13703300" y="6577348"/>
          <a:ext cx="889000" cy="2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52607</xdr:rowOff>
    </xdr:from>
    <xdr:to>
      <xdr:col>76</xdr:col>
      <xdr:colOff>165100</xdr:colOff>
      <xdr:row>37</xdr:row>
      <xdr:rowOff>154207</xdr:rowOff>
    </xdr:to>
    <xdr:sp macro="" textlink="">
      <xdr:nvSpPr>
        <xdr:cNvPr id="525" name="フローチャート: 判断 524"/>
        <xdr:cNvSpPr/>
      </xdr:nvSpPr>
      <xdr:spPr>
        <a:xfrm>
          <a:off x="14541500" y="639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170734</xdr:rowOff>
    </xdr:from>
    <xdr:ext cx="534377" cy="259045"/>
    <xdr:sp macro="" textlink="">
      <xdr:nvSpPr>
        <xdr:cNvPr id="526" name="テキスト ボックス 525"/>
        <xdr:cNvSpPr txBox="1"/>
      </xdr:nvSpPr>
      <xdr:spPr>
        <a:xfrm>
          <a:off x="14325111" y="617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80536</xdr:rowOff>
    </xdr:from>
    <xdr:to>
      <xdr:col>71</xdr:col>
      <xdr:colOff>177800</xdr:colOff>
      <xdr:row>38</xdr:row>
      <xdr:rowOff>82408</xdr:rowOff>
    </xdr:to>
    <xdr:cxnSp macro="">
      <xdr:nvCxnSpPr>
        <xdr:cNvPr id="527" name="直線コネクタ 526"/>
        <xdr:cNvCxnSpPr/>
      </xdr:nvCxnSpPr>
      <xdr:spPr>
        <a:xfrm>
          <a:off x="12814300" y="6595636"/>
          <a:ext cx="889000" cy="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53837</xdr:rowOff>
    </xdr:from>
    <xdr:to>
      <xdr:col>72</xdr:col>
      <xdr:colOff>38100</xdr:colOff>
      <xdr:row>37</xdr:row>
      <xdr:rowOff>155437</xdr:rowOff>
    </xdr:to>
    <xdr:sp macro="" textlink="">
      <xdr:nvSpPr>
        <xdr:cNvPr id="528" name="フローチャート: 判断 527"/>
        <xdr:cNvSpPr/>
      </xdr:nvSpPr>
      <xdr:spPr>
        <a:xfrm>
          <a:off x="13652500" y="63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514</xdr:rowOff>
    </xdr:from>
    <xdr:ext cx="534377" cy="259045"/>
    <xdr:sp macro="" textlink="">
      <xdr:nvSpPr>
        <xdr:cNvPr id="529" name="テキスト ボックス 528"/>
        <xdr:cNvSpPr txBox="1"/>
      </xdr:nvSpPr>
      <xdr:spPr>
        <a:xfrm>
          <a:off x="13436111" y="61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41634</xdr:rowOff>
    </xdr:from>
    <xdr:to>
      <xdr:col>67</xdr:col>
      <xdr:colOff>101600</xdr:colOff>
      <xdr:row>37</xdr:row>
      <xdr:rowOff>143234</xdr:rowOff>
    </xdr:to>
    <xdr:sp macro="" textlink="">
      <xdr:nvSpPr>
        <xdr:cNvPr id="530" name="フローチャート: 判断 529"/>
        <xdr:cNvSpPr/>
      </xdr:nvSpPr>
      <xdr:spPr>
        <a:xfrm>
          <a:off x="12763500" y="638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159761</xdr:rowOff>
    </xdr:from>
    <xdr:ext cx="534377" cy="259045"/>
    <xdr:sp macro="" textlink="">
      <xdr:nvSpPr>
        <xdr:cNvPr id="531" name="テキスト ボックス 530"/>
        <xdr:cNvSpPr txBox="1"/>
      </xdr:nvSpPr>
      <xdr:spPr>
        <a:xfrm>
          <a:off x="12547111" y="616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4492</xdr:rowOff>
    </xdr:from>
    <xdr:to>
      <xdr:col>85</xdr:col>
      <xdr:colOff>177800</xdr:colOff>
      <xdr:row>38</xdr:row>
      <xdr:rowOff>106092</xdr:rowOff>
    </xdr:to>
    <xdr:sp macro="" textlink="">
      <xdr:nvSpPr>
        <xdr:cNvPr id="537" name="楕円 536"/>
        <xdr:cNvSpPr/>
      </xdr:nvSpPr>
      <xdr:spPr>
        <a:xfrm>
          <a:off x="16268700" y="651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90869</xdr:rowOff>
    </xdr:from>
    <xdr:ext cx="534377" cy="259045"/>
    <xdr:sp macro="" textlink="">
      <xdr:nvSpPr>
        <xdr:cNvPr id="538" name="消防費該当値テキスト"/>
        <xdr:cNvSpPr txBox="1"/>
      </xdr:nvSpPr>
      <xdr:spPr>
        <a:xfrm>
          <a:off x="16370300" y="643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9053</xdr:rowOff>
    </xdr:from>
    <xdr:to>
      <xdr:col>81</xdr:col>
      <xdr:colOff>101600</xdr:colOff>
      <xdr:row>38</xdr:row>
      <xdr:rowOff>110653</xdr:rowOff>
    </xdr:to>
    <xdr:sp macro="" textlink="">
      <xdr:nvSpPr>
        <xdr:cNvPr id="539" name="楕円 538"/>
        <xdr:cNvSpPr/>
      </xdr:nvSpPr>
      <xdr:spPr>
        <a:xfrm>
          <a:off x="15430500" y="652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101780</xdr:rowOff>
    </xdr:from>
    <xdr:ext cx="534377" cy="259045"/>
    <xdr:sp macro="" textlink="">
      <xdr:nvSpPr>
        <xdr:cNvPr id="540" name="テキスト ボックス 539"/>
        <xdr:cNvSpPr txBox="1"/>
      </xdr:nvSpPr>
      <xdr:spPr>
        <a:xfrm>
          <a:off x="15214111" y="661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11448</xdr:rowOff>
    </xdr:from>
    <xdr:to>
      <xdr:col>76</xdr:col>
      <xdr:colOff>165100</xdr:colOff>
      <xdr:row>38</xdr:row>
      <xdr:rowOff>113048</xdr:rowOff>
    </xdr:to>
    <xdr:sp macro="" textlink="">
      <xdr:nvSpPr>
        <xdr:cNvPr id="541" name="楕円 540"/>
        <xdr:cNvSpPr/>
      </xdr:nvSpPr>
      <xdr:spPr>
        <a:xfrm>
          <a:off x="14541500" y="652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104175</xdr:rowOff>
    </xdr:from>
    <xdr:ext cx="534377" cy="259045"/>
    <xdr:sp macro="" textlink="">
      <xdr:nvSpPr>
        <xdr:cNvPr id="542" name="テキスト ボックス 541"/>
        <xdr:cNvSpPr txBox="1"/>
      </xdr:nvSpPr>
      <xdr:spPr>
        <a:xfrm>
          <a:off x="14325111" y="661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31608</xdr:rowOff>
    </xdr:from>
    <xdr:to>
      <xdr:col>72</xdr:col>
      <xdr:colOff>38100</xdr:colOff>
      <xdr:row>38</xdr:row>
      <xdr:rowOff>133208</xdr:rowOff>
    </xdr:to>
    <xdr:sp macro="" textlink="">
      <xdr:nvSpPr>
        <xdr:cNvPr id="543" name="楕円 542"/>
        <xdr:cNvSpPr/>
      </xdr:nvSpPr>
      <xdr:spPr>
        <a:xfrm>
          <a:off x="13652500" y="654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124335</xdr:rowOff>
    </xdr:from>
    <xdr:ext cx="534377" cy="259045"/>
    <xdr:sp macro="" textlink="">
      <xdr:nvSpPr>
        <xdr:cNvPr id="544" name="テキスト ボックス 543"/>
        <xdr:cNvSpPr txBox="1"/>
      </xdr:nvSpPr>
      <xdr:spPr>
        <a:xfrm>
          <a:off x="13436111" y="663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29736</xdr:rowOff>
    </xdr:from>
    <xdr:to>
      <xdr:col>67</xdr:col>
      <xdr:colOff>101600</xdr:colOff>
      <xdr:row>38</xdr:row>
      <xdr:rowOff>131336</xdr:rowOff>
    </xdr:to>
    <xdr:sp macro="" textlink="">
      <xdr:nvSpPr>
        <xdr:cNvPr id="545" name="楕円 544"/>
        <xdr:cNvSpPr/>
      </xdr:nvSpPr>
      <xdr:spPr>
        <a:xfrm>
          <a:off x="12763500" y="654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122463</xdr:rowOff>
    </xdr:from>
    <xdr:ext cx="534377" cy="259045"/>
    <xdr:sp macro="" textlink="">
      <xdr:nvSpPr>
        <xdr:cNvPr id="546" name="テキスト ボックス 545"/>
        <xdr:cNvSpPr txBox="1"/>
      </xdr:nvSpPr>
      <xdr:spPr>
        <a:xfrm>
          <a:off x="12547111" y="663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55499</xdr:rowOff>
    </xdr:from>
    <xdr:to>
      <xdr:col>85</xdr:col>
      <xdr:colOff>126364</xdr:colOff>
      <xdr:row>59</xdr:row>
      <xdr:rowOff>115453</xdr:rowOff>
    </xdr:to>
    <xdr:cxnSp macro="">
      <xdr:nvCxnSpPr>
        <xdr:cNvPr id="571" name="直線コネクタ 570"/>
        <xdr:cNvCxnSpPr/>
      </xdr:nvCxnSpPr>
      <xdr:spPr>
        <a:xfrm flipV="1">
          <a:off x="16317595" y="8799449"/>
          <a:ext cx="1269" cy="143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119280</xdr:rowOff>
    </xdr:from>
    <xdr:ext cx="534377" cy="259045"/>
    <xdr:sp macro="" textlink="">
      <xdr:nvSpPr>
        <xdr:cNvPr id="572" name="教育費最小値テキスト"/>
        <xdr:cNvSpPr txBox="1"/>
      </xdr:nvSpPr>
      <xdr:spPr>
        <a:xfrm>
          <a:off x="16370300" y="102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115453</xdr:rowOff>
    </xdr:from>
    <xdr:to>
      <xdr:col>86</xdr:col>
      <xdr:colOff>25400</xdr:colOff>
      <xdr:row>59</xdr:row>
      <xdr:rowOff>115453</xdr:rowOff>
    </xdr:to>
    <xdr:cxnSp macro="">
      <xdr:nvCxnSpPr>
        <xdr:cNvPr id="573" name="直線コネクタ 572"/>
        <xdr:cNvCxnSpPr/>
      </xdr:nvCxnSpPr>
      <xdr:spPr>
        <a:xfrm>
          <a:off x="16230600" y="1023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2176</xdr:rowOff>
    </xdr:from>
    <xdr:ext cx="599010" cy="259045"/>
    <xdr:sp macro="" textlink="">
      <xdr:nvSpPr>
        <xdr:cNvPr id="574" name="教育費最大値テキスト"/>
        <xdr:cNvSpPr txBox="1"/>
      </xdr:nvSpPr>
      <xdr:spPr>
        <a:xfrm>
          <a:off x="16370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55499</xdr:rowOff>
    </xdr:from>
    <xdr:to>
      <xdr:col>86</xdr:col>
      <xdr:colOff>25400</xdr:colOff>
      <xdr:row>51</xdr:row>
      <xdr:rowOff>55499</xdr:rowOff>
    </xdr:to>
    <xdr:cxnSp macro="">
      <xdr:nvCxnSpPr>
        <xdr:cNvPr id="575" name="直線コネクタ 574"/>
        <xdr:cNvCxnSpPr/>
      </xdr:nvCxnSpPr>
      <xdr:spPr>
        <a:xfrm>
          <a:off x="16230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141079</xdr:rowOff>
    </xdr:from>
    <xdr:to>
      <xdr:col>85</xdr:col>
      <xdr:colOff>127000</xdr:colOff>
      <xdr:row>58</xdr:row>
      <xdr:rowOff>157828</xdr:rowOff>
    </xdr:to>
    <xdr:cxnSp macro="">
      <xdr:nvCxnSpPr>
        <xdr:cNvPr id="576" name="直線コネクタ 575"/>
        <xdr:cNvCxnSpPr/>
      </xdr:nvCxnSpPr>
      <xdr:spPr>
        <a:xfrm flipV="1">
          <a:off x="15481300" y="9913729"/>
          <a:ext cx="838200" cy="18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95894</xdr:rowOff>
    </xdr:from>
    <xdr:ext cx="534377" cy="259045"/>
    <xdr:sp macro="" textlink="">
      <xdr:nvSpPr>
        <xdr:cNvPr id="577" name="教育費平均値テキスト"/>
        <xdr:cNvSpPr txBox="1"/>
      </xdr:nvSpPr>
      <xdr:spPr>
        <a:xfrm>
          <a:off x="16370300" y="9868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117467</xdr:rowOff>
    </xdr:from>
    <xdr:to>
      <xdr:col>85</xdr:col>
      <xdr:colOff>177800</xdr:colOff>
      <xdr:row>58</xdr:row>
      <xdr:rowOff>47617</xdr:rowOff>
    </xdr:to>
    <xdr:sp macro="" textlink="">
      <xdr:nvSpPr>
        <xdr:cNvPr id="578" name="フローチャート: 判断 577"/>
        <xdr:cNvSpPr/>
      </xdr:nvSpPr>
      <xdr:spPr>
        <a:xfrm>
          <a:off x="16268700" y="989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157828</xdr:rowOff>
    </xdr:from>
    <xdr:to>
      <xdr:col>81</xdr:col>
      <xdr:colOff>50800</xdr:colOff>
      <xdr:row>59</xdr:row>
      <xdr:rowOff>5649</xdr:rowOff>
    </xdr:to>
    <xdr:cxnSp macro="">
      <xdr:nvCxnSpPr>
        <xdr:cNvPr id="579" name="直線コネクタ 578"/>
        <xdr:cNvCxnSpPr/>
      </xdr:nvCxnSpPr>
      <xdr:spPr>
        <a:xfrm flipV="1">
          <a:off x="14592300" y="10101928"/>
          <a:ext cx="889000" cy="1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154615</xdr:rowOff>
    </xdr:from>
    <xdr:to>
      <xdr:col>81</xdr:col>
      <xdr:colOff>101600</xdr:colOff>
      <xdr:row>58</xdr:row>
      <xdr:rowOff>84765</xdr:rowOff>
    </xdr:to>
    <xdr:sp macro="" textlink="">
      <xdr:nvSpPr>
        <xdr:cNvPr id="580" name="フローチャート: 判断 579"/>
        <xdr:cNvSpPr/>
      </xdr:nvSpPr>
      <xdr:spPr>
        <a:xfrm>
          <a:off x="15430500" y="992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101292</xdr:rowOff>
    </xdr:from>
    <xdr:ext cx="534377" cy="259045"/>
    <xdr:sp macro="" textlink="">
      <xdr:nvSpPr>
        <xdr:cNvPr id="581" name="テキスト ボックス 580"/>
        <xdr:cNvSpPr txBox="1"/>
      </xdr:nvSpPr>
      <xdr:spPr>
        <a:xfrm>
          <a:off x="15214111" y="970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166705</xdr:rowOff>
    </xdr:from>
    <xdr:to>
      <xdr:col>76</xdr:col>
      <xdr:colOff>114300</xdr:colOff>
      <xdr:row>59</xdr:row>
      <xdr:rowOff>5649</xdr:rowOff>
    </xdr:to>
    <xdr:cxnSp macro="">
      <xdr:nvCxnSpPr>
        <xdr:cNvPr id="582" name="直線コネクタ 581"/>
        <xdr:cNvCxnSpPr/>
      </xdr:nvCxnSpPr>
      <xdr:spPr>
        <a:xfrm>
          <a:off x="13703300" y="10110805"/>
          <a:ext cx="889000" cy="1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25433</xdr:rowOff>
    </xdr:from>
    <xdr:to>
      <xdr:col>76</xdr:col>
      <xdr:colOff>165100</xdr:colOff>
      <xdr:row>58</xdr:row>
      <xdr:rowOff>127033</xdr:rowOff>
    </xdr:to>
    <xdr:sp macro="" textlink="">
      <xdr:nvSpPr>
        <xdr:cNvPr id="583" name="フローチャート: 判断 582"/>
        <xdr:cNvSpPr/>
      </xdr:nvSpPr>
      <xdr:spPr>
        <a:xfrm>
          <a:off x="14541500" y="996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143560</xdr:rowOff>
    </xdr:from>
    <xdr:ext cx="534377" cy="259045"/>
    <xdr:sp macro="" textlink="">
      <xdr:nvSpPr>
        <xdr:cNvPr id="584" name="テキスト ボックス 583"/>
        <xdr:cNvSpPr txBox="1"/>
      </xdr:nvSpPr>
      <xdr:spPr>
        <a:xfrm>
          <a:off x="14325111" y="974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166705</xdr:rowOff>
    </xdr:from>
    <xdr:to>
      <xdr:col>71</xdr:col>
      <xdr:colOff>177800</xdr:colOff>
      <xdr:row>59</xdr:row>
      <xdr:rowOff>11996</xdr:rowOff>
    </xdr:to>
    <xdr:cxnSp macro="">
      <xdr:nvCxnSpPr>
        <xdr:cNvPr id="585" name="直線コネクタ 584"/>
        <xdr:cNvCxnSpPr/>
      </xdr:nvCxnSpPr>
      <xdr:spPr>
        <a:xfrm flipV="1">
          <a:off x="12814300" y="10110805"/>
          <a:ext cx="889000" cy="1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59883</xdr:rowOff>
    </xdr:from>
    <xdr:to>
      <xdr:col>72</xdr:col>
      <xdr:colOff>38100</xdr:colOff>
      <xdr:row>58</xdr:row>
      <xdr:rowOff>161483</xdr:rowOff>
    </xdr:to>
    <xdr:sp macro="" textlink="">
      <xdr:nvSpPr>
        <xdr:cNvPr id="586" name="フローチャート: 判断 585"/>
        <xdr:cNvSpPr/>
      </xdr:nvSpPr>
      <xdr:spPr>
        <a:xfrm>
          <a:off x="13652500" y="100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6560</xdr:rowOff>
    </xdr:from>
    <xdr:ext cx="534377" cy="259045"/>
    <xdr:sp macro="" textlink="">
      <xdr:nvSpPr>
        <xdr:cNvPr id="587" name="テキスト ボックス 586"/>
        <xdr:cNvSpPr txBox="1"/>
      </xdr:nvSpPr>
      <xdr:spPr>
        <a:xfrm>
          <a:off x="13436111" y="977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53253</xdr:rowOff>
    </xdr:from>
    <xdr:to>
      <xdr:col>67</xdr:col>
      <xdr:colOff>101600</xdr:colOff>
      <xdr:row>58</xdr:row>
      <xdr:rowOff>154853</xdr:rowOff>
    </xdr:to>
    <xdr:sp macro="" textlink="">
      <xdr:nvSpPr>
        <xdr:cNvPr id="588" name="フローチャート: 判断 587"/>
        <xdr:cNvSpPr/>
      </xdr:nvSpPr>
      <xdr:spPr>
        <a:xfrm>
          <a:off x="12763500" y="99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171380</xdr:rowOff>
    </xdr:from>
    <xdr:ext cx="534377" cy="259045"/>
    <xdr:sp macro="" textlink="">
      <xdr:nvSpPr>
        <xdr:cNvPr id="589" name="テキスト ボックス 588"/>
        <xdr:cNvSpPr txBox="1"/>
      </xdr:nvSpPr>
      <xdr:spPr>
        <a:xfrm>
          <a:off x="12547111" y="97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90279</xdr:rowOff>
    </xdr:from>
    <xdr:to>
      <xdr:col>85</xdr:col>
      <xdr:colOff>177800</xdr:colOff>
      <xdr:row>58</xdr:row>
      <xdr:rowOff>20429</xdr:rowOff>
    </xdr:to>
    <xdr:sp macro="" textlink="">
      <xdr:nvSpPr>
        <xdr:cNvPr id="595" name="楕円 594"/>
        <xdr:cNvSpPr/>
      </xdr:nvSpPr>
      <xdr:spPr>
        <a:xfrm>
          <a:off x="16268700" y="98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113156</xdr:rowOff>
    </xdr:from>
    <xdr:ext cx="534377" cy="259045"/>
    <xdr:sp macro="" textlink="">
      <xdr:nvSpPr>
        <xdr:cNvPr id="596" name="教育費該当値テキスト"/>
        <xdr:cNvSpPr txBox="1"/>
      </xdr:nvSpPr>
      <xdr:spPr>
        <a:xfrm>
          <a:off x="16370300" y="971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107028</xdr:rowOff>
    </xdr:from>
    <xdr:to>
      <xdr:col>81</xdr:col>
      <xdr:colOff>101600</xdr:colOff>
      <xdr:row>59</xdr:row>
      <xdr:rowOff>37178</xdr:rowOff>
    </xdr:to>
    <xdr:sp macro="" textlink="">
      <xdr:nvSpPr>
        <xdr:cNvPr id="597" name="楕円 596"/>
        <xdr:cNvSpPr/>
      </xdr:nvSpPr>
      <xdr:spPr>
        <a:xfrm>
          <a:off x="15430500" y="1005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28305</xdr:rowOff>
    </xdr:from>
    <xdr:ext cx="534377" cy="259045"/>
    <xdr:sp macro="" textlink="">
      <xdr:nvSpPr>
        <xdr:cNvPr id="598" name="テキスト ボックス 597"/>
        <xdr:cNvSpPr txBox="1"/>
      </xdr:nvSpPr>
      <xdr:spPr>
        <a:xfrm>
          <a:off x="15214111" y="1014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126299</xdr:rowOff>
    </xdr:from>
    <xdr:to>
      <xdr:col>76</xdr:col>
      <xdr:colOff>165100</xdr:colOff>
      <xdr:row>59</xdr:row>
      <xdr:rowOff>56449</xdr:rowOff>
    </xdr:to>
    <xdr:sp macro="" textlink="">
      <xdr:nvSpPr>
        <xdr:cNvPr id="599" name="楕円 598"/>
        <xdr:cNvSpPr/>
      </xdr:nvSpPr>
      <xdr:spPr>
        <a:xfrm>
          <a:off x="14541500" y="1007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47576</xdr:rowOff>
    </xdr:from>
    <xdr:ext cx="534377" cy="259045"/>
    <xdr:sp macro="" textlink="">
      <xdr:nvSpPr>
        <xdr:cNvPr id="600" name="テキスト ボックス 599"/>
        <xdr:cNvSpPr txBox="1"/>
      </xdr:nvSpPr>
      <xdr:spPr>
        <a:xfrm>
          <a:off x="14325111" y="101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115905</xdr:rowOff>
    </xdr:from>
    <xdr:to>
      <xdr:col>72</xdr:col>
      <xdr:colOff>38100</xdr:colOff>
      <xdr:row>59</xdr:row>
      <xdr:rowOff>46055</xdr:rowOff>
    </xdr:to>
    <xdr:sp macro="" textlink="">
      <xdr:nvSpPr>
        <xdr:cNvPr id="601" name="楕円 600"/>
        <xdr:cNvSpPr/>
      </xdr:nvSpPr>
      <xdr:spPr>
        <a:xfrm>
          <a:off x="13652500" y="1006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37182</xdr:rowOff>
    </xdr:from>
    <xdr:ext cx="534377" cy="259045"/>
    <xdr:sp macro="" textlink="">
      <xdr:nvSpPr>
        <xdr:cNvPr id="602" name="テキスト ボックス 601"/>
        <xdr:cNvSpPr txBox="1"/>
      </xdr:nvSpPr>
      <xdr:spPr>
        <a:xfrm>
          <a:off x="13436111" y="1015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132646</xdr:rowOff>
    </xdr:from>
    <xdr:to>
      <xdr:col>67</xdr:col>
      <xdr:colOff>101600</xdr:colOff>
      <xdr:row>59</xdr:row>
      <xdr:rowOff>62796</xdr:rowOff>
    </xdr:to>
    <xdr:sp macro="" textlink="">
      <xdr:nvSpPr>
        <xdr:cNvPr id="603" name="楕円 602"/>
        <xdr:cNvSpPr/>
      </xdr:nvSpPr>
      <xdr:spPr>
        <a:xfrm>
          <a:off x="12763500" y="100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53923</xdr:rowOff>
    </xdr:from>
    <xdr:ext cx="534377" cy="259045"/>
    <xdr:sp macro="" textlink="">
      <xdr:nvSpPr>
        <xdr:cNvPr id="604" name="テキスト ボックス 603"/>
        <xdr:cNvSpPr txBox="1"/>
      </xdr:nvSpPr>
      <xdr:spPr>
        <a:xfrm>
          <a:off x="12547111" y="1016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61426</xdr:rowOff>
    </xdr:from>
    <xdr:to>
      <xdr:col>85</xdr:col>
      <xdr:colOff>126364</xdr:colOff>
      <xdr:row>79</xdr:row>
      <xdr:rowOff>44450</xdr:rowOff>
    </xdr:to>
    <xdr:cxnSp macro="">
      <xdr:nvCxnSpPr>
        <xdr:cNvPr id="628" name="直線コネクタ 627"/>
        <xdr:cNvCxnSpPr/>
      </xdr:nvCxnSpPr>
      <xdr:spPr>
        <a:xfrm flipV="1">
          <a:off x="16317595" y="12062926"/>
          <a:ext cx="1269" cy="1526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72603</xdr:rowOff>
    </xdr:from>
    <xdr:ext cx="249299" cy="259045"/>
    <xdr:sp macro="" textlink="">
      <xdr:nvSpPr>
        <xdr:cNvPr id="629" name="災害復旧費最小値テキスト"/>
        <xdr:cNvSpPr txBox="1"/>
      </xdr:nvSpPr>
      <xdr:spPr>
        <a:xfrm>
          <a:off x="16370300" y="13617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8103</xdr:rowOff>
    </xdr:from>
    <xdr:ext cx="599010" cy="259045"/>
    <xdr:sp macro="" textlink="">
      <xdr:nvSpPr>
        <xdr:cNvPr id="631" name="災害復旧費最大値テキスト"/>
        <xdr:cNvSpPr txBox="1"/>
      </xdr:nvSpPr>
      <xdr:spPr>
        <a:xfrm>
          <a:off x="16370300" y="1183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801,089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61426</xdr:rowOff>
    </xdr:from>
    <xdr:to>
      <xdr:col>86</xdr:col>
      <xdr:colOff>25400</xdr:colOff>
      <xdr:row>70</xdr:row>
      <xdr:rowOff>61426</xdr:rowOff>
    </xdr:to>
    <xdr:cxnSp macro="">
      <xdr:nvCxnSpPr>
        <xdr:cNvPr id="632" name="直線コネクタ 631"/>
        <xdr:cNvCxnSpPr/>
      </xdr:nvCxnSpPr>
      <xdr:spPr>
        <a:xfrm>
          <a:off x="16230600" y="1206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44176</xdr:rowOff>
    </xdr:from>
    <xdr:to>
      <xdr:col>85</xdr:col>
      <xdr:colOff>127000</xdr:colOff>
      <xdr:row>79</xdr:row>
      <xdr:rowOff>44450</xdr:rowOff>
    </xdr:to>
    <xdr:cxnSp macro="">
      <xdr:nvCxnSpPr>
        <xdr:cNvPr id="633" name="直線コネクタ 632"/>
        <xdr:cNvCxnSpPr/>
      </xdr:nvCxnSpPr>
      <xdr:spPr>
        <a:xfrm flipV="1">
          <a:off x="15481300" y="13588726"/>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161503</xdr:rowOff>
    </xdr:from>
    <xdr:ext cx="534377" cy="259045"/>
    <xdr:sp macro="" textlink="">
      <xdr:nvSpPr>
        <xdr:cNvPr id="634" name="災害復旧費平均値テキスト"/>
        <xdr:cNvSpPr txBox="1"/>
      </xdr:nvSpPr>
      <xdr:spPr>
        <a:xfrm>
          <a:off x="16370300" y="13363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138626</xdr:rowOff>
    </xdr:from>
    <xdr:to>
      <xdr:col>85</xdr:col>
      <xdr:colOff>177800</xdr:colOff>
      <xdr:row>79</xdr:row>
      <xdr:rowOff>68776</xdr:rowOff>
    </xdr:to>
    <xdr:sp macro="" textlink="">
      <xdr:nvSpPr>
        <xdr:cNvPr id="635" name="フローチャート: 判断 634"/>
        <xdr:cNvSpPr/>
      </xdr:nvSpPr>
      <xdr:spPr>
        <a:xfrm>
          <a:off x="16268700" y="135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140216</xdr:rowOff>
    </xdr:from>
    <xdr:to>
      <xdr:col>81</xdr:col>
      <xdr:colOff>101600</xdr:colOff>
      <xdr:row>79</xdr:row>
      <xdr:rowOff>70366</xdr:rowOff>
    </xdr:to>
    <xdr:sp macro="" textlink="">
      <xdr:nvSpPr>
        <xdr:cNvPr id="637" name="フローチャート: 判断 636"/>
        <xdr:cNvSpPr/>
      </xdr:nvSpPr>
      <xdr:spPr>
        <a:xfrm>
          <a:off x="15430500" y="1351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86893</xdr:rowOff>
    </xdr:from>
    <xdr:ext cx="534377" cy="259045"/>
    <xdr:sp macro="" textlink="">
      <xdr:nvSpPr>
        <xdr:cNvPr id="638" name="テキスト ボックス 637"/>
        <xdr:cNvSpPr txBox="1"/>
      </xdr:nvSpPr>
      <xdr:spPr>
        <a:xfrm>
          <a:off x="15214111" y="1328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139305</xdr:rowOff>
    </xdr:from>
    <xdr:to>
      <xdr:col>76</xdr:col>
      <xdr:colOff>165100</xdr:colOff>
      <xdr:row>79</xdr:row>
      <xdr:rowOff>69455</xdr:rowOff>
    </xdr:to>
    <xdr:sp macro="" textlink="">
      <xdr:nvSpPr>
        <xdr:cNvPr id="640" name="フローチャート: 判断 639"/>
        <xdr:cNvSpPr/>
      </xdr:nvSpPr>
      <xdr:spPr>
        <a:xfrm>
          <a:off x="14541500" y="1351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85982</xdr:rowOff>
    </xdr:from>
    <xdr:ext cx="534377" cy="259045"/>
    <xdr:sp macro="" textlink="">
      <xdr:nvSpPr>
        <xdr:cNvPr id="641" name="テキスト ボックス 640"/>
        <xdr:cNvSpPr txBox="1"/>
      </xdr:nvSpPr>
      <xdr:spPr>
        <a:xfrm>
          <a:off x="14325111" y="1328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44444</xdr:rowOff>
    </xdr:from>
    <xdr:to>
      <xdr:col>71</xdr:col>
      <xdr:colOff>177800</xdr:colOff>
      <xdr:row>79</xdr:row>
      <xdr:rowOff>44450</xdr:rowOff>
    </xdr:to>
    <xdr:cxnSp macro="">
      <xdr:nvCxnSpPr>
        <xdr:cNvPr id="642" name="直線コネクタ 641"/>
        <xdr:cNvCxnSpPr/>
      </xdr:nvCxnSpPr>
      <xdr:spPr>
        <a:xfrm>
          <a:off x="12814300" y="13588994"/>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43" name="フローチャート: 判断 642"/>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97291</xdr:rowOff>
    </xdr:from>
    <xdr:ext cx="469744" cy="259045"/>
    <xdr:sp macro="" textlink="">
      <xdr:nvSpPr>
        <xdr:cNvPr id="644" name="テキスト ボックス 643"/>
        <xdr:cNvSpPr txBox="1"/>
      </xdr:nvSpPr>
      <xdr:spPr>
        <a:xfrm>
          <a:off x="13468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156502</xdr:rowOff>
    </xdr:from>
    <xdr:to>
      <xdr:col>67</xdr:col>
      <xdr:colOff>101600</xdr:colOff>
      <xdr:row>79</xdr:row>
      <xdr:rowOff>86652</xdr:rowOff>
    </xdr:to>
    <xdr:sp macro="" textlink="">
      <xdr:nvSpPr>
        <xdr:cNvPr id="645" name="フローチャート: 判断 644"/>
        <xdr:cNvSpPr/>
      </xdr:nvSpPr>
      <xdr:spPr>
        <a:xfrm>
          <a:off x="12763500" y="1352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103179</xdr:rowOff>
    </xdr:from>
    <xdr:ext cx="469744" cy="259045"/>
    <xdr:sp macro="" textlink="">
      <xdr:nvSpPr>
        <xdr:cNvPr id="646" name="テキスト ボックス 645"/>
        <xdr:cNvSpPr txBox="1"/>
      </xdr:nvSpPr>
      <xdr:spPr>
        <a:xfrm>
          <a:off x="12579428" y="1330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164826</xdr:rowOff>
    </xdr:from>
    <xdr:to>
      <xdr:col>85</xdr:col>
      <xdr:colOff>177800</xdr:colOff>
      <xdr:row>79</xdr:row>
      <xdr:rowOff>94976</xdr:rowOff>
    </xdr:to>
    <xdr:sp macro="" textlink="">
      <xdr:nvSpPr>
        <xdr:cNvPr id="652" name="楕円 651"/>
        <xdr:cNvSpPr/>
      </xdr:nvSpPr>
      <xdr:spPr>
        <a:xfrm>
          <a:off x="16268700" y="1353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117054</xdr:rowOff>
    </xdr:from>
    <xdr:ext cx="378565" cy="259045"/>
    <xdr:sp macro="" textlink="">
      <xdr:nvSpPr>
        <xdr:cNvPr id="653" name="災害復旧費該当値テキスト"/>
        <xdr:cNvSpPr txBox="1"/>
      </xdr:nvSpPr>
      <xdr:spPr>
        <a:xfrm>
          <a:off x="16370300" y="13490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165094</xdr:rowOff>
    </xdr:from>
    <xdr:to>
      <xdr:col>67</xdr:col>
      <xdr:colOff>101600</xdr:colOff>
      <xdr:row>79</xdr:row>
      <xdr:rowOff>95244</xdr:rowOff>
    </xdr:to>
    <xdr:sp macro="" textlink="">
      <xdr:nvSpPr>
        <xdr:cNvPr id="660" name="楕円 659"/>
        <xdr:cNvSpPr/>
      </xdr:nvSpPr>
      <xdr:spPr>
        <a:xfrm>
          <a:off x="12763500" y="135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86371</xdr:rowOff>
    </xdr:from>
    <xdr:ext cx="249299" cy="259045"/>
    <xdr:sp macro="" textlink="">
      <xdr:nvSpPr>
        <xdr:cNvPr id="661" name="テキスト ボックス 660"/>
        <xdr:cNvSpPr txBox="1"/>
      </xdr:nvSpPr>
      <xdr:spPr>
        <a:xfrm>
          <a:off x="12689650" y="136309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24524</xdr:rowOff>
    </xdr:from>
    <xdr:to>
      <xdr:col>85</xdr:col>
      <xdr:colOff>126364</xdr:colOff>
      <xdr:row>98</xdr:row>
      <xdr:rowOff>32814</xdr:rowOff>
    </xdr:to>
    <xdr:cxnSp macro="">
      <xdr:nvCxnSpPr>
        <xdr:cNvPr id="685" name="直線コネクタ 684"/>
        <xdr:cNvCxnSpPr/>
      </xdr:nvCxnSpPr>
      <xdr:spPr>
        <a:xfrm flipV="1">
          <a:off x="16317595" y="15455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36641</xdr:rowOff>
    </xdr:from>
    <xdr:ext cx="534377" cy="259045"/>
    <xdr:sp macro="" textlink="">
      <xdr:nvSpPr>
        <xdr:cNvPr id="686" name="公債費最小値テキスト"/>
        <xdr:cNvSpPr txBox="1"/>
      </xdr:nvSpPr>
      <xdr:spPr>
        <a:xfrm>
          <a:off x="16370300" y="168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32814</xdr:rowOff>
    </xdr:from>
    <xdr:to>
      <xdr:col>86</xdr:col>
      <xdr:colOff>25400</xdr:colOff>
      <xdr:row>98</xdr:row>
      <xdr:rowOff>32814</xdr:rowOff>
    </xdr:to>
    <xdr:cxnSp macro="">
      <xdr:nvCxnSpPr>
        <xdr:cNvPr id="687" name="直線コネクタ 686"/>
        <xdr:cNvCxnSpPr/>
      </xdr:nvCxnSpPr>
      <xdr:spPr>
        <a:xfrm>
          <a:off x="16230600" y="16834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142651</xdr:rowOff>
    </xdr:from>
    <xdr:ext cx="599010" cy="259045"/>
    <xdr:sp macro="" textlink="">
      <xdr:nvSpPr>
        <xdr:cNvPr id="688" name="公債費最大値テキスト"/>
        <xdr:cNvSpPr txBox="1"/>
      </xdr:nvSpPr>
      <xdr:spPr>
        <a:xfrm>
          <a:off x="16370300" y="1523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205,115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24524</xdr:rowOff>
    </xdr:from>
    <xdr:to>
      <xdr:col>86</xdr:col>
      <xdr:colOff>25400</xdr:colOff>
      <xdr:row>90</xdr:row>
      <xdr:rowOff>24524</xdr:rowOff>
    </xdr:to>
    <xdr:cxnSp macro="">
      <xdr:nvCxnSpPr>
        <xdr:cNvPr id="689" name="直線コネクタ 688"/>
        <xdr:cNvCxnSpPr/>
      </xdr:nvCxnSpPr>
      <xdr:spPr>
        <a:xfrm>
          <a:off x="16230600" y="1545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22017</xdr:rowOff>
    </xdr:from>
    <xdr:to>
      <xdr:col>85</xdr:col>
      <xdr:colOff>127000</xdr:colOff>
      <xdr:row>98</xdr:row>
      <xdr:rowOff>32814</xdr:rowOff>
    </xdr:to>
    <xdr:cxnSp macro="">
      <xdr:nvCxnSpPr>
        <xdr:cNvPr id="690" name="直線コネクタ 689"/>
        <xdr:cNvCxnSpPr/>
      </xdr:nvCxnSpPr>
      <xdr:spPr>
        <a:xfrm>
          <a:off x="15481300" y="16824117"/>
          <a:ext cx="838200" cy="1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88490</xdr:rowOff>
    </xdr:from>
    <xdr:ext cx="534377" cy="259045"/>
    <xdr:sp macro="" textlink="">
      <xdr:nvSpPr>
        <xdr:cNvPr id="691" name="公債費平均値テキスト"/>
        <xdr:cNvSpPr txBox="1"/>
      </xdr:nvSpPr>
      <xdr:spPr>
        <a:xfrm>
          <a:off x="16370300" y="162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65613</xdr:rowOff>
    </xdr:from>
    <xdr:to>
      <xdr:col>85</xdr:col>
      <xdr:colOff>177800</xdr:colOff>
      <xdr:row>95</xdr:row>
      <xdr:rowOff>167213</xdr:rowOff>
    </xdr:to>
    <xdr:sp macro="" textlink="">
      <xdr:nvSpPr>
        <xdr:cNvPr id="692" name="フローチャート: 判断 691"/>
        <xdr:cNvSpPr/>
      </xdr:nvSpPr>
      <xdr:spPr>
        <a:xfrm>
          <a:off x="16268700" y="163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4986</xdr:rowOff>
    </xdr:from>
    <xdr:to>
      <xdr:col>81</xdr:col>
      <xdr:colOff>50800</xdr:colOff>
      <xdr:row>98</xdr:row>
      <xdr:rowOff>22017</xdr:rowOff>
    </xdr:to>
    <xdr:cxnSp macro="">
      <xdr:nvCxnSpPr>
        <xdr:cNvPr id="693" name="直線コネクタ 692"/>
        <xdr:cNvCxnSpPr/>
      </xdr:nvCxnSpPr>
      <xdr:spPr>
        <a:xfrm>
          <a:off x="14592300" y="16807086"/>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109565</xdr:rowOff>
    </xdr:from>
    <xdr:to>
      <xdr:col>81</xdr:col>
      <xdr:colOff>101600</xdr:colOff>
      <xdr:row>96</xdr:row>
      <xdr:rowOff>39715</xdr:rowOff>
    </xdr:to>
    <xdr:sp macro="" textlink="">
      <xdr:nvSpPr>
        <xdr:cNvPr id="694" name="フローチャート: 判断 693"/>
        <xdr:cNvSpPr/>
      </xdr:nvSpPr>
      <xdr:spPr>
        <a:xfrm>
          <a:off x="15430500" y="163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56242</xdr:rowOff>
    </xdr:from>
    <xdr:ext cx="534377" cy="259045"/>
    <xdr:sp macro="" textlink="">
      <xdr:nvSpPr>
        <xdr:cNvPr id="695" name="テキスト ボックス 694"/>
        <xdr:cNvSpPr txBox="1"/>
      </xdr:nvSpPr>
      <xdr:spPr>
        <a:xfrm>
          <a:off x="15214111" y="1617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165112</xdr:rowOff>
    </xdr:from>
    <xdr:to>
      <xdr:col>76</xdr:col>
      <xdr:colOff>114300</xdr:colOff>
      <xdr:row>98</xdr:row>
      <xdr:rowOff>4986</xdr:rowOff>
    </xdr:to>
    <xdr:cxnSp macro="">
      <xdr:nvCxnSpPr>
        <xdr:cNvPr id="696" name="直線コネクタ 695"/>
        <xdr:cNvCxnSpPr/>
      </xdr:nvCxnSpPr>
      <xdr:spPr>
        <a:xfrm>
          <a:off x="13703300" y="16795762"/>
          <a:ext cx="889000" cy="1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124355</xdr:rowOff>
    </xdr:from>
    <xdr:to>
      <xdr:col>76</xdr:col>
      <xdr:colOff>165100</xdr:colOff>
      <xdr:row>96</xdr:row>
      <xdr:rowOff>54505</xdr:rowOff>
    </xdr:to>
    <xdr:sp macro="" textlink="">
      <xdr:nvSpPr>
        <xdr:cNvPr id="697" name="フローチャート: 判断 696"/>
        <xdr:cNvSpPr/>
      </xdr:nvSpPr>
      <xdr:spPr>
        <a:xfrm>
          <a:off x="14541500" y="1641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71032</xdr:rowOff>
    </xdr:from>
    <xdr:ext cx="534377" cy="259045"/>
    <xdr:sp macro="" textlink="">
      <xdr:nvSpPr>
        <xdr:cNvPr id="698" name="テキスト ボックス 697"/>
        <xdr:cNvSpPr txBox="1"/>
      </xdr:nvSpPr>
      <xdr:spPr>
        <a:xfrm>
          <a:off x="14325111" y="1618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150254</xdr:rowOff>
    </xdr:from>
    <xdr:to>
      <xdr:col>71</xdr:col>
      <xdr:colOff>177800</xdr:colOff>
      <xdr:row>97</xdr:row>
      <xdr:rowOff>165112</xdr:rowOff>
    </xdr:to>
    <xdr:cxnSp macro="">
      <xdr:nvCxnSpPr>
        <xdr:cNvPr id="699" name="直線コネクタ 698"/>
        <xdr:cNvCxnSpPr/>
      </xdr:nvCxnSpPr>
      <xdr:spPr>
        <a:xfrm>
          <a:off x="12814300" y="16780904"/>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102639</xdr:rowOff>
    </xdr:from>
    <xdr:to>
      <xdr:col>72</xdr:col>
      <xdr:colOff>38100</xdr:colOff>
      <xdr:row>96</xdr:row>
      <xdr:rowOff>32789</xdr:rowOff>
    </xdr:to>
    <xdr:sp macro="" textlink="">
      <xdr:nvSpPr>
        <xdr:cNvPr id="700" name="フローチャート: 判断 699"/>
        <xdr:cNvSpPr/>
      </xdr:nvSpPr>
      <xdr:spPr>
        <a:xfrm>
          <a:off x="13652500" y="16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49316</xdr:rowOff>
    </xdr:from>
    <xdr:ext cx="534377" cy="259045"/>
    <xdr:sp macro="" textlink="">
      <xdr:nvSpPr>
        <xdr:cNvPr id="701" name="テキスト ボックス 700"/>
        <xdr:cNvSpPr txBox="1"/>
      </xdr:nvSpPr>
      <xdr:spPr>
        <a:xfrm>
          <a:off x="13436111" y="16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96428</xdr:rowOff>
    </xdr:from>
    <xdr:to>
      <xdr:col>67</xdr:col>
      <xdr:colOff>101600</xdr:colOff>
      <xdr:row>96</xdr:row>
      <xdr:rowOff>26578</xdr:rowOff>
    </xdr:to>
    <xdr:sp macro="" textlink="">
      <xdr:nvSpPr>
        <xdr:cNvPr id="702" name="フローチャート: 判断 701"/>
        <xdr:cNvSpPr/>
      </xdr:nvSpPr>
      <xdr:spPr>
        <a:xfrm>
          <a:off x="12763500" y="1638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43105</xdr:rowOff>
    </xdr:from>
    <xdr:ext cx="534377" cy="259045"/>
    <xdr:sp macro="" textlink="">
      <xdr:nvSpPr>
        <xdr:cNvPr id="703" name="テキスト ボックス 702"/>
        <xdr:cNvSpPr txBox="1"/>
      </xdr:nvSpPr>
      <xdr:spPr>
        <a:xfrm>
          <a:off x="12547111" y="1615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153464</xdr:rowOff>
    </xdr:from>
    <xdr:to>
      <xdr:col>85</xdr:col>
      <xdr:colOff>177800</xdr:colOff>
      <xdr:row>98</xdr:row>
      <xdr:rowOff>83614</xdr:rowOff>
    </xdr:to>
    <xdr:sp macro="" textlink="">
      <xdr:nvSpPr>
        <xdr:cNvPr id="709" name="楕円 708"/>
        <xdr:cNvSpPr/>
      </xdr:nvSpPr>
      <xdr:spPr>
        <a:xfrm>
          <a:off x="16268700" y="1678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68391</xdr:rowOff>
    </xdr:from>
    <xdr:ext cx="534377" cy="259045"/>
    <xdr:sp macro="" textlink="">
      <xdr:nvSpPr>
        <xdr:cNvPr id="710" name="公債費該当値テキスト"/>
        <xdr:cNvSpPr txBox="1"/>
      </xdr:nvSpPr>
      <xdr:spPr>
        <a:xfrm>
          <a:off x="16370300" y="1669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142667</xdr:rowOff>
    </xdr:from>
    <xdr:to>
      <xdr:col>81</xdr:col>
      <xdr:colOff>101600</xdr:colOff>
      <xdr:row>98</xdr:row>
      <xdr:rowOff>72817</xdr:rowOff>
    </xdr:to>
    <xdr:sp macro="" textlink="">
      <xdr:nvSpPr>
        <xdr:cNvPr id="711" name="楕円 710"/>
        <xdr:cNvSpPr/>
      </xdr:nvSpPr>
      <xdr:spPr>
        <a:xfrm>
          <a:off x="15430500" y="167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63944</xdr:rowOff>
    </xdr:from>
    <xdr:ext cx="534377" cy="259045"/>
    <xdr:sp macro="" textlink="">
      <xdr:nvSpPr>
        <xdr:cNvPr id="712" name="テキスト ボックス 711"/>
        <xdr:cNvSpPr txBox="1"/>
      </xdr:nvSpPr>
      <xdr:spPr>
        <a:xfrm>
          <a:off x="15214111" y="1686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125636</xdr:rowOff>
    </xdr:from>
    <xdr:to>
      <xdr:col>76</xdr:col>
      <xdr:colOff>165100</xdr:colOff>
      <xdr:row>98</xdr:row>
      <xdr:rowOff>55786</xdr:rowOff>
    </xdr:to>
    <xdr:sp macro="" textlink="">
      <xdr:nvSpPr>
        <xdr:cNvPr id="713" name="楕円 712"/>
        <xdr:cNvSpPr/>
      </xdr:nvSpPr>
      <xdr:spPr>
        <a:xfrm>
          <a:off x="14541500" y="1675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46913</xdr:rowOff>
    </xdr:from>
    <xdr:ext cx="534377" cy="259045"/>
    <xdr:sp macro="" textlink="">
      <xdr:nvSpPr>
        <xdr:cNvPr id="714" name="テキスト ボックス 713"/>
        <xdr:cNvSpPr txBox="1"/>
      </xdr:nvSpPr>
      <xdr:spPr>
        <a:xfrm>
          <a:off x="14325111" y="1684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114312</xdr:rowOff>
    </xdr:from>
    <xdr:to>
      <xdr:col>72</xdr:col>
      <xdr:colOff>38100</xdr:colOff>
      <xdr:row>98</xdr:row>
      <xdr:rowOff>44462</xdr:rowOff>
    </xdr:to>
    <xdr:sp macro="" textlink="">
      <xdr:nvSpPr>
        <xdr:cNvPr id="715" name="楕円 714"/>
        <xdr:cNvSpPr/>
      </xdr:nvSpPr>
      <xdr:spPr>
        <a:xfrm>
          <a:off x="13652500" y="1674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35589</xdr:rowOff>
    </xdr:from>
    <xdr:ext cx="534377" cy="259045"/>
    <xdr:sp macro="" textlink="">
      <xdr:nvSpPr>
        <xdr:cNvPr id="716" name="テキスト ボックス 715"/>
        <xdr:cNvSpPr txBox="1"/>
      </xdr:nvSpPr>
      <xdr:spPr>
        <a:xfrm>
          <a:off x="13436111" y="1683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99454</xdr:rowOff>
    </xdr:from>
    <xdr:to>
      <xdr:col>67</xdr:col>
      <xdr:colOff>101600</xdr:colOff>
      <xdr:row>98</xdr:row>
      <xdr:rowOff>29604</xdr:rowOff>
    </xdr:to>
    <xdr:sp macro="" textlink="">
      <xdr:nvSpPr>
        <xdr:cNvPr id="717" name="楕円 716"/>
        <xdr:cNvSpPr/>
      </xdr:nvSpPr>
      <xdr:spPr>
        <a:xfrm>
          <a:off x="12763500" y="167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20731</xdr:rowOff>
    </xdr:from>
    <xdr:ext cx="534377" cy="259045"/>
    <xdr:sp macro="" textlink="">
      <xdr:nvSpPr>
        <xdr:cNvPr id="718" name="テキスト ボックス 717"/>
        <xdr:cNvSpPr txBox="1"/>
      </xdr:nvSpPr>
      <xdr:spPr>
        <a:xfrm>
          <a:off x="12547111" y="1682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4" name="テキスト ボックス 733"/>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6" name="テキスト ボックス 735"/>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8" name="テキスト ボックス 737"/>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23495</xdr:rowOff>
    </xdr:from>
    <xdr:to>
      <xdr:col>116</xdr:col>
      <xdr:colOff>62864</xdr:colOff>
      <xdr:row>39</xdr:row>
      <xdr:rowOff>44450</xdr:rowOff>
    </xdr:to>
    <xdr:cxnSp macro="">
      <xdr:nvCxnSpPr>
        <xdr:cNvPr id="742" name="直線コネクタ 741"/>
        <xdr:cNvCxnSpPr/>
      </xdr:nvCxnSpPr>
      <xdr:spPr>
        <a:xfrm flipV="1">
          <a:off x="22159595" y="5166995"/>
          <a:ext cx="1269"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141622</xdr:rowOff>
    </xdr:from>
    <xdr:ext cx="378565" cy="259045"/>
    <xdr:sp macro="" textlink="">
      <xdr:nvSpPr>
        <xdr:cNvPr id="745" name="諸支出金最大値テキスト"/>
        <xdr:cNvSpPr txBox="1"/>
      </xdr:nvSpPr>
      <xdr:spPr>
        <a:xfrm>
          <a:off x="22212300" y="494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23495</xdr:rowOff>
    </xdr:from>
    <xdr:to>
      <xdr:col>116</xdr:col>
      <xdr:colOff>152400</xdr:colOff>
      <xdr:row>30</xdr:row>
      <xdr:rowOff>23495</xdr:rowOff>
    </xdr:to>
    <xdr:cxnSp macro="">
      <xdr:nvCxnSpPr>
        <xdr:cNvPr id="746" name="直線コネクタ 745"/>
        <xdr:cNvCxnSpPr/>
      </xdr:nvCxnSpPr>
      <xdr:spPr>
        <a:xfrm>
          <a:off x="22072600" y="516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106062</xdr:rowOff>
    </xdr:from>
    <xdr:ext cx="313932" cy="259045"/>
    <xdr:sp macro="" textlink="">
      <xdr:nvSpPr>
        <xdr:cNvPr id="748" name="諸支出金平均値テキスト"/>
        <xdr:cNvSpPr txBox="1"/>
      </xdr:nvSpPr>
      <xdr:spPr>
        <a:xfrm>
          <a:off x="22212300" y="644971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83185</xdr:rowOff>
    </xdr:from>
    <xdr:to>
      <xdr:col>116</xdr:col>
      <xdr:colOff>114300</xdr:colOff>
      <xdr:row>39</xdr:row>
      <xdr:rowOff>13335</xdr:rowOff>
    </xdr:to>
    <xdr:sp macro="" textlink="">
      <xdr:nvSpPr>
        <xdr:cNvPr id="749" name="フローチャート: 判断 748"/>
        <xdr:cNvSpPr/>
      </xdr:nvSpPr>
      <xdr:spPr>
        <a:xfrm>
          <a:off x="221107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1" name="フローチャート: 判断 750"/>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2" name="テキスト ボックス 751"/>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144145</xdr:rowOff>
    </xdr:from>
    <xdr:to>
      <xdr:col>107</xdr:col>
      <xdr:colOff>101600</xdr:colOff>
      <xdr:row>39</xdr:row>
      <xdr:rowOff>74295</xdr:rowOff>
    </xdr:to>
    <xdr:sp macro="" textlink="">
      <xdr:nvSpPr>
        <xdr:cNvPr id="754" name="フローチャート: 判断 753"/>
        <xdr:cNvSpPr/>
      </xdr:nvSpPr>
      <xdr:spPr>
        <a:xfrm>
          <a:off x="203835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90822</xdr:rowOff>
    </xdr:from>
    <xdr:ext cx="313932" cy="259045"/>
    <xdr:sp macro="" textlink="">
      <xdr:nvSpPr>
        <xdr:cNvPr id="755" name="テキスト ボックス 754"/>
        <xdr:cNvSpPr txBox="1"/>
      </xdr:nvSpPr>
      <xdr:spPr>
        <a:xfrm>
          <a:off x="20277333" y="64344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104140</xdr:rowOff>
    </xdr:from>
    <xdr:to>
      <xdr:col>102</xdr:col>
      <xdr:colOff>165100</xdr:colOff>
      <xdr:row>39</xdr:row>
      <xdr:rowOff>34290</xdr:rowOff>
    </xdr:to>
    <xdr:sp macro="" textlink="">
      <xdr:nvSpPr>
        <xdr:cNvPr id="757" name="フローチャート: 判断 756"/>
        <xdr:cNvSpPr/>
      </xdr:nvSpPr>
      <xdr:spPr>
        <a:xfrm>
          <a:off x="19494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50817</xdr:rowOff>
    </xdr:from>
    <xdr:ext cx="313932" cy="259045"/>
    <xdr:sp macro="" textlink="">
      <xdr:nvSpPr>
        <xdr:cNvPr id="758" name="テキスト ボックス 757"/>
        <xdr:cNvSpPr txBox="1"/>
      </xdr:nvSpPr>
      <xdr:spPr>
        <a:xfrm>
          <a:off x="19388333" y="6394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140335</xdr:rowOff>
    </xdr:from>
    <xdr:to>
      <xdr:col>98</xdr:col>
      <xdr:colOff>38100</xdr:colOff>
      <xdr:row>39</xdr:row>
      <xdr:rowOff>70485</xdr:rowOff>
    </xdr:to>
    <xdr:sp macro="" textlink="">
      <xdr:nvSpPr>
        <xdr:cNvPr id="759" name="フローチャート: 判断 758"/>
        <xdr:cNvSpPr/>
      </xdr:nvSpPr>
      <xdr:spPr>
        <a:xfrm>
          <a:off x="18605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87012</xdr:rowOff>
    </xdr:from>
    <xdr:ext cx="313932" cy="259045"/>
    <xdr:sp macro="" textlink="">
      <xdr:nvSpPr>
        <xdr:cNvPr id="760" name="テキスト ボックス 759"/>
        <xdr:cNvSpPr txBox="1"/>
      </xdr:nvSpPr>
      <xdr:spPr>
        <a:xfrm>
          <a:off x="18499333" y="64306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土木費についてＬＲＴ整備事業の本格化を受け、昨年度と比較して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119,374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円増加している。今後も引き続きＬＲＴ整備事業の工事費による増と、芳賀第２工業団地の造成事業等大型建設事業への支出が見込まれるため、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今年度同様の横ばい傾向となる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一方で公債費については、平成３０年度や令和元年度の借入が据置期間中であることと、償還が進んだため歳出が減少している。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財政調整基金については、令和元年度以降に複数年度に渡り大幅な支出が見込まれる各種大型建設事業の財源として、平成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年度まで計画的な積立を行った。令和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年度は当初</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千円の取崩しを予算計上どおり行い、年度末に、剰余金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307,850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千円を積み立てた。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そのため、昨年度より小さな比率となっている。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全ての事業において黒字となっている。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12693166</v>
      </c>
      <c r="BO4" s="433"/>
      <c r="BP4" s="433"/>
      <c r="BQ4" s="433"/>
      <c r="BR4" s="433"/>
      <c r="BS4" s="433"/>
      <c r="BT4" s="433"/>
      <c r="BU4" s="434"/>
      <c r="BV4" s="432">
        <v>8656496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8.4</v>
      </c>
      <c r="CU4" s="439"/>
      <c r="CV4" s="439"/>
      <c r="CW4" s="439"/>
      <c r="CX4" s="439"/>
      <c r="CY4" s="439"/>
      <c r="CZ4" s="439"/>
      <c r="DA4" s="440"/>
      <c r="DB4" s="438">
        <v>9.3000000000000007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11894325</v>
      </c>
      <c r="BO5" s="470"/>
      <c r="BP5" s="470"/>
      <c r="BQ5" s="470"/>
      <c r="BR5" s="470"/>
      <c r="BS5" s="470"/>
      <c r="BT5" s="470"/>
      <c r="BU5" s="471"/>
      <c r="BV5" s="469">
        <v>7797355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78</v>
      </c>
      <c r="CU5" s="467"/>
      <c r="CV5" s="467"/>
      <c r="CW5" s="467"/>
      <c r="CX5" s="467"/>
      <c r="CY5" s="467"/>
      <c r="CZ5" s="467"/>
      <c r="DA5" s="468"/>
      <c r="DB5" s="466">
        <v>79.099999999999994</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798841</v>
      </c>
      <c r="BO6" s="470"/>
      <c r="BP6" s="470"/>
      <c r="BQ6" s="470"/>
      <c r="BR6" s="470"/>
      <c r="BS6" s="470"/>
      <c r="BT6" s="470"/>
      <c r="BU6" s="471"/>
      <c r="BV6" s="469">
        <v>859141</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79.5</v>
      </c>
      <c r="CU6" s="507"/>
      <c r="CV6" s="507"/>
      <c r="CW6" s="507"/>
      <c r="CX6" s="507"/>
      <c r="CY6" s="507"/>
      <c r="CZ6" s="507"/>
      <c r="DA6" s="508"/>
      <c r="DB6" s="506">
        <v>79.099999999999994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355631</v>
      </c>
      <c r="BO7" s="470"/>
      <c r="BP7" s="470"/>
      <c r="BQ7" s="470"/>
      <c r="BR7" s="470"/>
      <c r="BS7" s="470"/>
      <c r="BT7" s="470"/>
      <c r="BU7" s="471"/>
      <c r="BV7" s="469">
        <v>382172</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5305422</v>
      </c>
      <c r="CU7" s="470"/>
      <c r="CV7" s="470"/>
      <c r="CW7" s="470"/>
      <c r="CX7" s="470"/>
      <c r="CY7" s="470"/>
      <c r="CZ7" s="470"/>
      <c r="DA7" s="471"/>
      <c r="DB7" s="469">
        <v>5107156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443210</v>
      </c>
      <c r="BO8" s="470"/>
      <c r="BP8" s="470"/>
      <c r="BQ8" s="470"/>
      <c r="BR8" s="470"/>
      <c r="BS8" s="470"/>
      <c r="BT8" s="470"/>
      <c r="BU8" s="471"/>
      <c r="BV8" s="469">
        <v>476969</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1.05</v>
      </c>
      <c r="CU8" s="510"/>
      <c r="CV8" s="510"/>
      <c r="CW8" s="510"/>
      <c r="CX8" s="510"/>
      <c r="CY8" s="510"/>
      <c r="CZ8" s="510"/>
      <c r="DA8" s="511"/>
      <c r="DB8" s="509">
        <v>1.04</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14961</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-33759</v>
      </c>
      <c r="BO9" s="470"/>
      <c r="BP9" s="470"/>
      <c r="BQ9" s="470"/>
      <c r="BR9" s="470"/>
      <c r="BS9" s="470"/>
      <c r="BT9" s="470"/>
      <c r="BU9" s="471"/>
      <c r="BV9" s="469">
        <v>107905</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5.2</v>
      </c>
      <c r="CU9" s="467"/>
      <c r="CV9" s="467"/>
      <c r="CW9" s="467"/>
      <c r="CX9" s="467"/>
      <c r="CY9" s="467"/>
      <c r="CZ9" s="467"/>
      <c r="DA9" s="468"/>
      <c r="DB9" s="466">
        <v>6.1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15189</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307850</v>
      </c>
      <c r="BO10" s="470"/>
      <c r="BP10" s="470"/>
      <c r="BQ10" s="470"/>
      <c r="BR10" s="470"/>
      <c r="BS10" s="470"/>
      <c r="BT10" s="470"/>
      <c r="BU10" s="471"/>
      <c r="BV10" s="469">
        <v>296002</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121</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15612</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392567</v>
      </c>
      <c r="BO12" s="470"/>
      <c r="BP12" s="470"/>
      <c r="BQ12" s="470"/>
      <c r="BR12" s="470"/>
      <c r="BS12" s="470"/>
      <c r="BT12" s="470"/>
      <c r="BU12" s="471"/>
      <c r="BV12" s="469">
        <v>400000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15435</v>
      </c>
      <c r="S13" s="554"/>
      <c r="T13" s="554"/>
      <c r="U13" s="554"/>
      <c r="V13" s="555"/>
      <c r="W13" s="485" t="s">
        <v>141</v>
      </c>
      <c r="X13" s="486"/>
      <c r="Y13" s="486"/>
      <c r="Z13" s="486"/>
      <c r="AA13" s="486"/>
      <c r="AB13" s="476"/>
      <c r="AC13" s="520">
        <v>1444</v>
      </c>
      <c r="AD13" s="521"/>
      <c r="AE13" s="521"/>
      <c r="AF13" s="521"/>
      <c r="AG13" s="563"/>
      <c r="AH13" s="520">
        <v>1638</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-118476</v>
      </c>
      <c r="BO13" s="470"/>
      <c r="BP13" s="470"/>
      <c r="BQ13" s="470"/>
      <c r="BR13" s="470"/>
      <c r="BS13" s="470"/>
      <c r="BT13" s="470"/>
      <c r="BU13" s="471"/>
      <c r="BV13" s="469">
        <v>3907</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1.8</v>
      </c>
      <c r="CU13" s="467"/>
      <c r="CV13" s="467"/>
      <c r="CW13" s="467"/>
      <c r="CX13" s="467"/>
      <c r="CY13" s="467"/>
      <c r="CZ13" s="467"/>
      <c r="DA13" s="468"/>
      <c r="DB13" s="466">
        <v>2.1</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146</v>
      </c>
      <c r="M14" s="551"/>
      <c r="N14" s="551"/>
      <c r="O14" s="551"/>
      <c r="P14" s="551"/>
      <c r="Q14" s="552"/>
      <c r="R14" s="553">
        <v>15689</v>
      </c>
      <c r="S14" s="554"/>
      <c r="T14" s="554"/>
      <c r="U14" s="554"/>
      <c r="V14" s="555"/>
      <c r="W14" s="459"/>
      <c r="X14" s="460"/>
      <c r="Y14" s="460"/>
      <c r="Z14" s="460"/>
      <c r="AA14" s="460"/>
      <c r="AB14" s="449"/>
      <c r="AC14" s="556">
        <v>18.399999999999999</v>
      </c>
      <c r="AD14" s="557"/>
      <c r="AE14" s="557"/>
      <c r="AF14" s="557"/>
      <c r="AG14" s="558"/>
      <c r="AH14" s="556">
        <v>18.899999999999999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t="s">
        <v>130</v>
      </c>
      <c r="CU14" s="568"/>
      <c r="CV14" s="568"/>
      <c r="CW14" s="568"/>
      <c r="CX14" s="568"/>
      <c r="CY14" s="568"/>
      <c r="CZ14" s="568"/>
      <c r="DA14" s="569"/>
      <c r="DB14" s="567" t="s">
        <v>129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148</v>
      </c>
      <c r="N15" s="561"/>
      <c r="O15" s="561"/>
      <c r="P15" s="561"/>
      <c r="Q15" s="562"/>
      <c r="R15" s="553">
        <v>15519</v>
      </c>
      <c r="S15" s="554"/>
      <c r="T15" s="554"/>
      <c r="U15" s="554"/>
      <c r="V15" s="555"/>
      <c r="W15" s="485" t="s">
        <v>149</v>
      </c>
      <c r="X15" s="486"/>
      <c r="Y15" s="486"/>
      <c r="Z15" s="486"/>
      <c r="AA15" s="486"/>
      <c r="AB15" s="476"/>
      <c r="AC15" s="520">
        <v>2337</v>
      </c>
      <c r="AD15" s="521"/>
      <c r="AE15" s="521"/>
      <c r="AF15" s="521"/>
      <c r="AG15" s="563"/>
      <c r="AH15" s="520">
        <v>2609</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4100037</v>
      </c>
      <c r="BO15" s="433"/>
      <c r="BP15" s="433"/>
      <c r="BQ15" s="433"/>
      <c r="BR15" s="433"/>
      <c r="BS15" s="433"/>
      <c r="BT15" s="433"/>
      <c r="BU15" s="434"/>
      <c r="BV15" s="432">
        <v>3934973</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29.7</v>
      </c>
      <c r="AD16" s="557"/>
      <c r="AE16" s="557"/>
      <c r="AF16" s="557"/>
      <c r="AG16" s="558"/>
      <c r="AH16" s="556">
        <v>30</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3906999</v>
      </c>
      <c r="BO16" s="470"/>
      <c r="BP16" s="470"/>
      <c r="BQ16" s="470"/>
      <c r="BR16" s="470"/>
      <c r="BS16" s="470"/>
      <c r="BT16" s="470"/>
      <c r="BU16" s="471"/>
      <c r="BV16" s="469">
        <v>3735810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155</v>
      </c>
      <c r="N17" s="577"/>
      <c r="O17" s="577"/>
      <c r="P17" s="577"/>
      <c r="Q17" s="578"/>
      <c r="R17" s="573" t="s">
        <v>153</v>
      </c>
      <c r="S17" s="574"/>
      <c r="T17" s="574"/>
      <c r="U17" s="574"/>
      <c r="V17" s="575"/>
      <c r="W17" s="485" t="s">
        <v>156</v>
      </c>
      <c r="X17" s="486"/>
      <c r="Y17" s="486"/>
      <c r="Z17" s="486"/>
      <c r="AA17" s="486"/>
      <c r="AB17" s="476"/>
      <c r="AC17" s="520">
        <v>4080</v>
      </c>
      <c r="AD17" s="521"/>
      <c r="AE17" s="521"/>
      <c r="AF17" s="521"/>
      <c r="AG17" s="563"/>
      <c r="AH17" s="520">
        <v>4437</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5305422</v>
      </c>
      <c r="BO17" s="470"/>
      <c r="BP17" s="470"/>
      <c r="BQ17" s="470"/>
      <c r="BR17" s="470"/>
      <c r="BS17" s="470"/>
      <c r="BT17" s="470"/>
      <c r="BU17" s="471"/>
      <c r="BV17" s="469">
        <v>5107156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70.16</v>
      </c>
      <c r="M18" s="585"/>
      <c r="N18" s="585"/>
      <c r="O18" s="585"/>
      <c r="P18" s="585"/>
      <c r="Q18" s="585"/>
      <c r="R18" s="586"/>
      <c r="S18" s="586"/>
      <c r="T18" s="586"/>
      <c r="U18" s="586"/>
      <c r="V18" s="587"/>
      <c r="W18" s="487"/>
      <c r="X18" s="488"/>
      <c r="Y18" s="488"/>
      <c r="Z18" s="488"/>
      <c r="AA18" s="488"/>
      <c r="AB18" s="479"/>
      <c r="AC18" s="588">
        <v>51.9</v>
      </c>
      <c r="AD18" s="589"/>
      <c r="AE18" s="589"/>
      <c r="AF18" s="589"/>
      <c r="AG18" s="590"/>
      <c r="AH18" s="588">
        <v>51.1</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4187261</v>
      </c>
      <c r="BO18" s="470"/>
      <c r="BP18" s="470"/>
      <c r="BQ18" s="470"/>
      <c r="BR18" s="470"/>
      <c r="BS18" s="470"/>
      <c r="BT18" s="470"/>
      <c r="BU18" s="471"/>
      <c r="BV18" s="469">
        <v>4265199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213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7168045</v>
      </c>
      <c r="BO19" s="470"/>
      <c r="BP19" s="470"/>
      <c r="BQ19" s="470"/>
      <c r="BR19" s="470"/>
      <c r="BS19" s="470"/>
      <c r="BT19" s="470"/>
      <c r="BU19" s="471"/>
      <c r="BV19" s="469">
        <v>6505674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5230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2622401</v>
      </c>
      <c r="BO23" s="470"/>
      <c r="BP23" s="470"/>
      <c r="BQ23" s="470"/>
      <c r="BR23" s="470"/>
      <c r="BS23" s="470"/>
      <c r="BT23" s="470"/>
      <c r="BU23" s="471"/>
      <c r="BV23" s="469">
        <v>1747995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7400</v>
      </c>
      <c r="R24" s="521"/>
      <c r="S24" s="521"/>
      <c r="T24" s="521"/>
      <c r="U24" s="521"/>
      <c r="V24" s="563"/>
      <c r="W24" s="622"/>
      <c r="X24" s="610"/>
      <c r="Y24" s="611"/>
      <c r="Z24" s="519" t="s">
        <v>172</v>
      </c>
      <c r="AA24" s="499"/>
      <c r="AB24" s="499"/>
      <c r="AC24" s="499"/>
      <c r="AD24" s="499"/>
      <c r="AE24" s="499"/>
      <c r="AF24" s="499"/>
      <c r="AG24" s="500"/>
      <c r="AH24" s="520">
        <v>142</v>
      </c>
      <c r="AI24" s="521"/>
      <c r="AJ24" s="521"/>
      <c r="AK24" s="521"/>
      <c r="AL24" s="563"/>
      <c r="AM24" s="520">
        <v>442188</v>
      </c>
      <c r="AN24" s="521"/>
      <c r="AO24" s="521"/>
      <c r="AP24" s="521"/>
      <c r="AQ24" s="521"/>
      <c r="AR24" s="563"/>
      <c r="AS24" s="520">
        <v>3114</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1759350</v>
      </c>
      <c r="BO24" s="470"/>
      <c r="BP24" s="470"/>
      <c r="BQ24" s="470"/>
      <c r="BR24" s="470"/>
      <c r="BS24" s="470"/>
      <c r="BT24" s="470"/>
      <c r="BU24" s="471"/>
      <c r="BV24" s="469">
        <v>958007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6000</v>
      </c>
      <c r="R25" s="521"/>
      <c r="S25" s="521"/>
      <c r="T25" s="521"/>
      <c r="U25" s="521"/>
      <c r="V25" s="563"/>
      <c r="W25" s="622"/>
      <c r="X25" s="610"/>
      <c r="Y25" s="611"/>
      <c r="Z25" s="519" t="s">
        <v>175</v>
      </c>
      <c r="AA25" s="499"/>
      <c r="AB25" s="499"/>
      <c r="AC25" s="499"/>
      <c r="AD25" s="499"/>
      <c r="AE25" s="499"/>
      <c r="AF25" s="499"/>
      <c r="AG25" s="500"/>
      <c r="AH25" s="520" t="s">
        <v>139</v>
      </c>
      <c r="AI25" s="521"/>
      <c r="AJ25" s="521"/>
      <c r="AK25" s="521"/>
      <c r="AL25" s="563"/>
      <c r="AM25" s="520" t="s">
        <v>139</v>
      </c>
      <c r="AN25" s="521"/>
      <c r="AO25" s="521"/>
      <c r="AP25" s="521"/>
      <c r="AQ25" s="521"/>
      <c r="AR25" s="563"/>
      <c r="AS25" s="520" t="s">
        <v>139</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1225816</v>
      </c>
      <c r="BO25" s="433"/>
      <c r="BP25" s="433"/>
      <c r="BQ25" s="433"/>
      <c r="BR25" s="433"/>
      <c r="BS25" s="433"/>
      <c r="BT25" s="433"/>
      <c r="BU25" s="434"/>
      <c r="BV25" s="432">
        <v>1495648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5500</v>
      </c>
      <c r="R26" s="521"/>
      <c r="S26" s="521"/>
      <c r="T26" s="521"/>
      <c r="U26" s="521"/>
      <c r="V26" s="563"/>
      <c r="W26" s="622"/>
      <c r="X26" s="610"/>
      <c r="Y26" s="611"/>
      <c r="Z26" s="519" t="s">
        <v>178</v>
      </c>
      <c r="AA26" s="632"/>
      <c r="AB26" s="632"/>
      <c r="AC26" s="632"/>
      <c r="AD26" s="632"/>
      <c r="AE26" s="632"/>
      <c r="AF26" s="632"/>
      <c r="AG26" s="633"/>
      <c r="AH26" s="520">
        <v>10</v>
      </c>
      <c r="AI26" s="521"/>
      <c r="AJ26" s="521"/>
      <c r="AK26" s="521"/>
      <c r="AL26" s="563"/>
      <c r="AM26" s="520">
        <v>29110</v>
      </c>
      <c r="AN26" s="521"/>
      <c r="AO26" s="521"/>
      <c r="AP26" s="521"/>
      <c r="AQ26" s="521"/>
      <c r="AR26" s="563"/>
      <c r="AS26" s="520">
        <v>2911</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139</v>
      </c>
      <c r="BO26" s="470"/>
      <c r="BP26" s="470"/>
      <c r="BQ26" s="470"/>
      <c r="BR26" s="470"/>
      <c r="BS26" s="470"/>
      <c r="BT26" s="470"/>
      <c r="BU26" s="471"/>
      <c r="BV26" s="469" t="s">
        <v>130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3400</v>
      </c>
      <c r="R27" s="521"/>
      <c r="S27" s="521"/>
      <c r="T27" s="521"/>
      <c r="U27" s="521"/>
      <c r="V27" s="563"/>
      <c r="W27" s="622"/>
      <c r="X27" s="610"/>
      <c r="Y27" s="611"/>
      <c r="Z27" s="519" t="s">
        <v>181</v>
      </c>
      <c r="AA27" s="499"/>
      <c r="AB27" s="499"/>
      <c r="AC27" s="499"/>
      <c r="AD27" s="499"/>
      <c r="AE27" s="499"/>
      <c r="AF27" s="499"/>
      <c r="AG27" s="500"/>
      <c r="AH27" s="520">
        <v>3</v>
      </c>
      <c r="AI27" s="521"/>
      <c r="AJ27" s="521"/>
      <c r="AK27" s="521"/>
      <c r="AL27" s="563"/>
      <c r="AM27" s="520">
        <v>11862</v>
      </c>
      <c r="AN27" s="521"/>
      <c r="AO27" s="521"/>
      <c r="AP27" s="521"/>
      <c r="AQ27" s="521"/>
      <c r="AR27" s="563"/>
      <c r="AS27" s="520">
        <v>3954</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529283</v>
      </c>
      <c r="BO27" s="646"/>
      <c r="BP27" s="646"/>
      <c r="BQ27" s="646"/>
      <c r="BR27" s="646"/>
      <c r="BS27" s="646"/>
      <c r="BT27" s="646"/>
      <c r="BU27" s="647"/>
      <c r="BV27" s="645">
        <v>529914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2800</v>
      </c>
      <c r="R28" s="521"/>
      <c r="S28" s="521"/>
      <c r="T28" s="521"/>
      <c r="U28" s="521"/>
      <c r="V28" s="563"/>
      <c r="W28" s="622"/>
      <c r="X28" s="610"/>
      <c r="Y28" s="611"/>
      <c r="Z28" s="519" t="s">
        <v>184</v>
      </c>
      <c r="AA28" s="499"/>
      <c r="AB28" s="499"/>
      <c r="AC28" s="499"/>
      <c r="AD28" s="499"/>
      <c r="AE28" s="499"/>
      <c r="AF28" s="499"/>
      <c r="AG28" s="500"/>
      <c r="AH28" s="520" t="s">
        <v>139</v>
      </c>
      <c r="AI28" s="521"/>
      <c r="AJ28" s="521"/>
      <c r="AK28" s="521"/>
      <c r="AL28" s="563"/>
      <c r="AM28" s="520" t="s">
        <v>130</v>
      </c>
      <c r="AN28" s="521"/>
      <c r="AO28" s="521"/>
      <c r="AP28" s="521"/>
      <c r="AQ28" s="521"/>
      <c r="AR28" s="563"/>
      <c r="AS28" s="520" t="s">
        <v>139</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1593617</v>
      </c>
      <c r="BO28" s="433"/>
      <c r="BP28" s="433"/>
      <c r="BQ28" s="433"/>
      <c r="BR28" s="433"/>
      <c r="BS28" s="433"/>
      <c r="BT28" s="433"/>
      <c r="BU28" s="434"/>
      <c r="BV28" s="432">
        <v>1678334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12</v>
      </c>
      <c r="M29" s="521"/>
      <c r="N29" s="521"/>
      <c r="O29" s="521"/>
      <c r="P29" s="563"/>
      <c r="Q29" s="520">
        <v>2500</v>
      </c>
      <c r="R29" s="521"/>
      <c r="S29" s="521"/>
      <c r="T29" s="521"/>
      <c r="U29" s="521"/>
      <c r="V29" s="563"/>
      <c r="W29" s="623"/>
      <c r="X29" s="624"/>
      <c r="Y29" s="625"/>
      <c r="Z29" s="519" t="s">
        <v>187</v>
      </c>
      <c r="AA29" s="499"/>
      <c r="AB29" s="499"/>
      <c r="AC29" s="499"/>
      <c r="AD29" s="499"/>
      <c r="AE29" s="499"/>
      <c r="AF29" s="499"/>
      <c r="AG29" s="500"/>
      <c r="AH29" s="520">
        <v>145</v>
      </c>
      <c r="AI29" s="521"/>
      <c r="AJ29" s="521"/>
      <c r="AK29" s="521"/>
      <c r="AL29" s="563"/>
      <c r="AM29" s="520">
        <v>454050</v>
      </c>
      <c r="AN29" s="521"/>
      <c r="AO29" s="521"/>
      <c r="AP29" s="521"/>
      <c r="AQ29" s="521"/>
      <c r="AR29" s="563"/>
      <c r="AS29" s="520">
        <v>3131</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100000</v>
      </c>
      <c r="BO29" s="470"/>
      <c r="BP29" s="470"/>
      <c r="BQ29" s="470"/>
      <c r="BR29" s="470"/>
      <c r="BS29" s="470"/>
      <c r="BT29" s="470"/>
      <c r="BU29" s="471"/>
      <c r="BV29" s="469" t="s">
        <v>139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101.5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837232</v>
      </c>
      <c r="BO30" s="646"/>
      <c r="BP30" s="646"/>
      <c r="BQ30" s="646"/>
      <c r="BR30" s="646"/>
      <c r="BS30" s="646"/>
      <c r="BT30" s="646"/>
      <c r="BU30" s="647"/>
      <c r="BV30" s="645">
        <v>646455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198</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198</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芳賀町国民健康保険特別会計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IF('各会計、関係団体の財政状況及び健全化判断比率'!B31="","",'各会計、関係団体の財政状況及び健全化判断比率'!B31)</f>
        <v>芳賀町農業集落排水事業特別会計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芳賀中部上水道企業団</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芳賀町農業公社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芳賀工業団地排水処理センター特別会計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芳賀町介護保険特別会計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IF('各会計、関係団体の財政状況及び健全化判断比率'!B32="","",'各会計、関係団体の財政状況及び健全化判断比率'!B32)</f>
        <v>芳賀町公共下水道事業特別会計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栃木県市町村総合事務組合（一般会計）</v>
      </c>
      <c r="BZ35" s="659"/>
      <c r="CA35" s="659"/>
      <c r="CB35" s="659"/>
      <c r="CC35" s="659"/>
      <c r="CD35" s="659"/>
      <c r="CE35" s="659"/>
      <c r="CF35" s="659"/>
      <c r="CG35" s="659"/>
      <c r="CH35" s="659"/>
      <c r="CI35" s="659"/>
      <c r="CJ35" s="659"/>
      <c r="CK35" s="659"/>
      <c r="CL35" s="659"/>
      <c r="CM35" s="659"/>
      <c r="CN35" s="214"/>
      <c r="CO35" s="658">
        <f t="shared" ref="CO35:CO43" si="3">IF(CQ35="","",CO34+1)</f>
        <v>20</v>
      </c>
      <c r="CP35" s="658"/>
      <c r="CQ35" s="659" t="str">
        <f>IF('各会計、関係団体の財政状況及び健全化判断比率'!BS8="","",'各会計、関係団体の財政状況及び健全化判断比率'!BS8)</f>
        <v>芳賀町ロマン開発</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芳賀町後期高齢者医療特別会計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8</v>
      </c>
      <c r="BF36" s="658"/>
      <c r="BG36" s="659" t="str">
        <f>IF('各会計、関係団体の財政状況及び健全化判断比率'!B33="","",'各会計、関係団体の財政状況及び健全化判断比率'!B33)</f>
        <v>芳賀町宅地造成事業特別会計</v>
      </c>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栃木県市町村総合事務組合（特別会計）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栃木県後期高齢者医療広域連合（一般会計）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栃木県後期高齢者医療広域連合（後期高齢者医療特別会計）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芳賀地区広域行政事務組合（一般会計）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芳賀地区広域行政事務組合（ごみ処理施設特別会計）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芳賀地区広域行政事務組合（卸売市場特別会計）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芳賀地区広域行政事務組合（ふるさと市町村圏基金特別会計）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18</v>
      </c>
      <c r="BX43" s="658"/>
      <c r="BY43" s="659" t="str">
        <f>IF('各会計、関係団体の財政状況及び健全化判断比率'!B77="","",'各会計、関係団体の財政状況及び健全化判断比率'!B77)</f>
        <v>芳賀中部環境衛生事務組合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phJ60K/UmBIVJtFKe4OOjxKV06duH044Ey3hY8j8KpcuoktqAiKt5HAgUuDv2EzbYj6szt1d2DMzyq1a8BoDkw==" saltValue="OlftI63upu6aYijaZiFW0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50" t="s">
        <v>562</v>
      </c>
      <c r="D34" s="1250"/>
      <c r="E34" s="1251"/>
      <c r="F34" s="32">
        <v>8.6300000000000008</v>
      </c>
      <c r="G34" s="33">
        <v>7.53</v>
      </c>
      <c r="H34" s="33">
        <v>7.41</v>
      </c>
      <c r="I34" s="33">
        <v>9.2100000000000009</v>
      </c>
      <c r="J34" s="34">
        <v>8.24</v>
      </c>
      <c r="K34" s="22"/>
      <c r="L34" s="22"/>
      <c r="M34" s="22"/>
      <c r="N34" s="22"/>
      <c r="O34" s="22"/>
      <c r="P34" s="22"/>
    </row>
    <row r="35" spans="1:16" ht="39" customHeight="1" x14ac:dyDescent="0.15">
      <c r="A35" s="22"/>
      <c r="B35" s="35"/>
      <c r="C35" s="1244" t="s">
        <v>563</v>
      </c>
      <c r="D35" s="1245"/>
      <c r="E35" s="1246"/>
      <c r="F35" s="36">
        <v>1.32</v>
      </c>
      <c r="G35" s="37">
        <v>1.03</v>
      </c>
      <c r="H35" s="37">
        <v>0.97</v>
      </c>
      <c r="I35" s="37">
        <v>1.51</v>
      </c>
      <c r="J35" s="38">
        <v>2.71</v>
      </c>
      <c r="K35" s="22"/>
      <c r="L35" s="22"/>
      <c r="M35" s="22"/>
      <c r="N35" s="22"/>
      <c r="O35" s="22"/>
      <c r="P35" s="22"/>
    </row>
    <row r="36" spans="1:16" ht="39" customHeight="1" x14ac:dyDescent="0.15">
      <c r="A36" s="22"/>
      <c r="B36" s="35"/>
      <c r="C36" s="1244" t="s">
        <v>564</v>
      </c>
      <c r="D36" s="1245"/>
      <c r="E36" s="1246"/>
      <c r="F36" s="36">
        <v>3.37</v>
      </c>
      <c r="G36" s="37">
        <v>2.96</v>
      </c>
      <c r="H36" s="37">
        <v>1.23</v>
      </c>
      <c r="I36" s="37">
        <v>0.9</v>
      </c>
      <c r="J36" s="38">
        <v>1.35</v>
      </c>
      <c r="K36" s="22"/>
      <c r="L36" s="22"/>
      <c r="M36" s="22"/>
      <c r="N36" s="22"/>
      <c r="O36" s="22"/>
      <c r="P36" s="22"/>
    </row>
    <row r="37" spans="1:16" ht="39" customHeight="1" x14ac:dyDescent="0.15">
      <c r="A37" s="22"/>
      <c r="B37" s="35"/>
      <c r="C37" s="1244" t="s">
        <v>565</v>
      </c>
      <c r="D37" s="1245"/>
      <c r="E37" s="1246"/>
      <c r="F37" s="36">
        <v>0</v>
      </c>
      <c r="G37" s="37">
        <v>0</v>
      </c>
      <c r="H37" s="37">
        <v>0</v>
      </c>
      <c r="I37" s="37">
        <v>0</v>
      </c>
      <c r="J37" s="38">
        <v>0.56999999999999995</v>
      </c>
      <c r="K37" s="22"/>
      <c r="L37" s="22"/>
      <c r="M37" s="22"/>
      <c r="N37" s="22"/>
      <c r="O37" s="22"/>
      <c r="P37" s="22"/>
    </row>
    <row r="38" spans="1:16" ht="39" customHeight="1" x14ac:dyDescent="0.15">
      <c r="A38" s="22"/>
      <c r="B38" s="35"/>
      <c r="C38" s="1244" t="s">
        <v>566</v>
      </c>
      <c r="D38" s="1245"/>
      <c r="E38" s="1246"/>
      <c r="F38" s="36">
        <v>7.0000000000000007E-2</v>
      </c>
      <c r="G38" s="37">
        <v>0.06</v>
      </c>
      <c r="H38" s="37">
        <v>0.09</v>
      </c>
      <c r="I38" s="37">
        <v>0.12</v>
      </c>
      <c r="J38" s="38">
        <v>0.11</v>
      </c>
      <c r="K38" s="22"/>
      <c r="L38" s="22"/>
      <c r="M38" s="22"/>
      <c r="N38" s="22"/>
      <c r="O38" s="22"/>
      <c r="P38" s="22"/>
    </row>
    <row r="39" spans="1:16" ht="39" customHeight="1" x14ac:dyDescent="0.15">
      <c r="A39" s="22"/>
      <c r="B39" s="35"/>
      <c r="C39" s="1244" t="s">
        <v>567</v>
      </c>
      <c r="D39" s="1245"/>
      <c r="E39" s="1246"/>
      <c r="F39" s="36">
        <v>0.1</v>
      </c>
      <c r="G39" s="37">
        <v>0.09</v>
      </c>
      <c r="H39" s="37">
        <v>0.09</v>
      </c>
      <c r="I39" s="37">
        <v>0.09</v>
      </c>
      <c r="J39" s="38">
        <v>0.08</v>
      </c>
      <c r="K39" s="22"/>
      <c r="L39" s="22"/>
      <c r="M39" s="22"/>
      <c r="N39" s="22"/>
      <c r="O39" s="22"/>
      <c r="P39" s="22"/>
    </row>
    <row r="40" spans="1:16" ht="39" customHeight="1" x14ac:dyDescent="0.15">
      <c r="A40" s="22"/>
      <c r="B40" s="35"/>
      <c r="C40" s="1244" t="s">
        <v>568</v>
      </c>
      <c r="D40" s="1245"/>
      <c r="E40" s="1246"/>
      <c r="F40" s="36">
        <v>0.37</v>
      </c>
      <c r="G40" s="37">
        <v>0.28999999999999998</v>
      </c>
      <c r="H40" s="37">
        <v>0.16</v>
      </c>
      <c r="I40" s="37">
        <v>0.35</v>
      </c>
      <c r="J40" s="38">
        <v>0.04</v>
      </c>
      <c r="K40" s="22"/>
      <c r="L40" s="22"/>
      <c r="M40" s="22"/>
      <c r="N40" s="22"/>
      <c r="O40" s="22"/>
      <c r="P40" s="22"/>
    </row>
    <row r="41" spans="1:16" ht="39" customHeight="1" x14ac:dyDescent="0.15">
      <c r="A41" s="22"/>
      <c r="B41" s="35"/>
      <c r="C41" s="1244" t="s">
        <v>569</v>
      </c>
      <c r="D41" s="1245"/>
      <c r="E41" s="1246"/>
      <c r="F41" s="36">
        <v>0.2</v>
      </c>
      <c r="G41" s="37">
        <v>0.32</v>
      </c>
      <c r="H41" s="37">
        <v>0.21</v>
      </c>
      <c r="I41" s="37">
        <v>0.04</v>
      </c>
      <c r="J41" s="38">
        <v>0</v>
      </c>
      <c r="K41" s="22"/>
      <c r="L41" s="22"/>
      <c r="M41" s="22"/>
      <c r="N41" s="22"/>
      <c r="O41" s="22"/>
      <c r="P41" s="22"/>
    </row>
    <row r="42" spans="1:16" ht="39" customHeight="1" x14ac:dyDescent="0.15">
      <c r="A42" s="22"/>
      <c r="B42" s="39"/>
      <c r="C42" s="1244" t="s">
        <v>570</v>
      </c>
      <c r="D42" s="1245"/>
      <c r="E42" s="1246"/>
      <c r="F42" s="36" t="s">
        <v>514</v>
      </c>
      <c r="G42" s="37" t="s">
        <v>514</v>
      </c>
      <c r="H42" s="37" t="s">
        <v>514</v>
      </c>
      <c r="I42" s="37" t="s">
        <v>514</v>
      </c>
      <c r="J42" s="38" t="s">
        <v>514</v>
      </c>
      <c r="K42" s="22"/>
      <c r="L42" s="22"/>
      <c r="M42" s="22"/>
      <c r="N42" s="22"/>
      <c r="O42" s="22"/>
      <c r="P42" s="22"/>
    </row>
    <row r="43" spans="1:16" ht="39" customHeight="1" thickBot="1" x14ac:dyDescent="0.2">
      <c r="A43" s="22"/>
      <c r="B43" s="40"/>
      <c r="C43" s="1247" t="s">
        <v>571</v>
      </c>
      <c r="D43" s="1248"/>
      <c r="E43" s="1249"/>
      <c r="F43" s="41">
        <v>0.01</v>
      </c>
      <c r="G43" s="42">
        <v>0.01</v>
      </c>
      <c r="H43" s="42">
        <v>0</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sYKNopRxQv6+Zxl130vKhE8/Z+ANIdt/C7RHEA2agJsW0WLS1iqpKAfOVIAE5vl9+IgUuoq9VzCOt25vPvXGQ==" saltValue="7xyQsQQhmqb3VT9pOLF9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495</v>
      </c>
      <c r="L45" s="60">
        <v>460</v>
      </c>
      <c r="M45" s="60">
        <v>436</v>
      </c>
      <c r="N45" s="60">
        <v>399</v>
      </c>
      <c r="O45" s="61">
        <v>375</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514</v>
      </c>
      <c r="L46" s="64" t="s">
        <v>514</v>
      </c>
      <c r="M46" s="64" t="s">
        <v>514</v>
      </c>
      <c r="N46" s="64" t="s">
        <v>514</v>
      </c>
      <c r="O46" s="65" t="s">
        <v>514</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514</v>
      </c>
      <c r="L47" s="64" t="s">
        <v>514</v>
      </c>
      <c r="M47" s="64" t="s">
        <v>514</v>
      </c>
      <c r="N47" s="64" t="s">
        <v>514</v>
      </c>
      <c r="O47" s="65" t="s">
        <v>514</v>
      </c>
      <c r="P47" s="48"/>
      <c r="Q47" s="48"/>
      <c r="R47" s="48"/>
      <c r="S47" s="48"/>
      <c r="T47" s="48"/>
      <c r="U47" s="48"/>
    </row>
    <row r="48" spans="1:21" ht="30.75" customHeight="1" x14ac:dyDescent="0.15">
      <c r="A48" s="48"/>
      <c r="B48" s="1254"/>
      <c r="C48" s="1255"/>
      <c r="D48" s="62"/>
      <c r="E48" s="1260" t="s">
        <v>15</v>
      </c>
      <c r="F48" s="1260"/>
      <c r="G48" s="1260"/>
      <c r="H48" s="1260"/>
      <c r="I48" s="1260"/>
      <c r="J48" s="1261"/>
      <c r="K48" s="63">
        <v>188</v>
      </c>
      <c r="L48" s="64">
        <v>193</v>
      </c>
      <c r="M48" s="64">
        <v>202</v>
      </c>
      <c r="N48" s="64">
        <v>187</v>
      </c>
      <c r="O48" s="65">
        <v>183</v>
      </c>
      <c r="P48" s="48"/>
      <c r="Q48" s="48"/>
      <c r="R48" s="48"/>
      <c r="S48" s="48"/>
      <c r="T48" s="48"/>
      <c r="U48" s="48"/>
    </row>
    <row r="49" spans="1:21" ht="30.75" customHeight="1" x14ac:dyDescent="0.15">
      <c r="A49" s="48"/>
      <c r="B49" s="1254"/>
      <c r="C49" s="1255"/>
      <c r="D49" s="62"/>
      <c r="E49" s="1260" t="s">
        <v>16</v>
      </c>
      <c r="F49" s="1260"/>
      <c r="G49" s="1260"/>
      <c r="H49" s="1260"/>
      <c r="I49" s="1260"/>
      <c r="J49" s="1261"/>
      <c r="K49" s="63">
        <v>22</v>
      </c>
      <c r="L49" s="64">
        <v>33</v>
      </c>
      <c r="M49" s="64">
        <v>10</v>
      </c>
      <c r="N49" s="64">
        <v>41</v>
      </c>
      <c r="O49" s="65">
        <v>38</v>
      </c>
      <c r="P49" s="48"/>
      <c r="Q49" s="48"/>
      <c r="R49" s="48"/>
      <c r="S49" s="48"/>
      <c r="T49" s="48"/>
      <c r="U49" s="48"/>
    </row>
    <row r="50" spans="1:21" ht="30.75" customHeight="1" x14ac:dyDescent="0.15">
      <c r="A50" s="48"/>
      <c r="B50" s="1254"/>
      <c r="C50" s="1255"/>
      <c r="D50" s="62"/>
      <c r="E50" s="1260" t="s">
        <v>17</v>
      </c>
      <c r="F50" s="1260"/>
      <c r="G50" s="1260"/>
      <c r="H50" s="1260"/>
      <c r="I50" s="1260"/>
      <c r="J50" s="1261"/>
      <c r="K50" s="63">
        <v>29</v>
      </c>
      <c r="L50" s="64">
        <v>28</v>
      </c>
      <c r="M50" s="64">
        <v>3</v>
      </c>
      <c r="N50" s="64">
        <v>13</v>
      </c>
      <c r="O50" s="65">
        <v>27</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514</v>
      </c>
      <c r="L51" s="64" t="s">
        <v>514</v>
      </c>
      <c r="M51" s="64" t="s">
        <v>514</v>
      </c>
      <c r="N51" s="64" t="s">
        <v>514</v>
      </c>
      <c r="O51" s="65" t="s">
        <v>514</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621</v>
      </c>
      <c r="L52" s="64">
        <v>606</v>
      </c>
      <c r="M52" s="64">
        <v>575</v>
      </c>
      <c r="N52" s="64">
        <v>559</v>
      </c>
      <c r="O52" s="65">
        <v>550</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113</v>
      </c>
      <c r="L53" s="69">
        <v>108</v>
      </c>
      <c r="M53" s="69">
        <v>76</v>
      </c>
      <c r="N53" s="69">
        <v>81</v>
      </c>
      <c r="O53" s="70">
        <v>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IECicX54VQmy0lxC3bniBYtkeevD3Er99OK9amas5SZUdGN20F+4/NgSNgd/6bUN+SqSO822g57mHg42xnJRg==" saltValue="z0YVeaThafQH0RzSAqZa9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78" t="s">
        <v>30</v>
      </c>
      <c r="C41" s="1279"/>
      <c r="D41" s="102"/>
      <c r="E41" s="1284" t="s">
        <v>31</v>
      </c>
      <c r="F41" s="1284"/>
      <c r="G41" s="1284"/>
      <c r="H41" s="1285"/>
      <c r="I41" s="103">
        <v>2687</v>
      </c>
      <c r="J41" s="104">
        <v>2277</v>
      </c>
      <c r="K41" s="104">
        <v>1992</v>
      </c>
      <c r="L41" s="104">
        <v>1748</v>
      </c>
      <c r="M41" s="105">
        <v>2622</v>
      </c>
    </row>
    <row r="42" spans="2:13" ht="27.75" customHeight="1" x14ac:dyDescent="0.15">
      <c r="B42" s="1280"/>
      <c r="C42" s="1281"/>
      <c r="D42" s="106"/>
      <c r="E42" s="1286" t="s">
        <v>32</v>
      </c>
      <c r="F42" s="1286"/>
      <c r="G42" s="1286"/>
      <c r="H42" s="1287"/>
      <c r="I42" s="107">
        <v>150</v>
      </c>
      <c r="J42" s="108">
        <v>107</v>
      </c>
      <c r="K42" s="108">
        <v>47</v>
      </c>
      <c r="L42" s="108">
        <v>1487</v>
      </c>
      <c r="M42" s="109">
        <v>1226</v>
      </c>
    </row>
    <row r="43" spans="2:13" ht="27.75" customHeight="1" x14ac:dyDescent="0.15">
      <c r="B43" s="1280"/>
      <c r="C43" s="1281"/>
      <c r="D43" s="106"/>
      <c r="E43" s="1286" t="s">
        <v>33</v>
      </c>
      <c r="F43" s="1286"/>
      <c r="G43" s="1286"/>
      <c r="H43" s="1287"/>
      <c r="I43" s="107">
        <v>2555</v>
      </c>
      <c r="J43" s="108">
        <v>2714</v>
      </c>
      <c r="K43" s="108">
        <v>2753</v>
      </c>
      <c r="L43" s="108">
        <v>2615</v>
      </c>
      <c r="M43" s="109">
        <v>2092</v>
      </c>
    </row>
    <row r="44" spans="2:13" ht="27.75" customHeight="1" x14ac:dyDescent="0.15">
      <c r="B44" s="1280"/>
      <c r="C44" s="1281"/>
      <c r="D44" s="106"/>
      <c r="E44" s="1286" t="s">
        <v>34</v>
      </c>
      <c r="F44" s="1286"/>
      <c r="G44" s="1286"/>
      <c r="H44" s="1287"/>
      <c r="I44" s="107">
        <v>461</v>
      </c>
      <c r="J44" s="108">
        <v>466</v>
      </c>
      <c r="K44" s="108">
        <v>480</v>
      </c>
      <c r="L44" s="108">
        <v>486</v>
      </c>
      <c r="M44" s="109">
        <v>400</v>
      </c>
    </row>
    <row r="45" spans="2:13" ht="27.75" customHeight="1" x14ac:dyDescent="0.15">
      <c r="B45" s="1280"/>
      <c r="C45" s="1281"/>
      <c r="D45" s="106"/>
      <c r="E45" s="1286" t="s">
        <v>35</v>
      </c>
      <c r="F45" s="1286"/>
      <c r="G45" s="1286"/>
      <c r="H45" s="1287"/>
      <c r="I45" s="107">
        <v>1307</v>
      </c>
      <c r="J45" s="108">
        <v>1271</v>
      </c>
      <c r="K45" s="108">
        <v>1187</v>
      </c>
      <c r="L45" s="108">
        <v>1154</v>
      </c>
      <c r="M45" s="109">
        <v>1150</v>
      </c>
    </row>
    <row r="46" spans="2:13" ht="27.75" customHeight="1" x14ac:dyDescent="0.15">
      <c r="B46" s="1280"/>
      <c r="C46" s="1281"/>
      <c r="D46" s="110"/>
      <c r="E46" s="1286" t="s">
        <v>36</v>
      </c>
      <c r="F46" s="1286"/>
      <c r="G46" s="1286"/>
      <c r="H46" s="1287"/>
      <c r="I46" s="107" t="s">
        <v>514</v>
      </c>
      <c r="J46" s="108" t="s">
        <v>514</v>
      </c>
      <c r="K46" s="108" t="s">
        <v>514</v>
      </c>
      <c r="L46" s="108" t="s">
        <v>514</v>
      </c>
      <c r="M46" s="109" t="s">
        <v>514</v>
      </c>
    </row>
    <row r="47" spans="2:13" ht="27.75" customHeight="1" x14ac:dyDescent="0.15">
      <c r="B47" s="1280"/>
      <c r="C47" s="1281"/>
      <c r="D47" s="111"/>
      <c r="E47" s="1288" t="s">
        <v>37</v>
      </c>
      <c r="F47" s="1289"/>
      <c r="G47" s="1289"/>
      <c r="H47" s="1290"/>
      <c r="I47" s="107" t="s">
        <v>514</v>
      </c>
      <c r="J47" s="108" t="s">
        <v>514</v>
      </c>
      <c r="K47" s="108" t="s">
        <v>514</v>
      </c>
      <c r="L47" s="108" t="s">
        <v>514</v>
      </c>
      <c r="M47" s="109" t="s">
        <v>514</v>
      </c>
    </row>
    <row r="48" spans="2:13" ht="27.75" customHeight="1" x14ac:dyDescent="0.15">
      <c r="B48" s="1280"/>
      <c r="C48" s="1281"/>
      <c r="D48" s="106"/>
      <c r="E48" s="1286" t="s">
        <v>38</v>
      </c>
      <c r="F48" s="1286"/>
      <c r="G48" s="1286"/>
      <c r="H48" s="1287"/>
      <c r="I48" s="107" t="s">
        <v>514</v>
      </c>
      <c r="J48" s="108" t="s">
        <v>514</v>
      </c>
      <c r="K48" s="108" t="s">
        <v>514</v>
      </c>
      <c r="L48" s="108" t="s">
        <v>514</v>
      </c>
      <c r="M48" s="109" t="s">
        <v>514</v>
      </c>
    </row>
    <row r="49" spans="2:13" ht="27.75" customHeight="1" x14ac:dyDescent="0.15">
      <c r="B49" s="1282"/>
      <c r="C49" s="1283"/>
      <c r="D49" s="106"/>
      <c r="E49" s="1286" t="s">
        <v>39</v>
      </c>
      <c r="F49" s="1286"/>
      <c r="G49" s="1286"/>
      <c r="H49" s="1287"/>
      <c r="I49" s="107" t="s">
        <v>514</v>
      </c>
      <c r="J49" s="108" t="s">
        <v>514</v>
      </c>
      <c r="K49" s="108" t="s">
        <v>514</v>
      </c>
      <c r="L49" s="108" t="s">
        <v>514</v>
      </c>
      <c r="M49" s="109" t="s">
        <v>514</v>
      </c>
    </row>
    <row r="50" spans="2:13" ht="27.75" customHeight="1" x14ac:dyDescent="0.15">
      <c r="B50" s="1291" t="s">
        <v>40</v>
      </c>
      <c r="C50" s="1292"/>
      <c r="D50" s="112"/>
      <c r="E50" s="1286" t="s">
        <v>41</v>
      </c>
      <c r="F50" s="1286"/>
      <c r="G50" s="1286"/>
      <c r="H50" s="1287"/>
      <c r="I50" s="107">
        <v>2625</v>
      </c>
      <c r="J50" s="108">
        <v>2498</v>
      </c>
      <c r="K50" s="108">
        <v>2366</v>
      </c>
      <c r="L50" s="108">
        <v>2017</v>
      </c>
      <c r="M50" s="109">
        <v>2928</v>
      </c>
    </row>
    <row r="51" spans="2:13" ht="27.75" customHeight="1" x14ac:dyDescent="0.15">
      <c r="B51" s="1280"/>
      <c r="C51" s="1281"/>
      <c r="D51" s="106"/>
      <c r="E51" s="1286" t="s">
        <v>42</v>
      </c>
      <c r="F51" s="1286"/>
      <c r="G51" s="1286"/>
      <c r="H51" s="1287"/>
      <c r="I51" s="107">
        <v>1659</v>
      </c>
      <c r="J51" s="108">
        <v>1636</v>
      </c>
      <c r="K51" s="108">
        <v>1491</v>
      </c>
      <c r="L51" s="108">
        <v>1624</v>
      </c>
      <c r="M51" s="109">
        <v>1602</v>
      </c>
    </row>
    <row r="52" spans="2:13" ht="27.75" customHeight="1" x14ac:dyDescent="0.15">
      <c r="B52" s="1282"/>
      <c r="C52" s="1283"/>
      <c r="D52" s="106"/>
      <c r="E52" s="1286" t="s">
        <v>43</v>
      </c>
      <c r="F52" s="1286"/>
      <c r="G52" s="1286"/>
      <c r="H52" s="1287"/>
      <c r="I52" s="107">
        <v>5201</v>
      </c>
      <c r="J52" s="108">
        <v>4829</v>
      </c>
      <c r="K52" s="108">
        <v>4206</v>
      </c>
      <c r="L52" s="108">
        <v>3978</v>
      </c>
      <c r="M52" s="109">
        <v>3924</v>
      </c>
    </row>
    <row r="53" spans="2:13" ht="27.75" customHeight="1" thickBot="1" x14ac:dyDescent="0.2">
      <c r="B53" s="1293" t="s">
        <v>44</v>
      </c>
      <c r="C53" s="1294"/>
      <c r="D53" s="113"/>
      <c r="E53" s="1295" t="s">
        <v>45</v>
      </c>
      <c r="F53" s="1295"/>
      <c r="G53" s="1295"/>
      <c r="H53" s="1296"/>
      <c r="I53" s="114">
        <v>-2324</v>
      </c>
      <c r="J53" s="115">
        <v>-2128</v>
      </c>
      <c r="K53" s="115">
        <v>-1603</v>
      </c>
      <c r="L53" s="115">
        <v>-130</v>
      </c>
      <c r="M53" s="116">
        <v>-963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bE3yggpHtOd6Y/n+mOQA9hXcjeNNljdNbP9P9rnG5mza9eK5Dr/78dKb1n+X5Wi6sQGf40rb3GNZKfx/NOeOA==" saltValue="hbeZQ4PEJqMbNFLq+0lD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5" t="s">
        <v>48</v>
      </c>
      <c r="D55" s="1305"/>
      <c r="E55" s="1306"/>
      <c r="F55" s="128">
        <v>1782</v>
      </c>
      <c r="G55" s="128">
        <v>1678</v>
      </c>
      <c r="H55" s="129">
        <v>1594</v>
      </c>
    </row>
    <row r="56" spans="2:8" ht="52.5" customHeight="1" x14ac:dyDescent="0.15">
      <c r="B56" s="130"/>
      <c r="C56" s="1307" t="s">
        <v>49</v>
      </c>
      <c r="D56" s="1307"/>
      <c r="E56" s="1308"/>
      <c r="F56" s="131" t="s">
        <v>514</v>
      </c>
      <c r="G56" s="131" t="s">
        <v>514</v>
      </c>
      <c r="H56" s="132">
        <v>100</v>
      </c>
    </row>
    <row r="57" spans="2:8" ht="53.25" customHeight="1" x14ac:dyDescent="0.15">
      <c r="B57" s="130"/>
      <c r="C57" s="1309" t="s">
        <v>50</v>
      </c>
      <c r="D57" s="1309"/>
      <c r="E57" s="1310"/>
      <c r="F57" s="133">
        <v>662</v>
      </c>
      <c r="G57" s="133">
        <v>646</v>
      </c>
      <c r="H57" s="134">
        <v>837</v>
      </c>
    </row>
    <row r="58" spans="2:8" ht="45.75" customHeight="1" x14ac:dyDescent="0.15">
      <c r="B58" s="135"/>
      <c r="C58" s="1297" t="s">
        <v>602</v>
      </c>
      <c r="D58" s="1298"/>
      <c r="E58" s="1299"/>
      <c r="F58" s="136">
        <v>277</v>
      </c>
      <c r="G58" s="136">
        <v>278</v>
      </c>
      <c r="H58" s="137">
        <v>478</v>
      </c>
    </row>
    <row r="59" spans="2:8" ht="45.75" customHeight="1" x14ac:dyDescent="0.15">
      <c r="B59" s="135"/>
      <c r="C59" s="1297" t="s">
        <v>603</v>
      </c>
      <c r="D59" s="1298"/>
      <c r="E59" s="1299"/>
      <c r="F59" s="136">
        <v>213</v>
      </c>
      <c r="G59" s="136">
        <v>213</v>
      </c>
      <c r="H59" s="137">
        <v>213</v>
      </c>
    </row>
    <row r="60" spans="2:8" ht="45.75" customHeight="1" x14ac:dyDescent="0.15">
      <c r="B60" s="135"/>
      <c r="C60" s="1297" t="s">
        <v>604</v>
      </c>
      <c r="D60" s="1298"/>
      <c r="E60" s="1299"/>
      <c r="F60" s="136">
        <v>101</v>
      </c>
      <c r="G60" s="136">
        <v>91</v>
      </c>
      <c r="H60" s="137">
        <v>82</v>
      </c>
    </row>
    <row r="61" spans="2:8" ht="45.75" customHeight="1" x14ac:dyDescent="0.15">
      <c r="B61" s="135"/>
      <c r="C61" s="1297" t="s">
        <v>605</v>
      </c>
      <c r="D61" s="1298"/>
      <c r="E61" s="1299"/>
      <c r="F61" s="136">
        <v>74</v>
      </c>
      <c r="G61" s="136">
        <v>64</v>
      </c>
      <c r="H61" s="137">
        <v>62</v>
      </c>
    </row>
    <row r="62" spans="2:8" ht="45.75" customHeight="1" thickBot="1" x14ac:dyDescent="0.2">
      <c r="B62" s="138"/>
      <c r="C62" s="1300" t="s">
        <v>606</v>
      </c>
      <c r="D62" s="1301"/>
      <c r="E62" s="1302"/>
      <c r="F62" s="139" t="s">
        <v>607</v>
      </c>
      <c r="G62" s="139" t="s">
        <v>608</v>
      </c>
      <c r="H62" s="140">
        <v>2</v>
      </c>
    </row>
    <row r="63" spans="2:8" ht="52.5" customHeight="1" thickBot="1" x14ac:dyDescent="0.2">
      <c r="B63" s="141"/>
      <c r="C63" s="1303" t="s">
        <v>51</v>
      </c>
      <c r="D63" s="1303"/>
      <c r="E63" s="1304"/>
      <c r="F63" s="142">
        <v>2445</v>
      </c>
      <c r="G63" s="142">
        <v>2325</v>
      </c>
      <c r="H63" s="143">
        <v>2531</v>
      </c>
    </row>
    <row r="64" spans="2:8" ht="15" customHeight="1" x14ac:dyDescent="0.15"/>
  </sheetData>
  <sheetProtection algorithmName="SHA-512" hashValue="/BKP0FXRo/4bgKCrjq9iEUto8OXE71yd2ZWUNBXo5X++dbTaXSFB1G/gkALfDhJfhYYzrW9CGHHyTjkmtn5Tig==" saltValue="2pZ1qnSM/2fMTlZh1lxX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55" zoomScaleNormal="5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625</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614</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555</v>
      </c>
      <c r="BQ50" s="1324"/>
      <c r="BR50" s="1324"/>
      <c r="BS50" s="1324"/>
      <c r="BT50" s="1324"/>
      <c r="BU50" s="1324"/>
      <c r="BV50" s="1324"/>
      <c r="BW50" s="1324"/>
      <c r="BX50" s="1324" t="s">
        <v>556</v>
      </c>
      <c r="BY50" s="1324"/>
      <c r="BZ50" s="1324"/>
      <c r="CA50" s="1324"/>
      <c r="CB50" s="1324"/>
      <c r="CC50" s="1324"/>
      <c r="CD50" s="1324"/>
      <c r="CE50" s="1324"/>
      <c r="CF50" s="1324" t="s">
        <v>557</v>
      </c>
      <c r="CG50" s="1324"/>
      <c r="CH50" s="1324"/>
      <c r="CI50" s="1324"/>
      <c r="CJ50" s="1324"/>
      <c r="CK50" s="1324"/>
      <c r="CL50" s="1324"/>
      <c r="CM50" s="1324"/>
      <c r="CN50" s="1324" t="s">
        <v>558</v>
      </c>
      <c r="CO50" s="1324"/>
      <c r="CP50" s="1324"/>
      <c r="CQ50" s="1324"/>
      <c r="CR50" s="1324"/>
      <c r="CS50" s="1324"/>
      <c r="CT50" s="1324"/>
      <c r="CU50" s="1324"/>
      <c r="CV50" s="1324" t="s">
        <v>559</v>
      </c>
      <c r="CW50" s="1324"/>
      <c r="CX50" s="1324"/>
      <c r="CY50" s="1324"/>
      <c r="CZ50" s="1324"/>
      <c r="DA50" s="1324"/>
      <c r="DB50" s="1324"/>
      <c r="DC50" s="1324"/>
    </row>
    <row r="51" spans="1:109" ht="13.5" customHeight="1" x14ac:dyDescent="0.15">
      <c r="B51" s="397"/>
      <c r="G51" s="1331"/>
      <c r="H51" s="1331"/>
      <c r="I51" s="1329"/>
      <c r="J51" s="1329"/>
      <c r="K51" s="1326"/>
      <c r="L51" s="1326"/>
      <c r="M51" s="1326"/>
      <c r="N51" s="1326"/>
      <c r="AM51" s="406"/>
      <c r="AN51" s="1327" t="s">
        <v>615</v>
      </c>
      <c r="AO51" s="1327"/>
      <c r="AP51" s="1327"/>
      <c r="AQ51" s="1327"/>
      <c r="AR51" s="1327"/>
      <c r="AS51" s="1327"/>
      <c r="AT51" s="1327"/>
      <c r="AU51" s="1327"/>
      <c r="AV51" s="1327"/>
      <c r="AW51" s="1327"/>
      <c r="AX51" s="1327"/>
      <c r="AY51" s="1327"/>
      <c r="AZ51" s="1327"/>
      <c r="BA51" s="1327"/>
      <c r="BB51" s="1327" t="s">
        <v>616</v>
      </c>
      <c r="BC51" s="1327"/>
      <c r="BD51" s="1327"/>
      <c r="BE51" s="1327"/>
      <c r="BF51" s="1327"/>
      <c r="BG51" s="1327"/>
      <c r="BH51" s="1327"/>
      <c r="BI51" s="1327"/>
      <c r="BJ51" s="1327"/>
      <c r="BK51" s="1327"/>
      <c r="BL51" s="1327"/>
      <c r="BM51" s="1327"/>
      <c r="BN51" s="1327"/>
      <c r="BO51" s="1327"/>
      <c r="BP51" s="1328"/>
      <c r="BQ51" s="1325"/>
      <c r="BR51" s="1325"/>
      <c r="BS51" s="1325"/>
      <c r="BT51" s="1325"/>
      <c r="BU51" s="1325"/>
      <c r="BV51" s="1325"/>
      <c r="BW51" s="1325"/>
      <c r="BX51" s="1328"/>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x14ac:dyDescent="0.15">
      <c r="B52" s="397"/>
      <c r="G52" s="1331"/>
      <c r="H52" s="1331"/>
      <c r="I52" s="1329"/>
      <c r="J52" s="1329"/>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1"/>
      <c r="H53" s="1331"/>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617</v>
      </c>
      <c r="BC53" s="1327"/>
      <c r="BD53" s="1327"/>
      <c r="BE53" s="1327"/>
      <c r="BF53" s="1327"/>
      <c r="BG53" s="1327"/>
      <c r="BH53" s="1327"/>
      <c r="BI53" s="1327"/>
      <c r="BJ53" s="1327"/>
      <c r="BK53" s="1327"/>
      <c r="BL53" s="1327"/>
      <c r="BM53" s="1327"/>
      <c r="BN53" s="1327"/>
      <c r="BO53" s="1327"/>
      <c r="BP53" s="1328"/>
      <c r="BQ53" s="1325"/>
      <c r="BR53" s="1325"/>
      <c r="BS53" s="1325"/>
      <c r="BT53" s="1325"/>
      <c r="BU53" s="1325"/>
      <c r="BV53" s="1325"/>
      <c r="BW53" s="1325"/>
      <c r="BX53" s="1328"/>
      <c r="BY53" s="1325"/>
      <c r="BZ53" s="1325"/>
      <c r="CA53" s="1325"/>
      <c r="CB53" s="1325"/>
      <c r="CC53" s="1325"/>
      <c r="CD53" s="1325"/>
      <c r="CE53" s="1325"/>
      <c r="CF53" s="1325">
        <v>58.5</v>
      </c>
      <c r="CG53" s="1325"/>
      <c r="CH53" s="1325"/>
      <c r="CI53" s="1325"/>
      <c r="CJ53" s="1325"/>
      <c r="CK53" s="1325"/>
      <c r="CL53" s="1325"/>
      <c r="CM53" s="1325"/>
      <c r="CN53" s="1325">
        <v>60.5</v>
      </c>
      <c r="CO53" s="1325"/>
      <c r="CP53" s="1325"/>
      <c r="CQ53" s="1325"/>
      <c r="CR53" s="1325"/>
      <c r="CS53" s="1325"/>
      <c r="CT53" s="1325"/>
      <c r="CU53" s="1325"/>
      <c r="CV53" s="1325">
        <v>62.2</v>
      </c>
      <c r="CW53" s="1325"/>
      <c r="CX53" s="1325"/>
      <c r="CY53" s="1325"/>
      <c r="CZ53" s="1325"/>
      <c r="DA53" s="1325"/>
      <c r="DB53" s="1325"/>
      <c r="DC53" s="1325"/>
    </row>
    <row r="54" spans="1:109" x14ac:dyDescent="0.15">
      <c r="A54" s="405"/>
      <c r="B54" s="397"/>
      <c r="G54" s="1331"/>
      <c r="H54" s="1331"/>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618</v>
      </c>
      <c r="AO55" s="1324"/>
      <c r="AP55" s="1324"/>
      <c r="AQ55" s="1324"/>
      <c r="AR55" s="1324"/>
      <c r="AS55" s="1324"/>
      <c r="AT55" s="1324"/>
      <c r="AU55" s="1324"/>
      <c r="AV55" s="1324"/>
      <c r="AW55" s="1324"/>
      <c r="AX55" s="1324"/>
      <c r="AY55" s="1324"/>
      <c r="AZ55" s="1324"/>
      <c r="BA55" s="1324"/>
      <c r="BB55" s="1327" t="s">
        <v>616</v>
      </c>
      <c r="BC55" s="1327"/>
      <c r="BD55" s="1327"/>
      <c r="BE55" s="1327"/>
      <c r="BF55" s="1327"/>
      <c r="BG55" s="1327"/>
      <c r="BH55" s="1327"/>
      <c r="BI55" s="1327"/>
      <c r="BJ55" s="1327"/>
      <c r="BK55" s="1327"/>
      <c r="BL55" s="1327"/>
      <c r="BM55" s="1327"/>
      <c r="BN55" s="1327"/>
      <c r="BO55" s="1327"/>
      <c r="BP55" s="1328"/>
      <c r="BQ55" s="1325"/>
      <c r="BR55" s="1325"/>
      <c r="BS55" s="1325"/>
      <c r="BT55" s="1325"/>
      <c r="BU55" s="1325"/>
      <c r="BV55" s="1325"/>
      <c r="BW55" s="1325"/>
      <c r="BX55" s="1328"/>
      <c r="BY55" s="1325"/>
      <c r="BZ55" s="1325"/>
      <c r="CA55" s="1325"/>
      <c r="CB55" s="1325"/>
      <c r="CC55" s="1325"/>
      <c r="CD55" s="1325"/>
      <c r="CE55" s="1325"/>
      <c r="CF55" s="1325">
        <v>19.8</v>
      </c>
      <c r="CG55" s="1325"/>
      <c r="CH55" s="1325"/>
      <c r="CI55" s="1325"/>
      <c r="CJ55" s="1325"/>
      <c r="CK55" s="1325"/>
      <c r="CL55" s="1325"/>
      <c r="CM55" s="1325"/>
      <c r="CN55" s="1325">
        <v>20</v>
      </c>
      <c r="CO55" s="1325"/>
      <c r="CP55" s="1325"/>
      <c r="CQ55" s="1325"/>
      <c r="CR55" s="1325"/>
      <c r="CS55" s="1325"/>
      <c r="CT55" s="1325"/>
      <c r="CU55" s="1325"/>
      <c r="CV55" s="1325">
        <v>32.4</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30"/>
      <c r="J57" s="1330"/>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619</v>
      </c>
      <c r="BC57" s="1327"/>
      <c r="BD57" s="1327"/>
      <c r="BE57" s="1327"/>
      <c r="BF57" s="1327"/>
      <c r="BG57" s="1327"/>
      <c r="BH57" s="1327"/>
      <c r="BI57" s="1327"/>
      <c r="BJ57" s="1327"/>
      <c r="BK57" s="1327"/>
      <c r="BL57" s="1327"/>
      <c r="BM57" s="1327"/>
      <c r="BN57" s="1327"/>
      <c r="BO57" s="1327"/>
      <c r="BP57" s="1328"/>
      <c r="BQ57" s="1325"/>
      <c r="BR57" s="1325"/>
      <c r="BS57" s="1325"/>
      <c r="BT57" s="1325"/>
      <c r="BU57" s="1325"/>
      <c r="BV57" s="1325"/>
      <c r="BW57" s="1325"/>
      <c r="BX57" s="1328"/>
      <c r="BY57" s="1325"/>
      <c r="BZ57" s="1325"/>
      <c r="CA57" s="1325"/>
      <c r="CB57" s="1325"/>
      <c r="CC57" s="1325"/>
      <c r="CD57" s="1325"/>
      <c r="CE57" s="1325"/>
      <c r="CF57" s="1325">
        <v>59.7</v>
      </c>
      <c r="CG57" s="1325"/>
      <c r="CH57" s="1325"/>
      <c r="CI57" s="1325"/>
      <c r="CJ57" s="1325"/>
      <c r="CK57" s="1325"/>
      <c r="CL57" s="1325"/>
      <c r="CM57" s="1325"/>
      <c r="CN57" s="1325">
        <v>60.7</v>
      </c>
      <c r="CO57" s="1325"/>
      <c r="CP57" s="1325"/>
      <c r="CQ57" s="1325"/>
      <c r="CR57" s="1325"/>
      <c r="CS57" s="1325"/>
      <c r="CT57" s="1325"/>
      <c r="CU57" s="1325"/>
      <c r="CV57" s="1325">
        <v>64.2</v>
      </c>
      <c r="CW57" s="1325"/>
      <c r="CX57" s="1325"/>
      <c r="CY57" s="1325"/>
      <c r="CZ57" s="1325"/>
      <c r="DA57" s="1325"/>
      <c r="DB57" s="1325"/>
      <c r="DC57" s="1325"/>
      <c r="DD57" s="410"/>
      <c r="DE57" s="409"/>
    </row>
    <row r="58" spans="1:109" s="405" customFormat="1" x14ac:dyDescent="0.15">
      <c r="A58" s="390"/>
      <c r="B58" s="409"/>
      <c r="G58" s="1320"/>
      <c r="H58" s="1320"/>
      <c r="I58" s="1330"/>
      <c r="J58" s="1330"/>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620</v>
      </c>
    </row>
    <row r="64" spans="1:109" x14ac:dyDescent="0.15">
      <c r="B64" s="397"/>
      <c r="G64" s="404"/>
      <c r="I64" s="417"/>
      <c r="J64" s="417"/>
      <c r="K64" s="417"/>
      <c r="L64" s="417"/>
      <c r="M64" s="417"/>
      <c r="N64" s="418"/>
      <c r="AM64" s="404"/>
      <c r="AN64" s="404" t="s">
        <v>613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626</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614</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555</v>
      </c>
      <c r="BQ72" s="1324"/>
      <c r="BR72" s="1324"/>
      <c r="BS72" s="1324"/>
      <c r="BT72" s="1324"/>
      <c r="BU72" s="1324"/>
      <c r="BV72" s="1324"/>
      <c r="BW72" s="1324"/>
      <c r="BX72" s="1324" t="s">
        <v>556</v>
      </c>
      <c r="BY72" s="1324"/>
      <c r="BZ72" s="1324"/>
      <c r="CA72" s="1324"/>
      <c r="CB72" s="1324"/>
      <c r="CC72" s="1324"/>
      <c r="CD72" s="1324"/>
      <c r="CE72" s="1324"/>
      <c r="CF72" s="1324" t="s">
        <v>557</v>
      </c>
      <c r="CG72" s="1324"/>
      <c r="CH72" s="1324"/>
      <c r="CI72" s="1324"/>
      <c r="CJ72" s="1324"/>
      <c r="CK72" s="1324"/>
      <c r="CL72" s="1324"/>
      <c r="CM72" s="1324"/>
      <c r="CN72" s="1324" t="s">
        <v>558</v>
      </c>
      <c r="CO72" s="1324"/>
      <c r="CP72" s="1324"/>
      <c r="CQ72" s="1324"/>
      <c r="CR72" s="1324"/>
      <c r="CS72" s="1324"/>
      <c r="CT72" s="1324"/>
      <c r="CU72" s="1324"/>
      <c r="CV72" s="1324" t="s">
        <v>559</v>
      </c>
      <c r="CW72" s="1324"/>
      <c r="CX72" s="1324"/>
      <c r="CY72" s="1324"/>
      <c r="CZ72" s="1324"/>
      <c r="DA72" s="1324"/>
      <c r="DB72" s="1324"/>
      <c r="DC72" s="1324"/>
    </row>
    <row r="73" spans="2:107" x14ac:dyDescent="0.15">
      <c r="B73" s="397"/>
      <c r="G73" s="1331"/>
      <c r="H73" s="1331"/>
      <c r="I73" s="1331"/>
      <c r="J73" s="1331"/>
      <c r="K73" s="1332"/>
      <c r="L73" s="1332"/>
      <c r="M73" s="1332"/>
      <c r="N73" s="1332"/>
      <c r="AM73" s="406"/>
      <c r="AN73" s="1327" t="s">
        <v>615</v>
      </c>
      <c r="AO73" s="1327"/>
      <c r="AP73" s="1327"/>
      <c r="AQ73" s="1327"/>
      <c r="AR73" s="1327"/>
      <c r="AS73" s="1327"/>
      <c r="AT73" s="1327"/>
      <c r="AU73" s="1327"/>
      <c r="AV73" s="1327"/>
      <c r="AW73" s="1327"/>
      <c r="AX73" s="1327"/>
      <c r="AY73" s="1327"/>
      <c r="AZ73" s="1327"/>
      <c r="BA73" s="1327"/>
      <c r="BB73" s="1327" t="s">
        <v>621</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x14ac:dyDescent="0.15">
      <c r="B74" s="397"/>
      <c r="G74" s="1331"/>
      <c r="H74" s="1331"/>
      <c r="I74" s="1331"/>
      <c r="J74" s="1331"/>
      <c r="K74" s="1332"/>
      <c r="L74" s="1332"/>
      <c r="M74" s="1332"/>
      <c r="N74" s="1332"/>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1"/>
      <c r="H75" s="1331"/>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622</v>
      </c>
      <c r="BC75" s="1327"/>
      <c r="BD75" s="1327"/>
      <c r="BE75" s="1327"/>
      <c r="BF75" s="1327"/>
      <c r="BG75" s="1327"/>
      <c r="BH75" s="1327"/>
      <c r="BI75" s="1327"/>
      <c r="BJ75" s="1327"/>
      <c r="BK75" s="1327"/>
      <c r="BL75" s="1327"/>
      <c r="BM75" s="1327"/>
      <c r="BN75" s="1327"/>
      <c r="BO75" s="1327"/>
      <c r="BP75" s="1325">
        <v>3</v>
      </c>
      <c r="BQ75" s="1325"/>
      <c r="BR75" s="1325"/>
      <c r="BS75" s="1325"/>
      <c r="BT75" s="1325"/>
      <c r="BU75" s="1325"/>
      <c r="BV75" s="1325"/>
      <c r="BW75" s="1325"/>
      <c r="BX75" s="1325">
        <v>2.5</v>
      </c>
      <c r="BY75" s="1325"/>
      <c r="BZ75" s="1325"/>
      <c r="CA75" s="1325"/>
      <c r="CB75" s="1325"/>
      <c r="CC75" s="1325"/>
      <c r="CD75" s="1325"/>
      <c r="CE75" s="1325"/>
      <c r="CF75" s="1325">
        <v>2.2000000000000002</v>
      </c>
      <c r="CG75" s="1325"/>
      <c r="CH75" s="1325"/>
      <c r="CI75" s="1325"/>
      <c r="CJ75" s="1325"/>
      <c r="CK75" s="1325"/>
      <c r="CL75" s="1325"/>
      <c r="CM75" s="1325"/>
      <c r="CN75" s="1325">
        <v>2.1</v>
      </c>
      <c r="CO75" s="1325"/>
      <c r="CP75" s="1325"/>
      <c r="CQ75" s="1325"/>
      <c r="CR75" s="1325"/>
      <c r="CS75" s="1325"/>
      <c r="CT75" s="1325"/>
      <c r="CU75" s="1325"/>
      <c r="CV75" s="1325">
        <v>1.8</v>
      </c>
      <c r="CW75" s="1325"/>
      <c r="CX75" s="1325"/>
      <c r="CY75" s="1325"/>
      <c r="CZ75" s="1325"/>
      <c r="DA75" s="1325"/>
      <c r="DB75" s="1325"/>
      <c r="DC75" s="1325"/>
    </row>
    <row r="76" spans="2:107" x14ac:dyDescent="0.15">
      <c r="B76" s="397"/>
      <c r="G76" s="1331"/>
      <c r="H76" s="1331"/>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2"/>
      <c r="L77" s="1332"/>
      <c r="M77" s="1332"/>
      <c r="N77" s="1332"/>
      <c r="AN77" s="1324" t="s">
        <v>623</v>
      </c>
      <c r="AO77" s="1324"/>
      <c r="AP77" s="1324"/>
      <c r="AQ77" s="1324"/>
      <c r="AR77" s="1324"/>
      <c r="AS77" s="1324"/>
      <c r="AT77" s="1324"/>
      <c r="AU77" s="1324"/>
      <c r="AV77" s="1324"/>
      <c r="AW77" s="1324"/>
      <c r="AX77" s="1324"/>
      <c r="AY77" s="1324"/>
      <c r="AZ77" s="1324"/>
      <c r="BA77" s="1324"/>
      <c r="BB77" s="1327" t="s">
        <v>621</v>
      </c>
      <c r="BC77" s="1327"/>
      <c r="BD77" s="1327"/>
      <c r="BE77" s="1327"/>
      <c r="BF77" s="1327"/>
      <c r="BG77" s="1327"/>
      <c r="BH77" s="1327"/>
      <c r="BI77" s="1327"/>
      <c r="BJ77" s="1327"/>
      <c r="BK77" s="1327"/>
      <c r="BL77" s="1327"/>
      <c r="BM77" s="1327"/>
      <c r="BN77" s="1327"/>
      <c r="BO77" s="1327"/>
      <c r="BP77" s="1325">
        <v>24</v>
      </c>
      <c r="BQ77" s="1325"/>
      <c r="BR77" s="1325"/>
      <c r="BS77" s="1325"/>
      <c r="BT77" s="1325"/>
      <c r="BU77" s="1325"/>
      <c r="BV77" s="1325"/>
      <c r="BW77" s="1325"/>
      <c r="BX77" s="1325">
        <v>19.8</v>
      </c>
      <c r="BY77" s="1325"/>
      <c r="BZ77" s="1325"/>
      <c r="CA77" s="1325"/>
      <c r="CB77" s="1325"/>
      <c r="CC77" s="1325"/>
      <c r="CD77" s="1325"/>
      <c r="CE77" s="1325"/>
      <c r="CF77" s="1325">
        <v>19.8</v>
      </c>
      <c r="CG77" s="1325"/>
      <c r="CH77" s="1325"/>
      <c r="CI77" s="1325"/>
      <c r="CJ77" s="1325"/>
      <c r="CK77" s="1325"/>
      <c r="CL77" s="1325"/>
      <c r="CM77" s="1325"/>
      <c r="CN77" s="1325">
        <v>20</v>
      </c>
      <c r="CO77" s="1325"/>
      <c r="CP77" s="1325"/>
      <c r="CQ77" s="1325"/>
      <c r="CR77" s="1325"/>
      <c r="CS77" s="1325"/>
      <c r="CT77" s="1325"/>
      <c r="CU77" s="1325"/>
      <c r="CV77" s="1325">
        <v>32.4</v>
      </c>
      <c r="CW77" s="1325"/>
      <c r="CX77" s="1325"/>
      <c r="CY77" s="1325"/>
      <c r="CZ77" s="1325"/>
      <c r="DA77" s="1325"/>
      <c r="DB77" s="1325"/>
      <c r="DC77" s="1325"/>
    </row>
    <row r="78" spans="2:107" x14ac:dyDescent="0.15">
      <c r="B78" s="397"/>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30"/>
      <c r="J79" s="1330"/>
      <c r="K79" s="1333"/>
      <c r="L79" s="1333"/>
      <c r="M79" s="1333"/>
      <c r="N79" s="1333"/>
      <c r="AN79" s="1324"/>
      <c r="AO79" s="1324"/>
      <c r="AP79" s="1324"/>
      <c r="AQ79" s="1324"/>
      <c r="AR79" s="1324"/>
      <c r="AS79" s="1324"/>
      <c r="AT79" s="1324"/>
      <c r="AU79" s="1324"/>
      <c r="AV79" s="1324"/>
      <c r="AW79" s="1324"/>
      <c r="AX79" s="1324"/>
      <c r="AY79" s="1324"/>
      <c r="AZ79" s="1324"/>
      <c r="BA79" s="1324"/>
      <c r="BB79" s="1327" t="s">
        <v>622</v>
      </c>
      <c r="BC79" s="1327"/>
      <c r="BD79" s="1327"/>
      <c r="BE79" s="1327"/>
      <c r="BF79" s="1327"/>
      <c r="BG79" s="1327"/>
      <c r="BH79" s="1327"/>
      <c r="BI79" s="1327"/>
      <c r="BJ79" s="1327"/>
      <c r="BK79" s="1327"/>
      <c r="BL79" s="1327"/>
      <c r="BM79" s="1327"/>
      <c r="BN79" s="1327"/>
      <c r="BO79" s="1327"/>
      <c r="BP79" s="1325">
        <v>9.1</v>
      </c>
      <c r="BQ79" s="1325"/>
      <c r="BR79" s="1325"/>
      <c r="BS79" s="1325"/>
      <c r="BT79" s="1325"/>
      <c r="BU79" s="1325"/>
      <c r="BV79" s="1325"/>
      <c r="BW79" s="1325"/>
      <c r="BX79" s="1325">
        <v>8.9</v>
      </c>
      <c r="BY79" s="1325"/>
      <c r="BZ79" s="1325"/>
      <c r="CA79" s="1325"/>
      <c r="CB79" s="1325"/>
      <c r="CC79" s="1325"/>
      <c r="CD79" s="1325"/>
      <c r="CE79" s="1325"/>
      <c r="CF79" s="1325">
        <v>8.8000000000000007</v>
      </c>
      <c r="CG79" s="1325"/>
      <c r="CH79" s="1325"/>
      <c r="CI79" s="1325"/>
      <c r="CJ79" s="1325"/>
      <c r="CK79" s="1325"/>
      <c r="CL79" s="1325"/>
      <c r="CM79" s="1325"/>
      <c r="CN79" s="1325">
        <v>8.9</v>
      </c>
      <c r="CO79" s="1325"/>
      <c r="CP79" s="1325"/>
      <c r="CQ79" s="1325"/>
      <c r="CR79" s="1325"/>
      <c r="CS79" s="1325"/>
      <c r="CT79" s="1325"/>
      <c r="CU79" s="1325"/>
      <c r="CV79" s="1325">
        <v>9.5</v>
      </c>
      <c r="CW79" s="1325"/>
      <c r="CX79" s="1325"/>
      <c r="CY79" s="1325"/>
      <c r="CZ79" s="1325"/>
      <c r="DA79" s="1325"/>
      <c r="DB79" s="1325"/>
      <c r="DC79" s="1325"/>
    </row>
    <row r="80" spans="2:107" x14ac:dyDescent="0.15">
      <c r="B80" s="397"/>
      <c r="G80" s="1320"/>
      <c r="H80" s="1320"/>
      <c r="I80" s="1330"/>
      <c r="J80" s="1330"/>
      <c r="K80" s="1333"/>
      <c r="L80" s="1333"/>
      <c r="M80" s="1333"/>
      <c r="N80" s="1333"/>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FYSdrDk2HDJFltG2bcC7Er2OCnHgb8VPAUjoOxUKap9lelDxY6eScZ5cYzmtOOhyUYbyRirAJTipnMuUGYva+g==" saltValue="r1TQSP8PdBZ6HzjGWIACa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624</v>
      </c>
    </row>
  </sheetData>
  <sheetProtection algorithmName="SHA-512" hashValue="WN7xePeTBqbVkfJY6aYU/dpkqP5Qc3CHnj3mPM5UEPYPTzbxwIxwhI0bKAAdXzhuh4kLNAyNDp4CV5S/zB7JOg==" saltValue="caAzAT17FYI/hBBwsio8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624</v>
      </c>
    </row>
  </sheetData>
  <sheetProtection algorithmName="SHA-512" hashValue="eBnvP8zZPxZRCEeUAjRE1eHBsA7ket1KNjvfVK2/I9BnXK7yLI4dYBPDCxuCzyeVjI+tbUzekTPCSPAtGMAcEA==" saltValue="av82llpMLSorETTiw59JV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70324</v>
      </c>
      <c r="E3" s="162"/>
      <c r="F3" s="163">
        <v>97062</v>
      </c>
      <c r="G3" s="164"/>
      <c r="H3" s="165"/>
    </row>
    <row r="4" spans="1:8" x14ac:dyDescent="0.15">
      <c r="A4" s="166"/>
      <c r="B4" s="167"/>
      <c r="C4" s="168"/>
      <c r="D4" s="169">
        <v>39078</v>
      </c>
      <c r="E4" s="170"/>
      <c r="F4" s="171">
        <v>50112</v>
      </c>
      <c r="G4" s="172"/>
      <c r="H4" s="173"/>
    </row>
    <row r="5" spans="1:8" x14ac:dyDescent="0.15">
      <c r="A5" s="154" t="s">
        <v>547</v>
      </c>
      <c r="B5" s="159"/>
      <c r="C5" s="160"/>
      <c r="D5" s="161">
        <v>42727</v>
      </c>
      <c r="E5" s="162"/>
      <c r="F5" s="163">
        <v>106005</v>
      </c>
      <c r="G5" s="164"/>
      <c r="H5" s="165"/>
    </row>
    <row r="6" spans="1:8" x14ac:dyDescent="0.15">
      <c r="A6" s="166"/>
      <c r="B6" s="167"/>
      <c r="C6" s="168"/>
      <c r="D6" s="169">
        <v>32327</v>
      </c>
      <c r="E6" s="170"/>
      <c r="F6" s="171">
        <v>58359</v>
      </c>
      <c r="G6" s="172"/>
      <c r="H6" s="173"/>
    </row>
    <row r="7" spans="1:8" x14ac:dyDescent="0.15">
      <c r="A7" s="154" t="s">
        <v>548</v>
      </c>
      <c r="B7" s="159"/>
      <c r="C7" s="160"/>
      <c r="D7" s="161">
        <v>46435</v>
      </c>
      <c r="E7" s="162"/>
      <c r="F7" s="163">
        <v>98507</v>
      </c>
      <c r="G7" s="164"/>
      <c r="H7" s="165"/>
    </row>
    <row r="8" spans="1:8" x14ac:dyDescent="0.15">
      <c r="A8" s="166"/>
      <c r="B8" s="167"/>
      <c r="C8" s="168"/>
      <c r="D8" s="169">
        <v>25615</v>
      </c>
      <c r="E8" s="170"/>
      <c r="F8" s="171">
        <v>47567</v>
      </c>
      <c r="G8" s="172"/>
      <c r="H8" s="173"/>
    </row>
    <row r="9" spans="1:8" x14ac:dyDescent="0.15">
      <c r="A9" s="154" t="s">
        <v>549</v>
      </c>
      <c r="B9" s="159"/>
      <c r="C9" s="160"/>
      <c r="D9" s="161">
        <v>75938</v>
      </c>
      <c r="E9" s="162"/>
      <c r="F9" s="163">
        <v>113347</v>
      </c>
      <c r="G9" s="164"/>
      <c r="H9" s="165"/>
    </row>
    <row r="10" spans="1:8" x14ac:dyDescent="0.15">
      <c r="A10" s="166"/>
      <c r="B10" s="167"/>
      <c r="C10" s="168"/>
      <c r="D10" s="169">
        <v>34046</v>
      </c>
      <c r="E10" s="170"/>
      <c r="F10" s="171">
        <v>58728</v>
      </c>
      <c r="G10" s="172"/>
      <c r="H10" s="173"/>
    </row>
    <row r="11" spans="1:8" x14ac:dyDescent="0.15">
      <c r="A11" s="154" t="s">
        <v>550</v>
      </c>
      <c r="B11" s="159"/>
      <c r="C11" s="160"/>
      <c r="D11" s="161">
        <v>202227</v>
      </c>
      <c r="E11" s="162"/>
      <c r="F11" s="163">
        <v>120302</v>
      </c>
      <c r="G11" s="164"/>
      <c r="H11" s="165"/>
    </row>
    <row r="12" spans="1:8" x14ac:dyDescent="0.15">
      <c r="A12" s="166"/>
      <c r="B12" s="167"/>
      <c r="C12" s="174"/>
      <c r="D12" s="169">
        <v>78265</v>
      </c>
      <c r="E12" s="170"/>
      <c r="F12" s="171">
        <v>59328</v>
      </c>
      <c r="G12" s="172"/>
      <c r="H12" s="173"/>
    </row>
    <row r="13" spans="1:8" x14ac:dyDescent="0.15">
      <c r="A13" s="154"/>
      <c r="B13" s="159"/>
      <c r="C13" s="175"/>
      <c r="D13" s="176">
        <v>87530</v>
      </c>
      <c r="E13" s="177"/>
      <c r="F13" s="178">
        <v>107045</v>
      </c>
      <c r="G13" s="179"/>
      <c r="H13" s="165"/>
    </row>
    <row r="14" spans="1:8" x14ac:dyDescent="0.15">
      <c r="A14" s="166"/>
      <c r="B14" s="167"/>
      <c r="C14" s="168"/>
      <c r="D14" s="169">
        <v>41866</v>
      </c>
      <c r="E14" s="170"/>
      <c r="F14" s="171">
        <v>54819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8.74</v>
      </c>
      <c r="C19" s="180">
        <f>ROUND(VALUE(SUBSTITUTE(実質収支比率等に係る経年分析!G$48,"▲","-")),2)</f>
        <v>7.62</v>
      </c>
      <c r="D19" s="180">
        <f>ROUND(VALUE(SUBSTITUTE(実質収支比率等に係る経年分析!H$48,"▲","-")),2)</f>
        <v>7.33</v>
      </c>
      <c r="E19" s="180">
        <f>ROUND(VALUE(SUBSTITUTE(実質収支比率等に係る経年分析!I$48,"▲","-")),2)</f>
        <v>9.34</v>
      </c>
      <c r="F19" s="180">
        <f>ROUND(VALUE(SUBSTITUTE(実質収支比率等に係る経年分析!J$48,"▲","-")),2)</f>
        <v>8.35</v>
      </c>
    </row>
    <row r="20" spans="1:11" x14ac:dyDescent="0.15">
      <c r="A20" s="180" t="s">
        <v>55</v>
      </c>
      <c r="B20" s="180">
        <f>ROUND(VALUE(SUBSTITUTE(実質収支比率等に係る経年分析!F$47,"▲","-")),2)</f>
        <v>30.02</v>
      </c>
      <c r="C20" s="180">
        <f>ROUND(VALUE(SUBSTITUTE(実質収支比率等に係る経年分析!G$47,"▲","-")),2)</f>
        <v>30.71</v>
      </c>
      <c r="D20" s="180">
        <f>ROUND(VALUE(SUBSTITUTE(実質収支比率等に係る経年分析!H$47,"▲","-")),2)</f>
        <v>35.39</v>
      </c>
      <c r="E20" s="180">
        <f>ROUND(VALUE(SUBSTITUTE(実質収支比率等に係る経年分析!I$47,"▲","-")),2)</f>
        <v>32.86</v>
      </c>
      <c r="F20" s="180">
        <f>ROUND(VALUE(SUBSTITUTE(実質収支比率等に係る経年分析!J$47,"▲","-")),2)</f>
        <v>30.04</v>
      </c>
    </row>
    <row r="21" spans="1:11" x14ac:dyDescent="0.15">
      <c r="A21" s="180" t="s">
        <v>56</v>
      </c>
      <c r="B21" s="180">
        <f>IF(ISNUMBER(VALUE(SUBSTITUTE(実質収支比率等に係る経年分析!F$49,"▲","-"))),ROUND(VALUE(SUBSTITUTE(実質収支比率等に係る経年分析!F$49,"▲","-")),2),NA())</f>
        <v>0.94</v>
      </c>
      <c r="C21" s="180">
        <f>IF(ISNUMBER(VALUE(SUBSTITUTE(実質収支比率等に係る経年分析!G$49,"▲","-"))),ROUND(VALUE(SUBSTITUTE(実質収支比率等に係る経年分析!G$49,"▲","-")),2),NA())</f>
        <v>-0.12</v>
      </c>
      <c r="D21" s="180">
        <f>IF(ISNUMBER(VALUE(SUBSTITUTE(実質収支比率等に係る経年分析!H$49,"▲","-"))),ROUND(VALUE(SUBSTITUTE(実質収支比率等に係る経年分析!H$49,"▲","-")),2),NA())</f>
        <v>5.13</v>
      </c>
      <c r="E21" s="180">
        <f>IF(ISNUMBER(VALUE(SUBSTITUTE(実質収支比率等に係る経年分析!I$49,"▲","-"))),ROUND(VALUE(SUBSTITUTE(実質収支比率等に係る経年分析!I$49,"▲","-")),2),NA())</f>
        <v>0.08</v>
      </c>
      <c r="F21" s="180">
        <f>IF(ISNUMBER(VALUE(SUBSTITUTE(実質収支比率等に係る経年分析!J$49,"▲","-"))),ROUND(VALUE(SUBSTITUTE(実質収支比率等に係る経年分析!J$49,"▲","-")),2),NA())</f>
        <v>-2.23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芳賀町農業集落排水事業特別会計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0.32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芳賀町公共下水道事業特別会計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0.28999999999999998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芳賀町後期高齢者医療特別会計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芳賀工業団地排水処理センター特別会計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x14ac:dyDescent="0.15">
      <c r="A33" s="181" t="str">
        <f>IF(連結実質赤字比率に係る赤字・黒字の構成分析!C$37="",NA(),連結実質赤字比率に係る赤字・黒字の構成分析!C$37)</f>
        <v>芳賀町宅地造成事業特別会計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0.56999999999999995</v>
      </c>
    </row>
    <row r="34" spans="1:16" x14ac:dyDescent="0.15">
      <c r="A34" s="181" t="str">
        <f>IF(連結実質赤字比率に係る赤字・黒字の構成分析!C$36="",NA(),連結実質赤字比率に係る赤字・黒字の構成分析!C$36)</f>
        <v>芳賀町国民健康保険特別会計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3.37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1.35</v>
      </c>
    </row>
    <row r="35" spans="1:16" x14ac:dyDescent="0.15">
      <c r="A35" s="181" t="str">
        <f>IF(連結実質赤字比率に係る赤字・黒字の構成分析!C$35="",NA(),連結実質赤字比率に係る赤字・黒字の構成分析!C$35)</f>
        <v>芳賀町介護保険特別会計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8.6300000000000008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7.53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9.2100000000000009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8.24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621</v>
      </c>
      <c r="E42" s="182"/>
      <c r="F42" s="182"/>
      <c r="G42" s="182">
        <f>'実質公債費比率（分子）の構造'!L$52</f>
        <v>606</v>
      </c>
      <c r="H42" s="182"/>
      <c r="I42" s="182"/>
      <c r="J42" s="182">
        <f>'実質公債費比率（分子）の構造'!M$52</f>
        <v>575</v>
      </c>
      <c r="K42" s="182"/>
      <c r="L42" s="182"/>
      <c r="M42" s="182">
        <f>'実質公債費比率（分子）の構造'!N$52</f>
        <v>559</v>
      </c>
      <c r="N42" s="182"/>
      <c r="O42" s="182"/>
      <c r="P42" s="182">
        <f>'実質公債費比率（分子）の構造'!O$52</f>
        <v>550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29</v>
      </c>
      <c r="C44" s="182"/>
      <c r="D44" s="182"/>
      <c r="E44" s="182">
        <f>'実質公債費比率（分子）の構造'!L$50</f>
        <v>28</v>
      </c>
      <c r="F44" s="182"/>
      <c r="G44" s="182"/>
      <c r="H44" s="182">
        <f>'実質公債費比率（分子）の構造'!M$50</f>
        <v>3</v>
      </c>
      <c r="I44" s="182"/>
      <c r="J44" s="182"/>
      <c r="K44" s="182">
        <f>'実質公債費比率（分子）の構造'!N$50</f>
        <v>13</v>
      </c>
      <c r="L44" s="182"/>
      <c r="M44" s="182"/>
      <c r="N44" s="182">
        <f>'実質公債費比率（分子）の構造'!O$50</f>
        <v>27</v>
      </c>
      <c r="O44" s="182"/>
      <c r="P44" s="182"/>
    </row>
    <row r="45" spans="1:16" x14ac:dyDescent="0.15">
      <c r="A45" s="182" t="s">
        <v>66</v>
      </c>
      <c r="B45" s="182">
        <f>'実質公債費比率（分子）の構造'!K$49</f>
        <v>22</v>
      </c>
      <c r="C45" s="182"/>
      <c r="D45" s="182"/>
      <c r="E45" s="182">
        <f>'実質公債費比率（分子）の構造'!L$49</f>
        <v>33</v>
      </c>
      <c r="F45" s="182"/>
      <c r="G45" s="182"/>
      <c r="H45" s="182">
        <f>'実質公債費比率（分子）の構造'!M$49</f>
        <v>10</v>
      </c>
      <c r="I45" s="182"/>
      <c r="J45" s="182"/>
      <c r="K45" s="182">
        <f>'実質公債費比率（分子）の構造'!N$49</f>
        <v>41</v>
      </c>
      <c r="L45" s="182"/>
      <c r="M45" s="182"/>
      <c r="N45" s="182">
        <f>'実質公債費比率（分子）の構造'!O$49</f>
        <v>38</v>
      </c>
      <c r="O45" s="182"/>
      <c r="P45" s="182"/>
    </row>
    <row r="46" spans="1:16" x14ac:dyDescent="0.15">
      <c r="A46" s="182" t="s">
        <v>67</v>
      </c>
      <c r="B46" s="182">
        <f>'実質公債費比率（分子）の構造'!K$48</f>
        <v>188</v>
      </c>
      <c r="C46" s="182"/>
      <c r="D46" s="182"/>
      <c r="E46" s="182">
        <f>'実質公債費比率（分子）の構造'!L$48</f>
        <v>193</v>
      </c>
      <c r="F46" s="182"/>
      <c r="G46" s="182"/>
      <c r="H46" s="182">
        <f>'実質公債費比率（分子）の構造'!M$48</f>
        <v>202</v>
      </c>
      <c r="I46" s="182"/>
      <c r="J46" s="182"/>
      <c r="K46" s="182">
        <f>'実質公債費比率（分子）の構造'!N$48</f>
        <v>187</v>
      </c>
      <c r="L46" s="182"/>
      <c r="M46" s="182"/>
      <c r="N46" s="182">
        <f>'実質公債費比率（分子）の構造'!O$48</f>
        <v>183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495</v>
      </c>
      <c r="C49" s="182"/>
      <c r="D49" s="182"/>
      <c r="E49" s="182">
        <f>'実質公債費比率（分子）の構造'!L$45</f>
        <v>460</v>
      </c>
      <c r="F49" s="182"/>
      <c r="G49" s="182"/>
      <c r="H49" s="182">
        <f>'実質公債費比率（分子）の構造'!M$45</f>
        <v>436</v>
      </c>
      <c r="I49" s="182"/>
      <c r="J49" s="182"/>
      <c r="K49" s="182">
        <f>'実質公債費比率（分子）の構造'!N$45</f>
        <v>399</v>
      </c>
      <c r="L49" s="182"/>
      <c r="M49" s="182"/>
      <c r="N49" s="182">
        <f>'実質公債費比率（分子）の構造'!O$45</f>
        <v>375</v>
      </c>
      <c r="O49" s="182"/>
      <c r="P49" s="182"/>
    </row>
    <row r="50" spans="1:16" x14ac:dyDescent="0.15">
      <c r="A50" s="182" t="s">
        <v>71</v>
      </c>
      <c r="B50" s="182" t="e">
        <f>NA()</f>
        <v>#N/A</v>
      </c>
      <c r="C50" s="182">
        <f>IF(ISNUMBER('実質公債費比率（分子）の構造'!K$53),'実質公債費比率（分子）の構造'!K$53,NA())</f>
        <v>113</v>
      </c>
      <c r="D50" s="182" t="e">
        <f>NA()</f>
        <v>#N/A</v>
      </c>
      <c r="E50" s="182" t="e">
        <f>NA()</f>
        <v>#N/A</v>
      </c>
      <c r="F50" s="182">
        <f>IF(ISNUMBER('実質公債費比率（分子）の構造'!L$53),'実質公債費比率（分子）の構造'!L$53,NA())</f>
        <v>108</v>
      </c>
      <c r="G50" s="182" t="e">
        <f>NA()</f>
        <v>#N/A</v>
      </c>
      <c r="H50" s="182" t="e">
        <f>NA()</f>
        <v>#N/A</v>
      </c>
      <c r="I50" s="182">
        <f>IF(ISNUMBER('実質公債費比率（分子）の構造'!M$53),'実質公債費比率（分子）の構造'!M$53,NA())</f>
        <v>76</v>
      </c>
      <c r="J50" s="182" t="e">
        <f>NA()</f>
        <v>#N/A</v>
      </c>
      <c r="K50" s="182" t="e">
        <f>NA()</f>
        <v>#N/A</v>
      </c>
      <c r="L50" s="182">
        <f>IF(ISNUMBER('実質公債費比率（分子）の構造'!N$53),'実質公債費比率（分子）の構造'!N$53,NA())</f>
        <v>81</v>
      </c>
      <c r="M50" s="182" t="e">
        <f>NA()</f>
        <v>#N/A</v>
      </c>
      <c r="N50" s="182" t="e">
        <f>NA()</f>
        <v>#N/A</v>
      </c>
      <c r="O50" s="182">
        <f>IF(ISNUMBER('実質公債費比率（分子）の構造'!O$53),'実質公債費比率（分子）の構造'!O$53,NA())</f>
        <v>73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5201</v>
      </c>
      <c r="E56" s="181"/>
      <c r="F56" s="181"/>
      <c r="G56" s="181">
        <f>'将来負担比率（分子）の構造'!J$52</f>
        <v>4829</v>
      </c>
      <c r="H56" s="181"/>
      <c r="I56" s="181"/>
      <c r="J56" s="181">
        <f>'将来負担比率（分子）の構造'!K$52</f>
        <v>4206</v>
      </c>
      <c r="K56" s="181"/>
      <c r="L56" s="181"/>
      <c r="M56" s="181">
        <f>'将来負担比率（分子）の構造'!L$52</f>
        <v>3978</v>
      </c>
      <c r="N56" s="181"/>
      <c r="O56" s="181"/>
      <c r="P56" s="181">
        <f>'将来負担比率（分子）の構造'!M$52</f>
        <v>3924</v>
      </c>
    </row>
    <row r="57" spans="1:16" x14ac:dyDescent="0.15">
      <c r="A57" s="181" t="s">
        <v>42</v>
      </c>
      <c r="B57" s="181"/>
      <c r="C57" s="181"/>
      <c r="D57" s="181">
        <f>'将来負担比率（分子）の構造'!I$51</f>
        <v>1659</v>
      </c>
      <c r="E57" s="181"/>
      <c r="F57" s="181"/>
      <c r="G57" s="181">
        <f>'将来負担比率（分子）の構造'!J$51</f>
        <v>1636</v>
      </c>
      <c r="H57" s="181"/>
      <c r="I57" s="181"/>
      <c r="J57" s="181">
        <f>'将来負担比率（分子）の構造'!K$51</f>
        <v>1491</v>
      </c>
      <c r="K57" s="181"/>
      <c r="L57" s="181"/>
      <c r="M57" s="181">
        <f>'将来負担比率（分子）の構造'!L$51</f>
        <v>1624</v>
      </c>
      <c r="N57" s="181"/>
      <c r="O57" s="181"/>
      <c r="P57" s="181">
        <f>'将来負担比率（分子）の構造'!M$51</f>
        <v>1602</v>
      </c>
    </row>
    <row r="58" spans="1:16" x14ac:dyDescent="0.15">
      <c r="A58" s="181" t="s">
        <v>41</v>
      </c>
      <c r="B58" s="181"/>
      <c r="C58" s="181"/>
      <c r="D58" s="181">
        <f>'将来負担比率（分子）の構造'!I$50</f>
        <v>2625</v>
      </c>
      <c r="E58" s="181"/>
      <c r="F58" s="181"/>
      <c r="G58" s="181">
        <f>'将来負担比率（分子）の構造'!J$50</f>
        <v>2498</v>
      </c>
      <c r="H58" s="181"/>
      <c r="I58" s="181"/>
      <c r="J58" s="181">
        <f>'将来負担比率（分子）の構造'!K$50</f>
        <v>2366</v>
      </c>
      <c r="K58" s="181"/>
      <c r="L58" s="181"/>
      <c r="M58" s="181">
        <f>'将来負担比率（分子）の構造'!L$50</f>
        <v>2017</v>
      </c>
      <c r="N58" s="181"/>
      <c r="O58" s="181"/>
      <c r="P58" s="181">
        <f>'将来負担比率（分子）の構造'!M$50</f>
        <v>2928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1307</v>
      </c>
      <c r="C62" s="181"/>
      <c r="D62" s="181"/>
      <c r="E62" s="181">
        <f>'将来負担比率（分子）の構造'!J$45</f>
        <v>1271</v>
      </c>
      <c r="F62" s="181"/>
      <c r="G62" s="181"/>
      <c r="H62" s="181">
        <f>'将来負担比率（分子）の構造'!K$45</f>
        <v>1187</v>
      </c>
      <c r="I62" s="181"/>
      <c r="J62" s="181"/>
      <c r="K62" s="181">
        <f>'将来負担比率（分子）の構造'!L$45</f>
        <v>1154</v>
      </c>
      <c r="L62" s="181"/>
      <c r="M62" s="181"/>
      <c r="N62" s="181">
        <f>'将来負担比率（分子）の構造'!M$45</f>
        <v>1150</v>
      </c>
      <c r="O62" s="181"/>
      <c r="P62" s="181"/>
    </row>
    <row r="63" spans="1:16" x14ac:dyDescent="0.15">
      <c r="A63" s="181" t="s">
        <v>34</v>
      </c>
      <c r="B63" s="181">
        <f>'将来負担比率（分子）の構造'!I$44</f>
        <v>461</v>
      </c>
      <c r="C63" s="181"/>
      <c r="D63" s="181"/>
      <c r="E63" s="181">
        <f>'将来負担比率（分子）の構造'!J$44</f>
        <v>466</v>
      </c>
      <c r="F63" s="181"/>
      <c r="G63" s="181"/>
      <c r="H63" s="181">
        <f>'将来負担比率（分子）の構造'!K$44</f>
        <v>480</v>
      </c>
      <c r="I63" s="181"/>
      <c r="J63" s="181"/>
      <c r="K63" s="181">
        <f>'将来負担比率（分子）の構造'!L$44</f>
        <v>486</v>
      </c>
      <c r="L63" s="181"/>
      <c r="M63" s="181"/>
      <c r="N63" s="181">
        <f>'将来負担比率（分子）の構造'!M$44</f>
        <v>400</v>
      </c>
      <c r="O63" s="181"/>
      <c r="P63" s="181"/>
    </row>
    <row r="64" spans="1:16" x14ac:dyDescent="0.15">
      <c r="A64" s="181" t="s">
        <v>33</v>
      </c>
      <c r="B64" s="181">
        <f>'将来負担比率（分子）の構造'!I$43</f>
        <v>2555</v>
      </c>
      <c r="C64" s="181"/>
      <c r="D64" s="181"/>
      <c r="E64" s="181">
        <f>'将来負担比率（分子）の構造'!J$43</f>
        <v>2714</v>
      </c>
      <c r="F64" s="181"/>
      <c r="G64" s="181"/>
      <c r="H64" s="181">
        <f>'将来負担比率（分子）の構造'!K$43</f>
        <v>2753</v>
      </c>
      <c r="I64" s="181"/>
      <c r="J64" s="181"/>
      <c r="K64" s="181">
        <f>'将来負担比率（分子）の構造'!L$43</f>
        <v>2615</v>
      </c>
      <c r="L64" s="181"/>
      <c r="M64" s="181"/>
      <c r="N64" s="181">
        <f>'将来負担比率（分子）の構造'!M$43</f>
        <v>2092</v>
      </c>
      <c r="O64" s="181"/>
      <c r="P64" s="181"/>
    </row>
    <row r="65" spans="1:16" x14ac:dyDescent="0.15">
      <c r="A65" s="181" t="s">
        <v>32</v>
      </c>
      <c r="B65" s="181">
        <f>'将来負担比率（分子）の構造'!I$42</f>
        <v>150</v>
      </c>
      <c r="C65" s="181"/>
      <c r="D65" s="181"/>
      <c r="E65" s="181">
        <f>'将来負担比率（分子）の構造'!J$42</f>
        <v>107</v>
      </c>
      <c r="F65" s="181"/>
      <c r="G65" s="181"/>
      <c r="H65" s="181">
        <f>'将来負担比率（分子）の構造'!K$42</f>
        <v>47</v>
      </c>
      <c r="I65" s="181"/>
      <c r="J65" s="181"/>
      <c r="K65" s="181">
        <f>'将来負担比率（分子）の構造'!L$42</f>
        <v>1487</v>
      </c>
      <c r="L65" s="181"/>
      <c r="M65" s="181"/>
      <c r="N65" s="181">
        <f>'将来負担比率（分子）の構造'!M$42</f>
        <v>1226</v>
      </c>
      <c r="O65" s="181"/>
      <c r="P65" s="181"/>
    </row>
    <row r="66" spans="1:16" x14ac:dyDescent="0.15">
      <c r="A66" s="181" t="s">
        <v>31</v>
      </c>
      <c r="B66" s="181">
        <f>'将来負担比率（分子）の構造'!I$41</f>
        <v>2687</v>
      </c>
      <c r="C66" s="181"/>
      <c r="D66" s="181"/>
      <c r="E66" s="181">
        <f>'将来負担比率（分子）の構造'!J$41</f>
        <v>2277</v>
      </c>
      <c r="F66" s="181"/>
      <c r="G66" s="181"/>
      <c r="H66" s="181">
        <f>'将来負担比率（分子）の構造'!K$41</f>
        <v>1992</v>
      </c>
      <c r="I66" s="181"/>
      <c r="J66" s="181"/>
      <c r="K66" s="181">
        <f>'将来負担比率（分子）の構造'!L$41</f>
        <v>1748</v>
      </c>
      <c r="L66" s="181"/>
      <c r="M66" s="181"/>
      <c r="N66" s="181">
        <f>'将来負担比率（分子）の構造'!M$41</f>
        <v>2622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1782</v>
      </c>
      <c r="C72" s="185">
        <f>基金残高に係る経年分析!G55</f>
        <v>1678</v>
      </c>
      <c r="D72" s="185">
        <f>基金残高に係る経年分析!H55</f>
        <v>1594</v>
      </c>
    </row>
    <row r="73" spans="1:16" x14ac:dyDescent="0.15">
      <c r="A73" s="184" t="s">
        <v>78</v>
      </c>
      <c r="B73" s="185" t="str">
        <f>基金残高に係る経年分析!F56</f>
        <v>-</v>
      </c>
      <c r="C73" s="185" t="str">
        <f>基金残高に係る経年分析!G56</f>
        <v>-</v>
      </c>
      <c r="D73" s="185">
        <f>基金残高に係る経年分析!H56</f>
        <v>100</v>
      </c>
    </row>
    <row r="74" spans="1:16" x14ac:dyDescent="0.15">
      <c r="A74" s="184" t="s">
        <v>79</v>
      </c>
      <c r="B74" s="185">
        <f>基金残高に係る経年分析!F57</f>
        <v>662</v>
      </c>
      <c r="C74" s="185">
        <f>基金残高に係る経年分析!G57</f>
        <v>646</v>
      </c>
      <c r="D74" s="185">
        <f>基金残高に係る経年分析!H57</f>
        <v>837</v>
      </c>
    </row>
  </sheetData>
  <sheetProtection algorithmName="SHA-512" hashValue="fSl+PArZOSNdwvf8B7kqSFYSVj3zlJAgBQMdU43HutG95tfJ02p54KskYS2v08vo6R2F/W2dDZiZhfn9a/yW+A==" saltValue="twRQxDLypjArBPOn8JrS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4665124</v>
      </c>
      <c r="S5" s="675"/>
      <c r="T5" s="675"/>
      <c r="U5" s="675"/>
      <c r="V5" s="675"/>
      <c r="W5" s="675"/>
      <c r="X5" s="675"/>
      <c r="Y5" s="676"/>
      <c r="Z5" s="677">
        <v>36.799999999999997</v>
      </c>
      <c r="AA5" s="677"/>
      <c r="AB5" s="677"/>
      <c r="AC5" s="677"/>
      <c r="AD5" s="678">
        <v>4476259</v>
      </c>
      <c r="AE5" s="678"/>
      <c r="AF5" s="678"/>
      <c r="AG5" s="678"/>
      <c r="AH5" s="678"/>
      <c r="AI5" s="678"/>
      <c r="AJ5" s="678"/>
      <c r="AK5" s="678"/>
      <c r="AL5" s="679">
        <v>85</v>
      </c>
      <c r="AM5" s="680"/>
      <c r="AN5" s="680"/>
      <c r="AO5" s="681"/>
      <c r="AP5" s="671" t="s">
        <v>227</v>
      </c>
      <c r="AQ5" s="672"/>
      <c r="AR5" s="672"/>
      <c r="AS5" s="672"/>
      <c r="AT5" s="672"/>
      <c r="AU5" s="672"/>
      <c r="AV5" s="672"/>
      <c r="AW5" s="672"/>
      <c r="AX5" s="672"/>
      <c r="AY5" s="672"/>
      <c r="AZ5" s="672"/>
      <c r="BA5" s="672"/>
      <c r="BB5" s="672"/>
      <c r="BC5" s="672"/>
      <c r="BD5" s="672"/>
      <c r="BE5" s="672"/>
      <c r="BF5" s="673"/>
      <c r="BG5" s="685">
        <v>4472161</v>
      </c>
      <c r="BH5" s="686"/>
      <c r="BI5" s="686"/>
      <c r="BJ5" s="686"/>
      <c r="BK5" s="686"/>
      <c r="BL5" s="686"/>
      <c r="BM5" s="686"/>
      <c r="BN5" s="687"/>
      <c r="BO5" s="688">
        <v>95.9</v>
      </c>
      <c r="BP5" s="688"/>
      <c r="BQ5" s="688"/>
      <c r="BR5" s="688"/>
      <c r="BS5" s="689">
        <v>95568</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137218</v>
      </c>
      <c r="S6" s="686"/>
      <c r="T6" s="686"/>
      <c r="U6" s="686"/>
      <c r="V6" s="686"/>
      <c r="W6" s="686"/>
      <c r="X6" s="686"/>
      <c r="Y6" s="687"/>
      <c r="Z6" s="688">
        <v>1.1000000000000001</v>
      </c>
      <c r="AA6" s="688"/>
      <c r="AB6" s="688"/>
      <c r="AC6" s="688"/>
      <c r="AD6" s="689">
        <v>137218</v>
      </c>
      <c r="AE6" s="689"/>
      <c r="AF6" s="689"/>
      <c r="AG6" s="689"/>
      <c r="AH6" s="689"/>
      <c r="AI6" s="689"/>
      <c r="AJ6" s="689"/>
      <c r="AK6" s="689"/>
      <c r="AL6" s="690">
        <v>2.6</v>
      </c>
      <c r="AM6" s="691"/>
      <c r="AN6" s="691"/>
      <c r="AO6" s="692"/>
      <c r="AP6" s="682" t="s">
        <v>232</v>
      </c>
      <c r="AQ6" s="683"/>
      <c r="AR6" s="683"/>
      <c r="AS6" s="683"/>
      <c r="AT6" s="683"/>
      <c r="AU6" s="683"/>
      <c r="AV6" s="683"/>
      <c r="AW6" s="683"/>
      <c r="AX6" s="683"/>
      <c r="AY6" s="683"/>
      <c r="AZ6" s="683"/>
      <c r="BA6" s="683"/>
      <c r="BB6" s="683"/>
      <c r="BC6" s="683"/>
      <c r="BD6" s="683"/>
      <c r="BE6" s="683"/>
      <c r="BF6" s="684"/>
      <c r="BG6" s="685">
        <v>4472161</v>
      </c>
      <c r="BH6" s="686"/>
      <c r="BI6" s="686"/>
      <c r="BJ6" s="686"/>
      <c r="BK6" s="686"/>
      <c r="BL6" s="686"/>
      <c r="BM6" s="686"/>
      <c r="BN6" s="687"/>
      <c r="BO6" s="688">
        <v>95.9</v>
      </c>
      <c r="BP6" s="688"/>
      <c r="BQ6" s="688"/>
      <c r="BR6" s="688"/>
      <c r="BS6" s="689">
        <v>95568</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93298</v>
      </c>
      <c r="CS6" s="686"/>
      <c r="CT6" s="686"/>
      <c r="CU6" s="686"/>
      <c r="CV6" s="686"/>
      <c r="CW6" s="686"/>
      <c r="CX6" s="686"/>
      <c r="CY6" s="687"/>
      <c r="CZ6" s="679">
        <v>0.8</v>
      </c>
      <c r="DA6" s="680"/>
      <c r="DB6" s="680"/>
      <c r="DC6" s="699"/>
      <c r="DD6" s="694" t="s">
        <v>139</v>
      </c>
      <c r="DE6" s="686"/>
      <c r="DF6" s="686"/>
      <c r="DG6" s="686"/>
      <c r="DH6" s="686"/>
      <c r="DI6" s="686"/>
      <c r="DJ6" s="686"/>
      <c r="DK6" s="686"/>
      <c r="DL6" s="686"/>
      <c r="DM6" s="686"/>
      <c r="DN6" s="686"/>
      <c r="DO6" s="686"/>
      <c r="DP6" s="687"/>
      <c r="DQ6" s="694">
        <v>93298</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1396</v>
      </c>
      <c r="S7" s="686"/>
      <c r="T7" s="686"/>
      <c r="U7" s="686"/>
      <c r="V7" s="686"/>
      <c r="W7" s="686"/>
      <c r="X7" s="686"/>
      <c r="Y7" s="687"/>
      <c r="Z7" s="688">
        <v>0</v>
      </c>
      <c r="AA7" s="688"/>
      <c r="AB7" s="688"/>
      <c r="AC7" s="688"/>
      <c r="AD7" s="689">
        <v>1396</v>
      </c>
      <c r="AE7" s="689"/>
      <c r="AF7" s="689"/>
      <c r="AG7" s="689"/>
      <c r="AH7" s="689"/>
      <c r="AI7" s="689"/>
      <c r="AJ7" s="689"/>
      <c r="AK7" s="689"/>
      <c r="AL7" s="690">
        <v>0</v>
      </c>
      <c r="AM7" s="691"/>
      <c r="AN7" s="691"/>
      <c r="AO7" s="692"/>
      <c r="AP7" s="682" t="s">
        <v>235</v>
      </c>
      <c r="AQ7" s="683"/>
      <c r="AR7" s="683"/>
      <c r="AS7" s="683"/>
      <c r="AT7" s="683"/>
      <c r="AU7" s="683"/>
      <c r="AV7" s="683"/>
      <c r="AW7" s="683"/>
      <c r="AX7" s="683"/>
      <c r="AY7" s="683"/>
      <c r="AZ7" s="683"/>
      <c r="BA7" s="683"/>
      <c r="BB7" s="683"/>
      <c r="BC7" s="683"/>
      <c r="BD7" s="683"/>
      <c r="BE7" s="683"/>
      <c r="BF7" s="684"/>
      <c r="BG7" s="685">
        <v>1242542</v>
      </c>
      <c r="BH7" s="686"/>
      <c r="BI7" s="686"/>
      <c r="BJ7" s="686"/>
      <c r="BK7" s="686"/>
      <c r="BL7" s="686"/>
      <c r="BM7" s="686"/>
      <c r="BN7" s="687"/>
      <c r="BO7" s="688">
        <v>26.6</v>
      </c>
      <c r="BP7" s="688"/>
      <c r="BQ7" s="688"/>
      <c r="BR7" s="688"/>
      <c r="BS7" s="689">
        <v>95568</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2874653</v>
      </c>
      <c r="CS7" s="686"/>
      <c r="CT7" s="686"/>
      <c r="CU7" s="686"/>
      <c r="CV7" s="686"/>
      <c r="CW7" s="686"/>
      <c r="CX7" s="686"/>
      <c r="CY7" s="687"/>
      <c r="CZ7" s="688">
        <v>24.2</v>
      </c>
      <c r="DA7" s="688"/>
      <c r="DB7" s="688"/>
      <c r="DC7" s="688"/>
      <c r="DD7" s="694">
        <v>20509</v>
      </c>
      <c r="DE7" s="686"/>
      <c r="DF7" s="686"/>
      <c r="DG7" s="686"/>
      <c r="DH7" s="686"/>
      <c r="DI7" s="686"/>
      <c r="DJ7" s="686"/>
      <c r="DK7" s="686"/>
      <c r="DL7" s="686"/>
      <c r="DM7" s="686"/>
      <c r="DN7" s="686"/>
      <c r="DO7" s="686"/>
      <c r="DP7" s="687"/>
      <c r="DQ7" s="694">
        <v>1216848</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6571</v>
      </c>
      <c r="S8" s="686"/>
      <c r="T8" s="686"/>
      <c r="U8" s="686"/>
      <c r="V8" s="686"/>
      <c r="W8" s="686"/>
      <c r="X8" s="686"/>
      <c r="Y8" s="687"/>
      <c r="Z8" s="688">
        <v>0.1</v>
      </c>
      <c r="AA8" s="688"/>
      <c r="AB8" s="688"/>
      <c r="AC8" s="688"/>
      <c r="AD8" s="689">
        <v>6571</v>
      </c>
      <c r="AE8" s="689"/>
      <c r="AF8" s="689"/>
      <c r="AG8" s="689"/>
      <c r="AH8" s="689"/>
      <c r="AI8" s="689"/>
      <c r="AJ8" s="689"/>
      <c r="AK8" s="689"/>
      <c r="AL8" s="690">
        <v>0.1</v>
      </c>
      <c r="AM8" s="691"/>
      <c r="AN8" s="691"/>
      <c r="AO8" s="692"/>
      <c r="AP8" s="682" t="s">
        <v>238</v>
      </c>
      <c r="AQ8" s="683"/>
      <c r="AR8" s="683"/>
      <c r="AS8" s="683"/>
      <c r="AT8" s="683"/>
      <c r="AU8" s="683"/>
      <c r="AV8" s="683"/>
      <c r="AW8" s="683"/>
      <c r="AX8" s="683"/>
      <c r="AY8" s="683"/>
      <c r="AZ8" s="683"/>
      <c r="BA8" s="683"/>
      <c r="BB8" s="683"/>
      <c r="BC8" s="683"/>
      <c r="BD8" s="683"/>
      <c r="BE8" s="683"/>
      <c r="BF8" s="684"/>
      <c r="BG8" s="685">
        <v>27721</v>
      </c>
      <c r="BH8" s="686"/>
      <c r="BI8" s="686"/>
      <c r="BJ8" s="686"/>
      <c r="BK8" s="686"/>
      <c r="BL8" s="686"/>
      <c r="BM8" s="686"/>
      <c r="BN8" s="687"/>
      <c r="BO8" s="688">
        <v>0.6</v>
      </c>
      <c r="BP8" s="688"/>
      <c r="BQ8" s="688"/>
      <c r="BR8" s="688"/>
      <c r="BS8" s="694" t="s">
        <v>130</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2186274</v>
      </c>
      <c r="CS8" s="686"/>
      <c r="CT8" s="686"/>
      <c r="CU8" s="686"/>
      <c r="CV8" s="686"/>
      <c r="CW8" s="686"/>
      <c r="CX8" s="686"/>
      <c r="CY8" s="687"/>
      <c r="CZ8" s="688">
        <v>18.399999999999999</v>
      </c>
      <c r="DA8" s="688"/>
      <c r="DB8" s="688"/>
      <c r="DC8" s="688"/>
      <c r="DD8" s="694">
        <v>13279</v>
      </c>
      <c r="DE8" s="686"/>
      <c r="DF8" s="686"/>
      <c r="DG8" s="686"/>
      <c r="DH8" s="686"/>
      <c r="DI8" s="686"/>
      <c r="DJ8" s="686"/>
      <c r="DK8" s="686"/>
      <c r="DL8" s="686"/>
      <c r="DM8" s="686"/>
      <c r="DN8" s="686"/>
      <c r="DO8" s="686"/>
      <c r="DP8" s="687"/>
      <c r="DQ8" s="694">
        <v>1119391</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7560</v>
      </c>
      <c r="S9" s="686"/>
      <c r="T9" s="686"/>
      <c r="U9" s="686"/>
      <c r="V9" s="686"/>
      <c r="W9" s="686"/>
      <c r="X9" s="686"/>
      <c r="Y9" s="687"/>
      <c r="Z9" s="688">
        <v>0.1</v>
      </c>
      <c r="AA9" s="688"/>
      <c r="AB9" s="688"/>
      <c r="AC9" s="688"/>
      <c r="AD9" s="689">
        <v>7560</v>
      </c>
      <c r="AE9" s="689"/>
      <c r="AF9" s="689"/>
      <c r="AG9" s="689"/>
      <c r="AH9" s="689"/>
      <c r="AI9" s="689"/>
      <c r="AJ9" s="689"/>
      <c r="AK9" s="689"/>
      <c r="AL9" s="690">
        <v>0.1</v>
      </c>
      <c r="AM9" s="691"/>
      <c r="AN9" s="691"/>
      <c r="AO9" s="692"/>
      <c r="AP9" s="682" t="s">
        <v>241</v>
      </c>
      <c r="AQ9" s="683"/>
      <c r="AR9" s="683"/>
      <c r="AS9" s="683"/>
      <c r="AT9" s="683"/>
      <c r="AU9" s="683"/>
      <c r="AV9" s="683"/>
      <c r="AW9" s="683"/>
      <c r="AX9" s="683"/>
      <c r="AY9" s="683"/>
      <c r="AZ9" s="683"/>
      <c r="BA9" s="683"/>
      <c r="BB9" s="683"/>
      <c r="BC9" s="683"/>
      <c r="BD9" s="683"/>
      <c r="BE9" s="683"/>
      <c r="BF9" s="684"/>
      <c r="BG9" s="685">
        <v>731014</v>
      </c>
      <c r="BH9" s="686"/>
      <c r="BI9" s="686"/>
      <c r="BJ9" s="686"/>
      <c r="BK9" s="686"/>
      <c r="BL9" s="686"/>
      <c r="BM9" s="686"/>
      <c r="BN9" s="687"/>
      <c r="BO9" s="688">
        <v>15.7</v>
      </c>
      <c r="BP9" s="688"/>
      <c r="BQ9" s="688"/>
      <c r="BR9" s="688"/>
      <c r="BS9" s="694" t="s">
        <v>130</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470922</v>
      </c>
      <c r="CS9" s="686"/>
      <c r="CT9" s="686"/>
      <c r="CU9" s="686"/>
      <c r="CV9" s="686"/>
      <c r="CW9" s="686"/>
      <c r="CX9" s="686"/>
      <c r="CY9" s="687"/>
      <c r="CZ9" s="688">
        <v>4</v>
      </c>
      <c r="DA9" s="688"/>
      <c r="DB9" s="688"/>
      <c r="DC9" s="688"/>
      <c r="DD9" s="694">
        <v>24409</v>
      </c>
      <c r="DE9" s="686"/>
      <c r="DF9" s="686"/>
      <c r="DG9" s="686"/>
      <c r="DH9" s="686"/>
      <c r="DI9" s="686"/>
      <c r="DJ9" s="686"/>
      <c r="DK9" s="686"/>
      <c r="DL9" s="686"/>
      <c r="DM9" s="686"/>
      <c r="DN9" s="686"/>
      <c r="DO9" s="686"/>
      <c r="DP9" s="687"/>
      <c r="DQ9" s="694">
        <v>446134</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130</v>
      </c>
      <c r="S10" s="686"/>
      <c r="T10" s="686"/>
      <c r="U10" s="686"/>
      <c r="V10" s="686"/>
      <c r="W10" s="686"/>
      <c r="X10" s="686"/>
      <c r="Y10" s="687"/>
      <c r="Z10" s="688" t="s">
        <v>130</v>
      </c>
      <c r="AA10" s="688"/>
      <c r="AB10" s="688"/>
      <c r="AC10" s="688"/>
      <c r="AD10" s="689" t="s">
        <v>130</v>
      </c>
      <c r="AE10" s="689"/>
      <c r="AF10" s="689"/>
      <c r="AG10" s="689"/>
      <c r="AH10" s="689"/>
      <c r="AI10" s="689"/>
      <c r="AJ10" s="689"/>
      <c r="AK10" s="689"/>
      <c r="AL10" s="690" t="s">
        <v>244</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75087</v>
      </c>
      <c r="BH10" s="686"/>
      <c r="BI10" s="686"/>
      <c r="BJ10" s="686"/>
      <c r="BK10" s="686"/>
      <c r="BL10" s="686"/>
      <c r="BM10" s="686"/>
      <c r="BN10" s="687"/>
      <c r="BO10" s="688">
        <v>1.6</v>
      </c>
      <c r="BP10" s="688"/>
      <c r="BQ10" s="688"/>
      <c r="BR10" s="688"/>
      <c r="BS10" s="694" t="s">
        <v>244</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249</v>
      </c>
      <c r="CS10" s="686"/>
      <c r="CT10" s="686"/>
      <c r="CU10" s="686"/>
      <c r="CV10" s="686"/>
      <c r="CW10" s="686"/>
      <c r="CX10" s="686"/>
      <c r="CY10" s="687"/>
      <c r="CZ10" s="688">
        <v>0</v>
      </c>
      <c r="DA10" s="688"/>
      <c r="DB10" s="688"/>
      <c r="DC10" s="688"/>
      <c r="DD10" s="694" t="s">
        <v>244</v>
      </c>
      <c r="DE10" s="686"/>
      <c r="DF10" s="686"/>
      <c r="DG10" s="686"/>
      <c r="DH10" s="686"/>
      <c r="DI10" s="686"/>
      <c r="DJ10" s="686"/>
      <c r="DK10" s="686"/>
      <c r="DL10" s="686"/>
      <c r="DM10" s="686"/>
      <c r="DN10" s="686"/>
      <c r="DO10" s="686"/>
      <c r="DP10" s="687"/>
      <c r="DQ10" s="694">
        <v>249</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532883</v>
      </c>
      <c r="S11" s="686"/>
      <c r="T11" s="686"/>
      <c r="U11" s="686"/>
      <c r="V11" s="686"/>
      <c r="W11" s="686"/>
      <c r="X11" s="686"/>
      <c r="Y11" s="687"/>
      <c r="Z11" s="690">
        <v>4.2</v>
      </c>
      <c r="AA11" s="691"/>
      <c r="AB11" s="691"/>
      <c r="AC11" s="703"/>
      <c r="AD11" s="694">
        <v>532883</v>
      </c>
      <c r="AE11" s="686"/>
      <c r="AF11" s="686"/>
      <c r="AG11" s="686"/>
      <c r="AH11" s="686"/>
      <c r="AI11" s="686"/>
      <c r="AJ11" s="686"/>
      <c r="AK11" s="687"/>
      <c r="AL11" s="690">
        <v>10.1</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408720</v>
      </c>
      <c r="BH11" s="686"/>
      <c r="BI11" s="686"/>
      <c r="BJ11" s="686"/>
      <c r="BK11" s="686"/>
      <c r="BL11" s="686"/>
      <c r="BM11" s="686"/>
      <c r="BN11" s="687"/>
      <c r="BO11" s="688">
        <v>8.8000000000000007</v>
      </c>
      <c r="BP11" s="688"/>
      <c r="BQ11" s="688"/>
      <c r="BR11" s="688"/>
      <c r="BS11" s="694">
        <v>95568</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593378</v>
      </c>
      <c r="CS11" s="686"/>
      <c r="CT11" s="686"/>
      <c r="CU11" s="686"/>
      <c r="CV11" s="686"/>
      <c r="CW11" s="686"/>
      <c r="CX11" s="686"/>
      <c r="CY11" s="687"/>
      <c r="CZ11" s="688">
        <v>5</v>
      </c>
      <c r="DA11" s="688"/>
      <c r="DB11" s="688"/>
      <c r="DC11" s="688"/>
      <c r="DD11" s="694">
        <v>38503</v>
      </c>
      <c r="DE11" s="686"/>
      <c r="DF11" s="686"/>
      <c r="DG11" s="686"/>
      <c r="DH11" s="686"/>
      <c r="DI11" s="686"/>
      <c r="DJ11" s="686"/>
      <c r="DK11" s="686"/>
      <c r="DL11" s="686"/>
      <c r="DM11" s="686"/>
      <c r="DN11" s="686"/>
      <c r="DO11" s="686"/>
      <c r="DP11" s="687"/>
      <c r="DQ11" s="694">
        <v>353177</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v>8735</v>
      </c>
      <c r="S12" s="686"/>
      <c r="T12" s="686"/>
      <c r="U12" s="686"/>
      <c r="V12" s="686"/>
      <c r="W12" s="686"/>
      <c r="X12" s="686"/>
      <c r="Y12" s="687"/>
      <c r="Z12" s="688">
        <v>0.1</v>
      </c>
      <c r="AA12" s="688"/>
      <c r="AB12" s="688"/>
      <c r="AC12" s="688"/>
      <c r="AD12" s="689">
        <v>8735</v>
      </c>
      <c r="AE12" s="689"/>
      <c r="AF12" s="689"/>
      <c r="AG12" s="689"/>
      <c r="AH12" s="689"/>
      <c r="AI12" s="689"/>
      <c r="AJ12" s="689"/>
      <c r="AK12" s="689"/>
      <c r="AL12" s="690">
        <v>0.2</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3077380</v>
      </c>
      <c r="BH12" s="686"/>
      <c r="BI12" s="686"/>
      <c r="BJ12" s="686"/>
      <c r="BK12" s="686"/>
      <c r="BL12" s="686"/>
      <c r="BM12" s="686"/>
      <c r="BN12" s="687"/>
      <c r="BO12" s="688">
        <v>66</v>
      </c>
      <c r="BP12" s="688"/>
      <c r="BQ12" s="688"/>
      <c r="BR12" s="688"/>
      <c r="BS12" s="694" t="s">
        <v>130</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455927</v>
      </c>
      <c r="CS12" s="686"/>
      <c r="CT12" s="686"/>
      <c r="CU12" s="686"/>
      <c r="CV12" s="686"/>
      <c r="CW12" s="686"/>
      <c r="CX12" s="686"/>
      <c r="CY12" s="687"/>
      <c r="CZ12" s="688">
        <v>3.8</v>
      </c>
      <c r="DA12" s="688"/>
      <c r="DB12" s="688"/>
      <c r="DC12" s="688"/>
      <c r="DD12" s="694">
        <v>56287</v>
      </c>
      <c r="DE12" s="686"/>
      <c r="DF12" s="686"/>
      <c r="DG12" s="686"/>
      <c r="DH12" s="686"/>
      <c r="DI12" s="686"/>
      <c r="DJ12" s="686"/>
      <c r="DK12" s="686"/>
      <c r="DL12" s="686"/>
      <c r="DM12" s="686"/>
      <c r="DN12" s="686"/>
      <c r="DO12" s="686"/>
      <c r="DP12" s="687"/>
      <c r="DQ12" s="694">
        <v>185064</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130</v>
      </c>
      <c r="S13" s="686"/>
      <c r="T13" s="686"/>
      <c r="U13" s="686"/>
      <c r="V13" s="686"/>
      <c r="W13" s="686"/>
      <c r="X13" s="686"/>
      <c r="Y13" s="687"/>
      <c r="Z13" s="688" t="s">
        <v>244</v>
      </c>
      <c r="AA13" s="688"/>
      <c r="AB13" s="688"/>
      <c r="AC13" s="688"/>
      <c r="AD13" s="689" t="s">
        <v>244</v>
      </c>
      <c r="AE13" s="689"/>
      <c r="AF13" s="689"/>
      <c r="AG13" s="689"/>
      <c r="AH13" s="689"/>
      <c r="AI13" s="689"/>
      <c r="AJ13" s="689"/>
      <c r="AK13" s="689"/>
      <c r="AL13" s="690" t="s">
        <v>244</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3072225</v>
      </c>
      <c r="BH13" s="686"/>
      <c r="BI13" s="686"/>
      <c r="BJ13" s="686"/>
      <c r="BK13" s="686"/>
      <c r="BL13" s="686"/>
      <c r="BM13" s="686"/>
      <c r="BN13" s="687"/>
      <c r="BO13" s="688">
        <v>65.900000000000006</v>
      </c>
      <c r="BP13" s="688"/>
      <c r="BQ13" s="688"/>
      <c r="BR13" s="688"/>
      <c r="BS13" s="694" t="s">
        <v>139</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3248697</v>
      </c>
      <c r="CS13" s="686"/>
      <c r="CT13" s="686"/>
      <c r="CU13" s="686"/>
      <c r="CV13" s="686"/>
      <c r="CW13" s="686"/>
      <c r="CX13" s="686"/>
      <c r="CY13" s="687"/>
      <c r="CZ13" s="688">
        <v>27.3</v>
      </c>
      <c r="DA13" s="688"/>
      <c r="DB13" s="688"/>
      <c r="DC13" s="688"/>
      <c r="DD13" s="694">
        <v>2872834</v>
      </c>
      <c r="DE13" s="686"/>
      <c r="DF13" s="686"/>
      <c r="DG13" s="686"/>
      <c r="DH13" s="686"/>
      <c r="DI13" s="686"/>
      <c r="DJ13" s="686"/>
      <c r="DK13" s="686"/>
      <c r="DL13" s="686"/>
      <c r="DM13" s="686"/>
      <c r="DN13" s="686"/>
      <c r="DO13" s="686"/>
      <c r="DP13" s="687"/>
      <c r="DQ13" s="694">
        <v>1108653</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v>4</v>
      </c>
      <c r="S14" s="686"/>
      <c r="T14" s="686"/>
      <c r="U14" s="686"/>
      <c r="V14" s="686"/>
      <c r="W14" s="686"/>
      <c r="X14" s="686"/>
      <c r="Y14" s="687"/>
      <c r="Z14" s="688">
        <v>0</v>
      </c>
      <c r="AA14" s="688"/>
      <c r="AB14" s="688"/>
      <c r="AC14" s="688"/>
      <c r="AD14" s="689">
        <v>4</v>
      </c>
      <c r="AE14" s="689"/>
      <c r="AF14" s="689"/>
      <c r="AG14" s="689"/>
      <c r="AH14" s="689"/>
      <c r="AI14" s="689"/>
      <c r="AJ14" s="689"/>
      <c r="AK14" s="689"/>
      <c r="AL14" s="690">
        <v>0</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58205</v>
      </c>
      <c r="BH14" s="686"/>
      <c r="BI14" s="686"/>
      <c r="BJ14" s="686"/>
      <c r="BK14" s="686"/>
      <c r="BL14" s="686"/>
      <c r="BM14" s="686"/>
      <c r="BN14" s="687"/>
      <c r="BO14" s="688">
        <v>1.2</v>
      </c>
      <c r="BP14" s="688"/>
      <c r="BQ14" s="688"/>
      <c r="BR14" s="688"/>
      <c r="BS14" s="694" t="s">
        <v>130</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308405</v>
      </c>
      <c r="CS14" s="686"/>
      <c r="CT14" s="686"/>
      <c r="CU14" s="686"/>
      <c r="CV14" s="686"/>
      <c r="CW14" s="686"/>
      <c r="CX14" s="686"/>
      <c r="CY14" s="687"/>
      <c r="CZ14" s="688">
        <v>2.6</v>
      </c>
      <c r="DA14" s="688"/>
      <c r="DB14" s="688"/>
      <c r="DC14" s="688"/>
      <c r="DD14" s="694">
        <v>10572</v>
      </c>
      <c r="DE14" s="686"/>
      <c r="DF14" s="686"/>
      <c r="DG14" s="686"/>
      <c r="DH14" s="686"/>
      <c r="DI14" s="686"/>
      <c r="DJ14" s="686"/>
      <c r="DK14" s="686"/>
      <c r="DL14" s="686"/>
      <c r="DM14" s="686"/>
      <c r="DN14" s="686"/>
      <c r="DO14" s="686"/>
      <c r="DP14" s="687"/>
      <c r="DQ14" s="694">
        <v>308394</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244</v>
      </c>
      <c r="S15" s="686"/>
      <c r="T15" s="686"/>
      <c r="U15" s="686"/>
      <c r="V15" s="686"/>
      <c r="W15" s="686"/>
      <c r="X15" s="686"/>
      <c r="Y15" s="687"/>
      <c r="Z15" s="688" t="s">
        <v>244</v>
      </c>
      <c r="AA15" s="688"/>
      <c r="AB15" s="688"/>
      <c r="AC15" s="688"/>
      <c r="AD15" s="689" t="s">
        <v>244</v>
      </c>
      <c r="AE15" s="689"/>
      <c r="AF15" s="689"/>
      <c r="AG15" s="689"/>
      <c r="AH15" s="689"/>
      <c r="AI15" s="689"/>
      <c r="AJ15" s="689"/>
      <c r="AK15" s="689"/>
      <c r="AL15" s="690" t="s">
        <v>130</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94034</v>
      </c>
      <c r="BH15" s="686"/>
      <c r="BI15" s="686"/>
      <c r="BJ15" s="686"/>
      <c r="BK15" s="686"/>
      <c r="BL15" s="686"/>
      <c r="BM15" s="686"/>
      <c r="BN15" s="687"/>
      <c r="BO15" s="688">
        <v>2</v>
      </c>
      <c r="BP15" s="688"/>
      <c r="BQ15" s="688"/>
      <c r="BR15" s="688"/>
      <c r="BS15" s="694" t="s">
        <v>244</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1285165</v>
      </c>
      <c r="CS15" s="686"/>
      <c r="CT15" s="686"/>
      <c r="CU15" s="686"/>
      <c r="CV15" s="686"/>
      <c r="CW15" s="686"/>
      <c r="CX15" s="686"/>
      <c r="CY15" s="687"/>
      <c r="CZ15" s="688">
        <v>10.8</v>
      </c>
      <c r="DA15" s="688"/>
      <c r="DB15" s="688"/>
      <c r="DC15" s="688"/>
      <c r="DD15" s="694">
        <v>120772</v>
      </c>
      <c r="DE15" s="686"/>
      <c r="DF15" s="686"/>
      <c r="DG15" s="686"/>
      <c r="DH15" s="686"/>
      <c r="DI15" s="686"/>
      <c r="DJ15" s="686"/>
      <c r="DK15" s="686"/>
      <c r="DL15" s="686"/>
      <c r="DM15" s="686"/>
      <c r="DN15" s="686"/>
      <c r="DO15" s="686"/>
      <c r="DP15" s="687"/>
      <c r="DQ15" s="694">
        <v>1160639</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13304</v>
      </c>
      <c r="S16" s="686"/>
      <c r="T16" s="686"/>
      <c r="U16" s="686"/>
      <c r="V16" s="686"/>
      <c r="W16" s="686"/>
      <c r="X16" s="686"/>
      <c r="Y16" s="687"/>
      <c r="Z16" s="688">
        <v>0.1</v>
      </c>
      <c r="AA16" s="688"/>
      <c r="AB16" s="688"/>
      <c r="AC16" s="688"/>
      <c r="AD16" s="689">
        <v>13304</v>
      </c>
      <c r="AE16" s="689"/>
      <c r="AF16" s="689"/>
      <c r="AG16" s="689"/>
      <c r="AH16" s="689"/>
      <c r="AI16" s="689"/>
      <c r="AJ16" s="689"/>
      <c r="AK16" s="689"/>
      <c r="AL16" s="690">
        <v>0.3</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130</v>
      </c>
      <c r="BH16" s="686"/>
      <c r="BI16" s="686"/>
      <c r="BJ16" s="686"/>
      <c r="BK16" s="686"/>
      <c r="BL16" s="686"/>
      <c r="BM16" s="686"/>
      <c r="BN16" s="687"/>
      <c r="BO16" s="688" t="s">
        <v>244</v>
      </c>
      <c r="BP16" s="688"/>
      <c r="BQ16" s="688"/>
      <c r="BR16" s="688"/>
      <c r="BS16" s="694" t="s">
        <v>130</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2255</v>
      </c>
      <c r="CS16" s="686"/>
      <c r="CT16" s="686"/>
      <c r="CU16" s="686"/>
      <c r="CV16" s="686"/>
      <c r="CW16" s="686"/>
      <c r="CX16" s="686"/>
      <c r="CY16" s="687"/>
      <c r="CZ16" s="688">
        <v>0</v>
      </c>
      <c r="DA16" s="688"/>
      <c r="DB16" s="688"/>
      <c r="DC16" s="688"/>
      <c r="DD16" s="694" t="s">
        <v>130</v>
      </c>
      <c r="DE16" s="686"/>
      <c r="DF16" s="686"/>
      <c r="DG16" s="686"/>
      <c r="DH16" s="686"/>
      <c r="DI16" s="686"/>
      <c r="DJ16" s="686"/>
      <c r="DK16" s="686"/>
      <c r="DL16" s="686"/>
      <c r="DM16" s="686"/>
      <c r="DN16" s="686"/>
      <c r="DO16" s="686"/>
      <c r="DP16" s="687"/>
      <c r="DQ16" s="694">
        <v>2255</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52665</v>
      </c>
      <c r="S17" s="686"/>
      <c r="T17" s="686"/>
      <c r="U17" s="686"/>
      <c r="V17" s="686"/>
      <c r="W17" s="686"/>
      <c r="X17" s="686"/>
      <c r="Y17" s="687"/>
      <c r="Z17" s="688">
        <v>0.4</v>
      </c>
      <c r="AA17" s="688"/>
      <c r="AB17" s="688"/>
      <c r="AC17" s="688"/>
      <c r="AD17" s="689">
        <v>52665</v>
      </c>
      <c r="AE17" s="689"/>
      <c r="AF17" s="689"/>
      <c r="AG17" s="689"/>
      <c r="AH17" s="689"/>
      <c r="AI17" s="689"/>
      <c r="AJ17" s="689"/>
      <c r="AK17" s="689"/>
      <c r="AL17" s="690">
        <v>1</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130</v>
      </c>
      <c r="BH17" s="686"/>
      <c r="BI17" s="686"/>
      <c r="BJ17" s="686"/>
      <c r="BK17" s="686"/>
      <c r="BL17" s="686"/>
      <c r="BM17" s="686"/>
      <c r="BN17" s="687"/>
      <c r="BO17" s="688" t="s">
        <v>244</v>
      </c>
      <c r="BP17" s="688"/>
      <c r="BQ17" s="688"/>
      <c r="BR17" s="688"/>
      <c r="BS17" s="694" t="s">
        <v>130</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375102</v>
      </c>
      <c r="CS17" s="686"/>
      <c r="CT17" s="686"/>
      <c r="CU17" s="686"/>
      <c r="CV17" s="686"/>
      <c r="CW17" s="686"/>
      <c r="CX17" s="686"/>
      <c r="CY17" s="687"/>
      <c r="CZ17" s="688">
        <v>3.2</v>
      </c>
      <c r="DA17" s="688"/>
      <c r="DB17" s="688"/>
      <c r="DC17" s="688"/>
      <c r="DD17" s="694" t="s">
        <v>130</v>
      </c>
      <c r="DE17" s="686"/>
      <c r="DF17" s="686"/>
      <c r="DG17" s="686"/>
      <c r="DH17" s="686"/>
      <c r="DI17" s="686"/>
      <c r="DJ17" s="686"/>
      <c r="DK17" s="686"/>
      <c r="DL17" s="686"/>
      <c r="DM17" s="686"/>
      <c r="DN17" s="686"/>
      <c r="DO17" s="686"/>
      <c r="DP17" s="687"/>
      <c r="DQ17" s="694">
        <v>375102</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25048</v>
      </c>
      <c r="S18" s="686"/>
      <c r="T18" s="686"/>
      <c r="U18" s="686"/>
      <c r="V18" s="686"/>
      <c r="W18" s="686"/>
      <c r="X18" s="686"/>
      <c r="Y18" s="687"/>
      <c r="Z18" s="688">
        <v>0.2</v>
      </c>
      <c r="AA18" s="688"/>
      <c r="AB18" s="688"/>
      <c r="AC18" s="688"/>
      <c r="AD18" s="689">
        <v>25048</v>
      </c>
      <c r="AE18" s="689"/>
      <c r="AF18" s="689"/>
      <c r="AG18" s="689"/>
      <c r="AH18" s="689"/>
      <c r="AI18" s="689"/>
      <c r="AJ18" s="689"/>
      <c r="AK18" s="689"/>
      <c r="AL18" s="690">
        <v>0.5</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244</v>
      </c>
      <c r="BH18" s="686"/>
      <c r="BI18" s="686"/>
      <c r="BJ18" s="686"/>
      <c r="BK18" s="686"/>
      <c r="BL18" s="686"/>
      <c r="BM18" s="686"/>
      <c r="BN18" s="687"/>
      <c r="BO18" s="688" t="s">
        <v>130</v>
      </c>
      <c r="BP18" s="688"/>
      <c r="BQ18" s="688"/>
      <c r="BR18" s="688"/>
      <c r="BS18" s="694" t="s">
        <v>244</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130</v>
      </c>
      <c r="CS18" s="686"/>
      <c r="CT18" s="686"/>
      <c r="CU18" s="686"/>
      <c r="CV18" s="686"/>
      <c r="CW18" s="686"/>
      <c r="CX18" s="686"/>
      <c r="CY18" s="687"/>
      <c r="CZ18" s="688" t="s">
        <v>244</v>
      </c>
      <c r="DA18" s="688"/>
      <c r="DB18" s="688"/>
      <c r="DC18" s="688"/>
      <c r="DD18" s="694" t="s">
        <v>139</v>
      </c>
      <c r="DE18" s="686"/>
      <c r="DF18" s="686"/>
      <c r="DG18" s="686"/>
      <c r="DH18" s="686"/>
      <c r="DI18" s="686"/>
      <c r="DJ18" s="686"/>
      <c r="DK18" s="686"/>
      <c r="DL18" s="686"/>
      <c r="DM18" s="686"/>
      <c r="DN18" s="686"/>
      <c r="DO18" s="686"/>
      <c r="DP18" s="687"/>
      <c r="DQ18" s="694" t="s">
        <v>130</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17206</v>
      </c>
      <c r="S19" s="686"/>
      <c r="T19" s="686"/>
      <c r="U19" s="686"/>
      <c r="V19" s="686"/>
      <c r="W19" s="686"/>
      <c r="X19" s="686"/>
      <c r="Y19" s="687"/>
      <c r="Z19" s="688">
        <v>0.1</v>
      </c>
      <c r="AA19" s="688"/>
      <c r="AB19" s="688"/>
      <c r="AC19" s="688"/>
      <c r="AD19" s="689">
        <v>17206</v>
      </c>
      <c r="AE19" s="689"/>
      <c r="AF19" s="689"/>
      <c r="AG19" s="689"/>
      <c r="AH19" s="689"/>
      <c r="AI19" s="689"/>
      <c r="AJ19" s="689"/>
      <c r="AK19" s="689"/>
      <c r="AL19" s="690">
        <v>0.3</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192963</v>
      </c>
      <c r="BH19" s="686"/>
      <c r="BI19" s="686"/>
      <c r="BJ19" s="686"/>
      <c r="BK19" s="686"/>
      <c r="BL19" s="686"/>
      <c r="BM19" s="686"/>
      <c r="BN19" s="687"/>
      <c r="BO19" s="688">
        <v>4.0999999999999996</v>
      </c>
      <c r="BP19" s="688"/>
      <c r="BQ19" s="688"/>
      <c r="BR19" s="688"/>
      <c r="BS19" s="694" t="s">
        <v>130</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130</v>
      </c>
      <c r="CS19" s="686"/>
      <c r="CT19" s="686"/>
      <c r="CU19" s="686"/>
      <c r="CV19" s="686"/>
      <c r="CW19" s="686"/>
      <c r="CX19" s="686"/>
      <c r="CY19" s="687"/>
      <c r="CZ19" s="688" t="s">
        <v>244</v>
      </c>
      <c r="DA19" s="688"/>
      <c r="DB19" s="688"/>
      <c r="DC19" s="688"/>
      <c r="DD19" s="694" t="s">
        <v>130</v>
      </c>
      <c r="DE19" s="686"/>
      <c r="DF19" s="686"/>
      <c r="DG19" s="686"/>
      <c r="DH19" s="686"/>
      <c r="DI19" s="686"/>
      <c r="DJ19" s="686"/>
      <c r="DK19" s="686"/>
      <c r="DL19" s="686"/>
      <c r="DM19" s="686"/>
      <c r="DN19" s="686"/>
      <c r="DO19" s="686"/>
      <c r="DP19" s="687"/>
      <c r="DQ19" s="694" t="s">
        <v>130</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6903</v>
      </c>
      <c r="S20" s="686"/>
      <c r="T20" s="686"/>
      <c r="U20" s="686"/>
      <c r="V20" s="686"/>
      <c r="W20" s="686"/>
      <c r="X20" s="686"/>
      <c r="Y20" s="687"/>
      <c r="Z20" s="688">
        <v>0.1</v>
      </c>
      <c r="AA20" s="688"/>
      <c r="AB20" s="688"/>
      <c r="AC20" s="688"/>
      <c r="AD20" s="689">
        <v>6903</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192963</v>
      </c>
      <c r="BH20" s="686"/>
      <c r="BI20" s="686"/>
      <c r="BJ20" s="686"/>
      <c r="BK20" s="686"/>
      <c r="BL20" s="686"/>
      <c r="BM20" s="686"/>
      <c r="BN20" s="687"/>
      <c r="BO20" s="688">
        <v>4.0999999999999996</v>
      </c>
      <c r="BP20" s="688"/>
      <c r="BQ20" s="688"/>
      <c r="BR20" s="688"/>
      <c r="BS20" s="694" t="s">
        <v>244</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11894325</v>
      </c>
      <c r="CS20" s="686"/>
      <c r="CT20" s="686"/>
      <c r="CU20" s="686"/>
      <c r="CV20" s="686"/>
      <c r="CW20" s="686"/>
      <c r="CX20" s="686"/>
      <c r="CY20" s="687"/>
      <c r="CZ20" s="688">
        <v>100</v>
      </c>
      <c r="DA20" s="688"/>
      <c r="DB20" s="688"/>
      <c r="DC20" s="688"/>
      <c r="DD20" s="694">
        <v>3157165</v>
      </c>
      <c r="DE20" s="686"/>
      <c r="DF20" s="686"/>
      <c r="DG20" s="686"/>
      <c r="DH20" s="686"/>
      <c r="DI20" s="686"/>
      <c r="DJ20" s="686"/>
      <c r="DK20" s="686"/>
      <c r="DL20" s="686"/>
      <c r="DM20" s="686"/>
      <c r="DN20" s="686"/>
      <c r="DO20" s="686"/>
      <c r="DP20" s="687"/>
      <c r="DQ20" s="694">
        <v>6369204</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939</v>
      </c>
      <c r="S21" s="686"/>
      <c r="T21" s="686"/>
      <c r="U21" s="686"/>
      <c r="V21" s="686"/>
      <c r="W21" s="686"/>
      <c r="X21" s="686"/>
      <c r="Y21" s="687"/>
      <c r="Z21" s="688">
        <v>0</v>
      </c>
      <c r="AA21" s="688"/>
      <c r="AB21" s="688"/>
      <c r="AC21" s="688"/>
      <c r="AD21" s="689">
        <v>939</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v>4098</v>
      </c>
      <c r="BH21" s="686"/>
      <c r="BI21" s="686"/>
      <c r="BJ21" s="686"/>
      <c r="BK21" s="686"/>
      <c r="BL21" s="686"/>
      <c r="BM21" s="686"/>
      <c r="BN21" s="687"/>
      <c r="BO21" s="688">
        <v>0.1</v>
      </c>
      <c r="BP21" s="688"/>
      <c r="BQ21" s="688"/>
      <c r="BR21" s="688"/>
      <c r="BS21" s="694" t="s">
        <v>130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17283</v>
      </c>
      <c r="S22" s="686"/>
      <c r="T22" s="686"/>
      <c r="U22" s="686"/>
      <c r="V22" s="686"/>
      <c r="W22" s="686"/>
      <c r="X22" s="686"/>
      <c r="Y22" s="687"/>
      <c r="Z22" s="688">
        <v>0.1</v>
      </c>
      <c r="AA22" s="688"/>
      <c r="AB22" s="688"/>
      <c r="AC22" s="688"/>
      <c r="AD22" s="689" t="s">
        <v>130</v>
      </c>
      <c r="AE22" s="689"/>
      <c r="AF22" s="689"/>
      <c r="AG22" s="689"/>
      <c r="AH22" s="689"/>
      <c r="AI22" s="689"/>
      <c r="AJ22" s="689"/>
      <c r="AK22" s="689"/>
      <c r="AL22" s="690" t="s">
        <v>130</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130</v>
      </c>
      <c r="BH22" s="686"/>
      <c r="BI22" s="686"/>
      <c r="BJ22" s="686"/>
      <c r="BK22" s="686"/>
      <c r="BL22" s="686"/>
      <c r="BM22" s="686"/>
      <c r="BN22" s="687"/>
      <c r="BO22" s="688" t="s">
        <v>130</v>
      </c>
      <c r="BP22" s="688"/>
      <c r="BQ22" s="688"/>
      <c r="BR22" s="688"/>
      <c r="BS22" s="694" t="s">
        <v>244</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t="s">
        <v>130</v>
      </c>
      <c r="S23" s="686"/>
      <c r="T23" s="686"/>
      <c r="U23" s="686"/>
      <c r="V23" s="686"/>
      <c r="W23" s="686"/>
      <c r="X23" s="686"/>
      <c r="Y23" s="687"/>
      <c r="Z23" s="688" t="s">
        <v>244</v>
      </c>
      <c r="AA23" s="688"/>
      <c r="AB23" s="688"/>
      <c r="AC23" s="688"/>
      <c r="AD23" s="689" t="s">
        <v>244</v>
      </c>
      <c r="AE23" s="689"/>
      <c r="AF23" s="689"/>
      <c r="AG23" s="689"/>
      <c r="AH23" s="689"/>
      <c r="AI23" s="689"/>
      <c r="AJ23" s="689"/>
      <c r="AK23" s="689"/>
      <c r="AL23" s="690" t="s">
        <v>130</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v>188865</v>
      </c>
      <c r="BH23" s="686"/>
      <c r="BI23" s="686"/>
      <c r="BJ23" s="686"/>
      <c r="BK23" s="686"/>
      <c r="BL23" s="686"/>
      <c r="BM23" s="686"/>
      <c r="BN23" s="687"/>
      <c r="BO23" s="688">
        <v>4</v>
      </c>
      <c r="BP23" s="688"/>
      <c r="BQ23" s="688"/>
      <c r="BR23" s="688"/>
      <c r="BS23" s="694" t="s">
        <v>244</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14061</v>
      </c>
      <c r="S24" s="686"/>
      <c r="T24" s="686"/>
      <c r="U24" s="686"/>
      <c r="V24" s="686"/>
      <c r="W24" s="686"/>
      <c r="X24" s="686"/>
      <c r="Y24" s="687"/>
      <c r="Z24" s="688">
        <v>0.1</v>
      </c>
      <c r="AA24" s="688"/>
      <c r="AB24" s="688"/>
      <c r="AC24" s="688"/>
      <c r="AD24" s="689" t="s">
        <v>130</v>
      </c>
      <c r="AE24" s="689"/>
      <c r="AF24" s="689"/>
      <c r="AG24" s="689"/>
      <c r="AH24" s="689"/>
      <c r="AI24" s="689"/>
      <c r="AJ24" s="689"/>
      <c r="AK24" s="689"/>
      <c r="AL24" s="690" t="s">
        <v>244</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139</v>
      </c>
      <c r="BH24" s="686"/>
      <c r="BI24" s="686"/>
      <c r="BJ24" s="686"/>
      <c r="BK24" s="686"/>
      <c r="BL24" s="686"/>
      <c r="BM24" s="686"/>
      <c r="BN24" s="687"/>
      <c r="BO24" s="688" t="s">
        <v>130</v>
      </c>
      <c r="BP24" s="688"/>
      <c r="BQ24" s="688"/>
      <c r="BR24" s="688"/>
      <c r="BS24" s="694" t="s">
        <v>130</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2532741</v>
      </c>
      <c r="CS24" s="675"/>
      <c r="CT24" s="675"/>
      <c r="CU24" s="675"/>
      <c r="CV24" s="675"/>
      <c r="CW24" s="675"/>
      <c r="CX24" s="675"/>
      <c r="CY24" s="676"/>
      <c r="CZ24" s="679">
        <v>21.3</v>
      </c>
      <c r="DA24" s="680"/>
      <c r="DB24" s="680"/>
      <c r="DC24" s="699"/>
      <c r="DD24" s="719">
        <v>1943546</v>
      </c>
      <c r="DE24" s="675"/>
      <c r="DF24" s="675"/>
      <c r="DG24" s="675"/>
      <c r="DH24" s="675"/>
      <c r="DI24" s="675"/>
      <c r="DJ24" s="675"/>
      <c r="DK24" s="676"/>
      <c r="DL24" s="719">
        <v>1922018</v>
      </c>
      <c r="DM24" s="675"/>
      <c r="DN24" s="675"/>
      <c r="DO24" s="675"/>
      <c r="DP24" s="675"/>
      <c r="DQ24" s="675"/>
      <c r="DR24" s="675"/>
      <c r="DS24" s="675"/>
      <c r="DT24" s="675"/>
      <c r="DU24" s="675"/>
      <c r="DV24" s="676"/>
      <c r="DW24" s="679">
        <v>35.799999999999997</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v>3222</v>
      </c>
      <c r="S25" s="686"/>
      <c r="T25" s="686"/>
      <c r="U25" s="686"/>
      <c r="V25" s="686"/>
      <c r="W25" s="686"/>
      <c r="X25" s="686"/>
      <c r="Y25" s="687"/>
      <c r="Z25" s="688">
        <v>0</v>
      </c>
      <c r="AA25" s="688"/>
      <c r="AB25" s="688"/>
      <c r="AC25" s="688"/>
      <c r="AD25" s="689" t="s">
        <v>130</v>
      </c>
      <c r="AE25" s="689"/>
      <c r="AF25" s="689"/>
      <c r="AG25" s="689"/>
      <c r="AH25" s="689"/>
      <c r="AI25" s="689"/>
      <c r="AJ25" s="689"/>
      <c r="AK25" s="689"/>
      <c r="AL25" s="690" t="s">
        <v>244</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244</v>
      </c>
      <c r="BH25" s="686"/>
      <c r="BI25" s="686"/>
      <c r="BJ25" s="686"/>
      <c r="BK25" s="686"/>
      <c r="BL25" s="686"/>
      <c r="BM25" s="686"/>
      <c r="BN25" s="687"/>
      <c r="BO25" s="688" t="s">
        <v>130</v>
      </c>
      <c r="BP25" s="688"/>
      <c r="BQ25" s="688"/>
      <c r="BR25" s="688"/>
      <c r="BS25" s="694" t="s">
        <v>130</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1447125</v>
      </c>
      <c r="CS25" s="722"/>
      <c r="CT25" s="722"/>
      <c r="CU25" s="722"/>
      <c r="CV25" s="722"/>
      <c r="CW25" s="722"/>
      <c r="CX25" s="722"/>
      <c r="CY25" s="723"/>
      <c r="CZ25" s="690">
        <v>12.2</v>
      </c>
      <c r="DA25" s="720"/>
      <c r="DB25" s="720"/>
      <c r="DC25" s="724"/>
      <c r="DD25" s="694">
        <v>1380758</v>
      </c>
      <c r="DE25" s="722"/>
      <c r="DF25" s="722"/>
      <c r="DG25" s="722"/>
      <c r="DH25" s="722"/>
      <c r="DI25" s="722"/>
      <c r="DJ25" s="722"/>
      <c r="DK25" s="723"/>
      <c r="DL25" s="694">
        <v>1379781</v>
      </c>
      <c r="DM25" s="722"/>
      <c r="DN25" s="722"/>
      <c r="DO25" s="722"/>
      <c r="DP25" s="722"/>
      <c r="DQ25" s="722"/>
      <c r="DR25" s="722"/>
      <c r="DS25" s="722"/>
      <c r="DT25" s="722"/>
      <c r="DU25" s="722"/>
      <c r="DV25" s="723"/>
      <c r="DW25" s="690">
        <v>25.7</v>
      </c>
      <c r="DX25" s="720"/>
      <c r="DY25" s="720"/>
      <c r="DZ25" s="720"/>
      <c r="EA25" s="720"/>
      <c r="EB25" s="720"/>
      <c r="EC25" s="721"/>
    </row>
    <row r="26" spans="2:133" ht="11.25" customHeight="1" x14ac:dyDescent="0.15">
      <c r="B26" s="682" t="s">
        <v>295</v>
      </c>
      <c r="C26" s="683"/>
      <c r="D26" s="683"/>
      <c r="E26" s="683"/>
      <c r="F26" s="683"/>
      <c r="G26" s="683"/>
      <c r="H26" s="683"/>
      <c r="I26" s="683"/>
      <c r="J26" s="683"/>
      <c r="K26" s="683"/>
      <c r="L26" s="683"/>
      <c r="M26" s="683"/>
      <c r="N26" s="683"/>
      <c r="O26" s="683"/>
      <c r="P26" s="683"/>
      <c r="Q26" s="684"/>
      <c r="R26" s="685">
        <v>5467791</v>
      </c>
      <c r="S26" s="686"/>
      <c r="T26" s="686"/>
      <c r="U26" s="686"/>
      <c r="V26" s="686"/>
      <c r="W26" s="686"/>
      <c r="X26" s="686"/>
      <c r="Y26" s="687"/>
      <c r="Z26" s="688">
        <v>43.1</v>
      </c>
      <c r="AA26" s="688"/>
      <c r="AB26" s="688"/>
      <c r="AC26" s="688"/>
      <c r="AD26" s="689">
        <v>5261643</v>
      </c>
      <c r="AE26" s="689"/>
      <c r="AF26" s="689"/>
      <c r="AG26" s="689"/>
      <c r="AH26" s="689"/>
      <c r="AI26" s="689"/>
      <c r="AJ26" s="689"/>
      <c r="AK26" s="689"/>
      <c r="AL26" s="690">
        <v>99.9</v>
      </c>
      <c r="AM26" s="691"/>
      <c r="AN26" s="691"/>
      <c r="AO26" s="692"/>
      <c r="AP26" s="704" t="s">
        <v>296</v>
      </c>
      <c r="AQ26" s="731"/>
      <c r="AR26" s="731"/>
      <c r="AS26" s="731"/>
      <c r="AT26" s="731"/>
      <c r="AU26" s="731"/>
      <c r="AV26" s="731"/>
      <c r="AW26" s="731"/>
      <c r="AX26" s="731"/>
      <c r="AY26" s="731"/>
      <c r="AZ26" s="731"/>
      <c r="BA26" s="731"/>
      <c r="BB26" s="731"/>
      <c r="BC26" s="731"/>
      <c r="BD26" s="731"/>
      <c r="BE26" s="731"/>
      <c r="BF26" s="706"/>
      <c r="BG26" s="685" t="s">
        <v>139</v>
      </c>
      <c r="BH26" s="686"/>
      <c r="BI26" s="686"/>
      <c r="BJ26" s="686"/>
      <c r="BK26" s="686"/>
      <c r="BL26" s="686"/>
      <c r="BM26" s="686"/>
      <c r="BN26" s="687"/>
      <c r="BO26" s="688" t="s">
        <v>130</v>
      </c>
      <c r="BP26" s="688"/>
      <c r="BQ26" s="688"/>
      <c r="BR26" s="688"/>
      <c r="BS26" s="694" t="s">
        <v>130</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825692</v>
      </c>
      <c r="CS26" s="686"/>
      <c r="CT26" s="686"/>
      <c r="CU26" s="686"/>
      <c r="CV26" s="686"/>
      <c r="CW26" s="686"/>
      <c r="CX26" s="686"/>
      <c r="CY26" s="687"/>
      <c r="CZ26" s="690">
        <v>6.9</v>
      </c>
      <c r="DA26" s="720"/>
      <c r="DB26" s="720"/>
      <c r="DC26" s="724"/>
      <c r="DD26" s="694">
        <v>783061</v>
      </c>
      <c r="DE26" s="686"/>
      <c r="DF26" s="686"/>
      <c r="DG26" s="686"/>
      <c r="DH26" s="686"/>
      <c r="DI26" s="686"/>
      <c r="DJ26" s="686"/>
      <c r="DK26" s="687"/>
      <c r="DL26" s="694" t="s">
        <v>244</v>
      </c>
      <c r="DM26" s="686"/>
      <c r="DN26" s="686"/>
      <c r="DO26" s="686"/>
      <c r="DP26" s="686"/>
      <c r="DQ26" s="686"/>
      <c r="DR26" s="686"/>
      <c r="DS26" s="686"/>
      <c r="DT26" s="686"/>
      <c r="DU26" s="686"/>
      <c r="DV26" s="687"/>
      <c r="DW26" s="690" t="s">
        <v>130</v>
      </c>
      <c r="DX26" s="720"/>
      <c r="DY26" s="720"/>
      <c r="DZ26" s="720"/>
      <c r="EA26" s="720"/>
      <c r="EB26" s="720"/>
      <c r="EC26" s="721"/>
    </row>
    <row r="27" spans="2:133" ht="11.25" customHeight="1" x14ac:dyDescent="0.15">
      <c r="B27" s="682" t="s">
        <v>298</v>
      </c>
      <c r="C27" s="683"/>
      <c r="D27" s="683"/>
      <c r="E27" s="683"/>
      <c r="F27" s="683"/>
      <c r="G27" s="683"/>
      <c r="H27" s="683"/>
      <c r="I27" s="683"/>
      <c r="J27" s="683"/>
      <c r="K27" s="683"/>
      <c r="L27" s="683"/>
      <c r="M27" s="683"/>
      <c r="N27" s="683"/>
      <c r="O27" s="683"/>
      <c r="P27" s="683"/>
      <c r="Q27" s="684"/>
      <c r="R27" s="685">
        <v>2733</v>
      </c>
      <c r="S27" s="686"/>
      <c r="T27" s="686"/>
      <c r="U27" s="686"/>
      <c r="V27" s="686"/>
      <c r="W27" s="686"/>
      <c r="X27" s="686"/>
      <c r="Y27" s="687"/>
      <c r="Z27" s="688">
        <v>0</v>
      </c>
      <c r="AA27" s="688"/>
      <c r="AB27" s="688"/>
      <c r="AC27" s="688"/>
      <c r="AD27" s="689">
        <v>2733</v>
      </c>
      <c r="AE27" s="689"/>
      <c r="AF27" s="689"/>
      <c r="AG27" s="689"/>
      <c r="AH27" s="689"/>
      <c r="AI27" s="689"/>
      <c r="AJ27" s="689"/>
      <c r="AK27" s="689"/>
      <c r="AL27" s="690">
        <v>0.1</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4665124</v>
      </c>
      <c r="BH27" s="686"/>
      <c r="BI27" s="686"/>
      <c r="BJ27" s="686"/>
      <c r="BK27" s="686"/>
      <c r="BL27" s="686"/>
      <c r="BM27" s="686"/>
      <c r="BN27" s="687"/>
      <c r="BO27" s="688">
        <v>100</v>
      </c>
      <c r="BP27" s="688"/>
      <c r="BQ27" s="688"/>
      <c r="BR27" s="688"/>
      <c r="BS27" s="694">
        <v>95568</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710514</v>
      </c>
      <c r="CS27" s="722"/>
      <c r="CT27" s="722"/>
      <c r="CU27" s="722"/>
      <c r="CV27" s="722"/>
      <c r="CW27" s="722"/>
      <c r="CX27" s="722"/>
      <c r="CY27" s="723"/>
      <c r="CZ27" s="690">
        <v>6</v>
      </c>
      <c r="DA27" s="720"/>
      <c r="DB27" s="720"/>
      <c r="DC27" s="724"/>
      <c r="DD27" s="694">
        <v>187686</v>
      </c>
      <c r="DE27" s="722"/>
      <c r="DF27" s="722"/>
      <c r="DG27" s="722"/>
      <c r="DH27" s="722"/>
      <c r="DI27" s="722"/>
      <c r="DJ27" s="722"/>
      <c r="DK27" s="723"/>
      <c r="DL27" s="694">
        <v>167135</v>
      </c>
      <c r="DM27" s="722"/>
      <c r="DN27" s="722"/>
      <c r="DO27" s="722"/>
      <c r="DP27" s="722"/>
      <c r="DQ27" s="722"/>
      <c r="DR27" s="722"/>
      <c r="DS27" s="722"/>
      <c r="DT27" s="722"/>
      <c r="DU27" s="722"/>
      <c r="DV27" s="723"/>
      <c r="DW27" s="690">
        <v>3.1</v>
      </c>
      <c r="DX27" s="720"/>
      <c r="DY27" s="720"/>
      <c r="DZ27" s="720"/>
      <c r="EA27" s="720"/>
      <c r="EB27" s="720"/>
      <c r="EC27" s="721"/>
    </row>
    <row r="28" spans="2:133" ht="11.25" customHeight="1" x14ac:dyDescent="0.15">
      <c r="B28" s="682" t="s">
        <v>301</v>
      </c>
      <c r="C28" s="683"/>
      <c r="D28" s="683"/>
      <c r="E28" s="683"/>
      <c r="F28" s="683"/>
      <c r="G28" s="683"/>
      <c r="H28" s="683"/>
      <c r="I28" s="683"/>
      <c r="J28" s="683"/>
      <c r="K28" s="683"/>
      <c r="L28" s="683"/>
      <c r="M28" s="683"/>
      <c r="N28" s="683"/>
      <c r="O28" s="683"/>
      <c r="P28" s="683"/>
      <c r="Q28" s="684"/>
      <c r="R28" s="685">
        <v>33568</v>
      </c>
      <c r="S28" s="686"/>
      <c r="T28" s="686"/>
      <c r="U28" s="686"/>
      <c r="V28" s="686"/>
      <c r="W28" s="686"/>
      <c r="X28" s="686"/>
      <c r="Y28" s="687"/>
      <c r="Z28" s="688">
        <v>0.3</v>
      </c>
      <c r="AA28" s="688"/>
      <c r="AB28" s="688"/>
      <c r="AC28" s="688"/>
      <c r="AD28" s="689" t="s">
        <v>244</v>
      </c>
      <c r="AE28" s="689"/>
      <c r="AF28" s="689"/>
      <c r="AG28" s="689"/>
      <c r="AH28" s="689"/>
      <c r="AI28" s="689"/>
      <c r="AJ28" s="689"/>
      <c r="AK28" s="689"/>
      <c r="AL28" s="690" t="s">
        <v>244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375102</v>
      </c>
      <c r="CS28" s="686"/>
      <c r="CT28" s="686"/>
      <c r="CU28" s="686"/>
      <c r="CV28" s="686"/>
      <c r="CW28" s="686"/>
      <c r="CX28" s="686"/>
      <c r="CY28" s="687"/>
      <c r="CZ28" s="690">
        <v>3.2</v>
      </c>
      <c r="DA28" s="720"/>
      <c r="DB28" s="720"/>
      <c r="DC28" s="724"/>
      <c r="DD28" s="694">
        <v>375102</v>
      </c>
      <c r="DE28" s="686"/>
      <c r="DF28" s="686"/>
      <c r="DG28" s="686"/>
      <c r="DH28" s="686"/>
      <c r="DI28" s="686"/>
      <c r="DJ28" s="686"/>
      <c r="DK28" s="687"/>
      <c r="DL28" s="694">
        <v>375102</v>
      </c>
      <c r="DM28" s="686"/>
      <c r="DN28" s="686"/>
      <c r="DO28" s="686"/>
      <c r="DP28" s="686"/>
      <c r="DQ28" s="686"/>
      <c r="DR28" s="686"/>
      <c r="DS28" s="686"/>
      <c r="DT28" s="686"/>
      <c r="DU28" s="686"/>
      <c r="DV28" s="687"/>
      <c r="DW28" s="690">
        <v>7</v>
      </c>
      <c r="DX28" s="720"/>
      <c r="DY28" s="720"/>
      <c r="DZ28" s="720"/>
      <c r="EA28" s="720"/>
      <c r="EB28" s="720"/>
      <c r="EC28" s="721"/>
    </row>
    <row r="29" spans="2:133" ht="11.25" customHeight="1" x14ac:dyDescent="0.15">
      <c r="B29" s="682" t="s">
        <v>303</v>
      </c>
      <c r="C29" s="683"/>
      <c r="D29" s="683"/>
      <c r="E29" s="683"/>
      <c r="F29" s="683"/>
      <c r="G29" s="683"/>
      <c r="H29" s="683"/>
      <c r="I29" s="683"/>
      <c r="J29" s="683"/>
      <c r="K29" s="683"/>
      <c r="L29" s="683"/>
      <c r="M29" s="683"/>
      <c r="N29" s="683"/>
      <c r="O29" s="683"/>
      <c r="P29" s="683"/>
      <c r="Q29" s="684"/>
      <c r="R29" s="685">
        <v>52752</v>
      </c>
      <c r="S29" s="686"/>
      <c r="T29" s="686"/>
      <c r="U29" s="686"/>
      <c r="V29" s="686"/>
      <c r="W29" s="686"/>
      <c r="X29" s="686"/>
      <c r="Y29" s="687"/>
      <c r="Z29" s="688">
        <v>0.4</v>
      </c>
      <c r="AA29" s="688"/>
      <c r="AB29" s="688"/>
      <c r="AC29" s="688"/>
      <c r="AD29" s="689" t="s">
        <v>130</v>
      </c>
      <c r="AE29" s="689"/>
      <c r="AF29" s="689"/>
      <c r="AG29" s="689"/>
      <c r="AH29" s="689"/>
      <c r="AI29" s="689"/>
      <c r="AJ29" s="689"/>
      <c r="AK29" s="689"/>
      <c r="AL29" s="690" t="s">
        <v>130</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305</v>
      </c>
      <c r="CG29" s="701"/>
      <c r="CH29" s="701"/>
      <c r="CI29" s="701"/>
      <c r="CJ29" s="701"/>
      <c r="CK29" s="701"/>
      <c r="CL29" s="701"/>
      <c r="CM29" s="701"/>
      <c r="CN29" s="701"/>
      <c r="CO29" s="701"/>
      <c r="CP29" s="701"/>
      <c r="CQ29" s="702"/>
      <c r="CR29" s="685">
        <v>375102</v>
      </c>
      <c r="CS29" s="722"/>
      <c r="CT29" s="722"/>
      <c r="CU29" s="722"/>
      <c r="CV29" s="722"/>
      <c r="CW29" s="722"/>
      <c r="CX29" s="722"/>
      <c r="CY29" s="723"/>
      <c r="CZ29" s="690">
        <v>3.2</v>
      </c>
      <c r="DA29" s="720"/>
      <c r="DB29" s="720"/>
      <c r="DC29" s="724"/>
      <c r="DD29" s="694">
        <v>375102</v>
      </c>
      <c r="DE29" s="722"/>
      <c r="DF29" s="722"/>
      <c r="DG29" s="722"/>
      <c r="DH29" s="722"/>
      <c r="DI29" s="722"/>
      <c r="DJ29" s="722"/>
      <c r="DK29" s="723"/>
      <c r="DL29" s="694">
        <v>375102</v>
      </c>
      <c r="DM29" s="722"/>
      <c r="DN29" s="722"/>
      <c r="DO29" s="722"/>
      <c r="DP29" s="722"/>
      <c r="DQ29" s="722"/>
      <c r="DR29" s="722"/>
      <c r="DS29" s="722"/>
      <c r="DT29" s="722"/>
      <c r="DU29" s="722"/>
      <c r="DV29" s="723"/>
      <c r="DW29" s="690">
        <v>7</v>
      </c>
      <c r="DX29" s="720"/>
      <c r="DY29" s="720"/>
      <c r="DZ29" s="720"/>
      <c r="EA29" s="720"/>
      <c r="EB29" s="720"/>
      <c r="EC29" s="721"/>
    </row>
    <row r="30" spans="2:133" ht="11.25" customHeight="1" x14ac:dyDescent="0.15">
      <c r="B30" s="682" t="s">
        <v>306</v>
      </c>
      <c r="C30" s="683"/>
      <c r="D30" s="683"/>
      <c r="E30" s="683"/>
      <c r="F30" s="683"/>
      <c r="G30" s="683"/>
      <c r="H30" s="683"/>
      <c r="I30" s="683"/>
      <c r="J30" s="683"/>
      <c r="K30" s="683"/>
      <c r="L30" s="683"/>
      <c r="M30" s="683"/>
      <c r="N30" s="683"/>
      <c r="O30" s="683"/>
      <c r="P30" s="683"/>
      <c r="Q30" s="684"/>
      <c r="R30" s="685">
        <v>9898</v>
      </c>
      <c r="S30" s="686"/>
      <c r="T30" s="686"/>
      <c r="U30" s="686"/>
      <c r="V30" s="686"/>
      <c r="W30" s="686"/>
      <c r="X30" s="686"/>
      <c r="Y30" s="687"/>
      <c r="Z30" s="688">
        <v>0.1</v>
      </c>
      <c r="AA30" s="688"/>
      <c r="AB30" s="688"/>
      <c r="AC30" s="688"/>
      <c r="AD30" s="689" t="s">
        <v>130</v>
      </c>
      <c r="AE30" s="689"/>
      <c r="AF30" s="689"/>
      <c r="AG30" s="689"/>
      <c r="AH30" s="689"/>
      <c r="AI30" s="689"/>
      <c r="AJ30" s="689"/>
      <c r="AK30" s="689"/>
      <c r="AL30" s="690" t="s">
        <v>244</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307</v>
      </c>
      <c r="BH30" s="732"/>
      <c r="BI30" s="732"/>
      <c r="BJ30" s="732"/>
      <c r="BK30" s="732"/>
      <c r="BL30" s="732"/>
      <c r="BM30" s="732"/>
      <c r="BN30" s="732"/>
      <c r="BO30" s="732"/>
      <c r="BP30" s="732"/>
      <c r="BQ30" s="733"/>
      <c r="BR30" s="664" t="s">
        <v>308</v>
      </c>
      <c r="BS30" s="732"/>
      <c r="BT30" s="732"/>
      <c r="BU30" s="732"/>
      <c r="BV30" s="732"/>
      <c r="BW30" s="732"/>
      <c r="BX30" s="732"/>
      <c r="BY30" s="732"/>
      <c r="BZ30" s="732"/>
      <c r="CA30" s="732"/>
      <c r="CB30" s="733"/>
      <c r="CD30" s="727"/>
      <c r="CE30" s="728"/>
      <c r="CF30" s="700" t="s">
        <v>309</v>
      </c>
      <c r="CG30" s="701"/>
      <c r="CH30" s="701"/>
      <c r="CI30" s="701"/>
      <c r="CJ30" s="701"/>
      <c r="CK30" s="701"/>
      <c r="CL30" s="701"/>
      <c r="CM30" s="701"/>
      <c r="CN30" s="701"/>
      <c r="CO30" s="701"/>
      <c r="CP30" s="701"/>
      <c r="CQ30" s="702"/>
      <c r="CR30" s="685">
        <v>363659</v>
      </c>
      <c r="CS30" s="686"/>
      <c r="CT30" s="686"/>
      <c r="CU30" s="686"/>
      <c r="CV30" s="686"/>
      <c r="CW30" s="686"/>
      <c r="CX30" s="686"/>
      <c r="CY30" s="687"/>
      <c r="CZ30" s="690">
        <v>3.1</v>
      </c>
      <c r="DA30" s="720"/>
      <c r="DB30" s="720"/>
      <c r="DC30" s="724"/>
      <c r="DD30" s="694">
        <v>363659</v>
      </c>
      <c r="DE30" s="686"/>
      <c r="DF30" s="686"/>
      <c r="DG30" s="686"/>
      <c r="DH30" s="686"/>
      <c r="DI30" s="686"/>
      <c r="DJ30" s="686"/>
      <c r="DK30" s="687"/>
      <c r="DL30" s="694">
        <v>363659</v>
      </c>
      <c r="DM30" s="686"/>
      <c r="DN30" s="686"/>
      <c r="DO30" s="686"/>
      <c r="DP30" s="686"/>
      <c r="DQ30" s="686"/>
      <c r="DR30" s="686"/>
      <c r="DS30" s="686"/>
      <c r="DT30" s="686"/>
      <c r="DU30" s="686"/>
      <c r="DV30" s="687"/>
      <c r="DW30" s="690">
        <v>6.8</v>
      </c>
      <c r="DX30" s="720"/>
      <c r="DY30" s="720"/>
      <c r="DZ30" s="720"/>
      <c r="EA30" s="720"/>
      <c r="EB30" s="720"/>
      <c r="EC30" s="721"/>
    </row>
    <row r="31" spans="2:133" ht="11.25" customHeight="1" x14ac:dyDescent="0.15">
      <c r="B31" s="682" t="s">
        <v>310</v>
      </c>
      <c r="C31" s="683"/>
      <c r="D31" s="683"/>
      <c r="E31" s="683"/>
      <c r="F31" s="683"/>
      <c r="G31" s="683"/>
      <c r="H31" s="683"/>
      <c r="I31" s="683"/>
      <c r="J31" s="683"/>
      <c r="K31" s="683"/>
      <c r="L31" s="683"/>
      <c r="M31" s="683"/>
      <c r="N31" s="683"/>
      <c r="O31" s="683"/>
      <c r="P31" s="683"/>
      <c r="Q31" s="684"/>
      <c r="R31" s="685">
        <v>3306090</v>
      </c>
      <c r="S31" s="686"/>
      <c r="T31" s="686"/>
      <c r="U31" s="686"/>
      <c r="V31" s="686"/>
      <c r="W31" s="686"/>
      <c r="X31" s="686"/>
      <c r="Y31" s="687"/>
      <c r="Z31" s="688">
        <v>26</v>
      </c>
      <c r="AA31" s="688"/>
      <c r="AB31" s="688"/>
      <c r="AC31" s="688"/>
      <c r="AD31" s="689" t="s">
        <v>244</v>
      </c>
      <c r="AE31" s="689"/>
      <c r="AF31" s="689"/>
      <c r="AG31" s="689"/>
      <c r="AH31" s="689"/>
      <c r="AI31" s="689"/>
      <c r="AJ31" s="689"/>
      <c r="AK31" s="689"/>
      <c r="AL31" s="690" t="s">
        <v>130</v>
      </c>
      <c r="AM31" s="691"/>
      <c r="AN31" s="691"/>
      <c r="AO31" s="692"/>
      <c r="AP31" s="739" t="s">
        <v>311</v>
      </c>
      <c r="AQ31" s="740"/>
      <c r="AR31" s="740"/>
      <c r="AS31" s="740"/>
      <c r="AT31" s="745" t="s">
        <v>312</v>
      </c>
      <c r="AU31" s="231"/>
      <c r="AV31" s="231"/>
      <c r="AW31" s="231"/>
      <c r="AX31" s="671" t="s">
        <v>187</v>
      </c>
      <c r="AY31" s="672"/>
      <c r="AZ31" s="672"/>
      <c r="BA31" s="672"/>
      <c r="BB31" s="672"/>
      <c r="BC31" s="672"/>
      <c r="BD31" s="672"/>
      <c r="BE31" s="672"/>
      <c r="BF31" s="673"/>
      <c r="BG31" s="753">
        <v>99.6</v>
      </c>
      <c r="BH31" s="737"/>
      <c r="BI31" s="737"/>
      <c r="BJ31" s="737"/>
      <c r="BK31" s="737"/>
      <c r="BL31" s="737"/>
      <c r="BM31" s="680">
        <v>98.3</v>
      </c>
      <c r="BN31" s="737"/>
      <c r="BO31" s="737"/>
      <c r="BP31" s="737"/>
      <c r="BQ31" s="738"/>
      <c r="BR31" s="753">
        <v>99.6</v>
      </c>
      <c r="BS31" s="737"/>
      <c r="BT31" s="737"/>
      <c r="BU31" s="737"/>
      <c r="BV31" s="737"/>
      <c r="BW31" s="737"/>
      <c r="BX31" s="680">
        <v>97.9</v>
      </c>
      <c r="BY31" s="737"/>
      <c r="BZ31" s="737"/>
      <c r="CA31" s="737"/>
      <c r="CB31" s="738"/>
      <c r="CD31" s="727"/>
      <c r="CE31" s="728"/>
      <c r="CF31" s="700" t="s">
        <v>313</v>
      </c>
      <c r="CG31" s="701"/>
      <c r="CH31" s="701"/>
      <c r="CI31" s="701"/>
      <c r="CJ31" s="701"/>
      <c r="CK31" s="701"/>
      <c r="CL31" s="701"/>
      <c r="CM31" s="701"/>
      <c r="CN31" s="701"/>
      <c r="CO31" s="701"/>
      <c r="CP31" s="701"/>
      <c r="CQ31" s="702"/>
      <c r="CR31" s="685">
        <v>11443</v>
      </c>
      <c r="CS31" s="722"/>
      <c r="CT31" s="722"/>
      <c r="CU31" s="722"/>
      <c r="CV31" s="722"/>
      <c r="CW31" s="722"/>
      <c r="CX31" s="722"/>
      <c r="CY31" s="723"/>
      <c r="CZ31" s="690">
        <v>0.1</v>
      </c>
      <c r="DA31" s="720"/>
      <c r="DB31" s="720"/>
      <c r="DC31" s="724"/>
      <c r="DD31" s="694">
        <v>11443</v>
      </c>
      <c r="DE31" s="722"/>
      <c r="DF31" s="722"/>
      <c r="DG31" s="722"/>
      <c r="DH31" s="722"/>
      <c r="DI31" s="722"/>
      <c r="DJ31" s="722"/>
      <c r="DK31" s="723"/>
      <c r="DL31" s="694">
        <v>11443</v>
      </c>
      <c r="DM31" s="722"/>
      <c r="DN31" s="722"/>
      <c r="DO31" s="722"/>
      <c r="DP31" s="722"/>
      <c r="DQ31" s="722"/>
      <c r="DR31" s="722"/>
      <c r="DS31" s="722"/>
      <c r="DT31" s="722"/>
      <c r="DU31" s="722"/>
      <c r="DV31" s="723"/>
      <c r="DW31" s="690">
        <v>0.2</v>
      </c>
      <c r="DX31" s="720"/>
      <c r="DY31" s="720"/>
      <c r="DZ31" s="720"/>
      <c r="EA31" s="720"/>
      <c r="EB31" s="720"/>
      <c r="EC31" s="721"/>
    </row>
    <row r="32" spans="2:133" ht="11.25" customHeight="1" x14ac:dyDescent="0.15">
      <c r="B32" s="748" t="s">
        <v>314</v>
      </c>
      <c r="C32" s="749"/>
      <c r="D32" s="749"/>
      <c r="E32" s="749"/>
      <c r="F32" s="749"/>
      <c r="G32" s="749"/>
      <c r="H32" s="749"/>
      <c r="I32" s="749"/>
      <c r="J32" s="749"/>
      <c r="K32" s="749"/>
      <c r="L32" s="749"/>
      <c r="M32" s="749"/>
      <c r="N32" s="749"/>
      <c r="O32" s="749"/>
      <c r="P32" s="749"/>
      <c r="Q32" s="750"/>
      <c r="R32" s="685" t="s">
        <v>130</v>
      </c>
      <c r="S32" s="686"/>
      <c r="T32" s="686"/>
      <c r="U32" s="686"/>
      <c r="V32" s="686"/>
      <c r="W32" s="686"/>
      <c r="X32" s="686"/>
      <c r="Y32" s="687"/>
      <c r="Z32" s="688" t="s">
        <v>130</v>
      </c>
      <c r="AA32" s="688"/>
      <c r="AB32" s="688"/>
      <c r="AC32" s="688"/>
      <c r="AD32" s="689" t="s">
        <v>130</v>
      </c>
      <c r="AE32" s="689"/>
      <c r="AF32" s="689"/>
      <c r="AG32" s="689"/>
      <c r="AH32" s="689"/>
      <c r="AI32" s="689"/>
      <c r="AJ32" s="689"/>
      <c r="AK32" s="689"/>
      <c r="AL32" s="690" t="s">
        <v>130</v>
      </c>
      <c r="AM32" s="691"/>
      <c r="AN32" s="691"/>
      <c r="AO32" s="692"/>
      <c r="AP32" s="741"/>
      <c r="AQ32" s="742"/>
      <c r="AR32" s="742"/>
      <c r="AS32" s="742"/>
      <c r="AT32" s="746"/>
      <c r="AU32" s="230" t="s">
        <v>315</v>
      </c>
      <c r="AV32" s="230"/>
      <c r="AW32" s="230"/>
      <c r="AX32" s="682" t="s">
        <v>316</v>
      </c>
      <c r="AY32" s="683"/>
      <c r="AZ32" s="683"/>
      <c r="BA32" s="683"/>
      <c r="BB32" s="683"/>
      <c r="BC32" s="683"/>
      <c r="BD32" s="683"/>
      <c r="BE32" s="683"/>
      <c r="BF32" s="684"/>
      <c r="BG32" s="754">
        <v>99.4</v>
      </c>
      <c r="BH32" s="722"/>
      <c r="BI32" s="722"/>
      <c r="BJ32" s="722"/>
      <c r="BK32" s="722"/>
      <c r="BL32" s="722"/>
      <c r="BM32" s="691">
        <v>97.9</v>
      </c>
      <c r="BN32" s="751"/>
      <c r="BO32" s="751"/>
      <c r="BP32" s="751"/>
      <c r="BQ32" s="752"/>
      <c r="BR32" s="754">
        <v>99.5</v>
      </c>
      <c r="BS32" s="722"/>
      <c r="BT32" s="722"/>
      <c r="BU32" s="722"/>
      <c r="BV32" s="722"/>
      <c r="BW32" s="722"/>
      <c r="BX32" s="691">
        <v>97.8</v>
      </c>
      <c r="BY32" s="751"/>
      <c r="BZ32" s="751"/>
      <c r="CA32" s="751"/>
      <c r="CB32" s="752"/>
      <c r="CD32" s="729"/>
      <c r="CE32" s="730"/>
      <c r="CF32" s="700" t="s">
        <v>317</v>
      </c>
      <c r="CG32" s="701"/>
      <c r="CH32" s="701"/>
      <c r="CI32" s="701"/>
      <c r="CJ32" s="701"/>
      <c r="CK32" s="701"/>
      <c r="CL32" s="701"/>
      <c r="CM32" s="701"/>
      <c r="CN32" s="701"/>
      <c r="CO32" s="701"/>
      <c r="CP32" s="701"/>
      <c r="CQ32" s="702"/>
      <c r="CR32" s="685" t="s">
        <v>130</v>
      </c>
      <c r="CS32" s="686"/>
      <c r="CT32" s="686"/>
      <c r="CU32" s="686"/>
      <c r="CV32" s="686"/>
      <c r="CW32" s="686"/>
      <c r="CX32" s="686"/>
      <c r="CY32" s="687"/>
      <c r="CZ32" s="690" t="s">
        <v>244</v>
      </c>
      <c r="DA32" s="720"/>
      <c r="DB32" s="720"/>
      <c r="DC32" s="724"/>
      <c r="DD32" s="694" t="s">
        <v>130</v>
      </c>
      <c r="DE32" s="686"/>
      <c r="DF32" s="686"/>
      <c r="DG32" s="686"/>
      <c r="DH32" s="686"/>
      <c r="DI32" s="686"/>
      <c r="DJ32" s="686"/>
      <c r="DK32" s="687"/>
      <c r="DL32" s="694" t="s">
        <v>139</v>
      </c>
      <c r="DM32" s="686"/>
      <c r="DN32" s="686"/>
      <c r="DO32" s="686"/>
      <c r="DP32" s="686"/>
      <c r="DQ32" s="686"/>
      <c r="DR32" s="686"/>
      <c r="DS32" s="686"/>
      <c r="DT32" s="686"/>
      <c r="DU32" s="686"/>
      <c r="DV32" s="687"/>
      <c r="DW32" s="690" t="s">
        <v>130</v>
      </c>
      <c r="DX32" s="720"/>
      <c r="DY32" s="720"/>
      <c r="DZ32" s="720"/>
      <c r="EA32" s="720"/>
      <c r="EB32" s="720"/>
      <c r="EC32" s="721"/>
    </row>
    <row r="33" spans="2:133" ht="11.25" customHeight="1" x14ac:dyDescent="0.15">
      <c r="B33" s="682" t="s">
        <v>318</v>
      </c>
      <c r="C33" s="683"/>
      <c r="D33" s="683"/>
      <c r="E33" s="683"/>
      <c r="F33" s="683"/>
      <c r="G33" s="683"/>
      <c r="H33" s="683"/>
      <c r="I33" s="683"/>
      <c r="J33" s="683"/>
      <c r="K33" s="683"/>
      <c r="L33" s="683"/>
      <c r="M33" s="683"/>
      <c r="N33" s="683"/>
      <c r="O33" s="683"/>
      <c r="P33" s="683"/>
      <c r="Q33" s="684"/>
      <c r="R33" s="685">
        <v>905880</v>
      </c>
      <c r="S33" s="686"/>
      <c r="T33" s="686"/>
      <c r="U33" s="686"/>
      <c r="V33" s="686"/>
      <c r="W33" s="686"/>
      <c r="X33" s="686"/>
      <c r="Y33" s="687"/>
      <c r="Z33" s="688">
        <v>7.1</v>
      </c>
      <c r="AA33" s="688"/>
      <c r="AB33" s="688"/>
      <c r="AC33" s="688"/>
      <c r="AD33" s="689" t="s">
        <v>130</v>
      </c>
      <c r="AE33" s="689"/>
      <c r="AF33" s="689"/>
      <c r="AG33" s="689"/>
      <c r="AH33" s="689"/>
      <c r="AI33" s="689"/>
      <c r="AJ33" s="689"/>
      <c r="AK33" s="689"/>
      <c r="AL33" s="690" t="s">
        <v>244</v>
      </c>
      <c r="AM33" s="691"/>
      <c r="AN33" s="691"/>
      <c r="AO33" s="692"/>
      <c r="AP33" s="743"/>
      <c r="AQ33" s="744"/>
      <c r="AR33" s="744"/>
      <c r="AS33" s="744"/>
      <c r="AT33" s="747"/>
      <c r="AU33" s="232"/>
      <c r="AV33" s="232"/>
      <c r="AW33" s="232"/>
      <c r="AX33" s="734" t="s">
        <v>319</v>
      </c>
      <c r="AY33" s="735"/>
      <c r="AZ33" s="735"/>
      <c r="BA33" s="735"/>
      <c r="BB33" s="735"/>
      <c r="BC33" s="735"/>
      <c r="BD33" s="735"/>
      <c r="BE33" s="735"/>
      <c r="BF33" s="736"/>
      <c r="BG33" s="755">
        <v>99.6</v>
      </c>
      <c r="BH33" s="756"/>
      <c r="BI33" s="756"/>
      <c r="BJ33" s="756"/>
      <c r="BK33" s="756"/>
      <c r="BL33" s="756"/>
      <c r="BM33" s="757">
        <v>98.4</v>
      </c>
      <c r="BN33" s="756"/>
      <c r="BO33" s="756"/>
      <c r="BP33" s="756"/>
      <c r="BQ33" s="758"/>
      <c r="BR33" s="755">
        <v>99.6</v>
      </c>
      <c r="BS33" s="756"/>
      <c r="BT33" s="756"/>
      <c r="BU33" s="756"/>
      <c r="BV33" s="756"/>
      <c r="BW33" s="756"/>
      <c r="BX33" s="757">
        <v>97.9</v>
      </c>
      <c r="BY33" s="756"/>
      <c r="BZ33" s="756"/>
      <c r="CA33" s="756"/>
      <c r="CB33" s="758"/>
      <c r="CD33" s="700" t="s">
        <v>320</v>
      </c>
      <c r="CE33" s="701"/>
      <c r="CF33" s="701"/>
      <c r="CG33" s="701"/>
      <c r="CH33" s="701"/>
      <c r="CI33" s="701"/>
      <c r="CJ33" s="701"/>
      <c r="CK33" s="701"/>
      <c r="CL33" s="701"/>
      <c r="CM33" s="701"/>
      <c r="CN33" s="701"/>
      <c r="CO33" s="701"/>
      <c r="CP33" s="701"/>
      <c r="CQ33" s="702"/>
      <c r="CR33" s="685">
        <v>6202164</v>
      </c>
      <c r="CS33" s="722"/>
      <c r="CT33" s="722"/>
      <c r="CU33" s="722"/>
      <c r="CV33" s="722"/>
      <c r="CW33" s="722"/>
      <c r="CX33" s="722"/>
      <c r="CY33" s="723"/>
      <c r="CZ33" s="690">
        <v>52.1</v>
      </c>
      <c r="DA33" s="720"/>
      <c r="DB33" s="720"/>
      <c r="DC33" s="724"/>
      <c r="DD33" s="694">
        <v>3473119</v>
      </c>
      <c r="DE33" s="722"/>
      <c r="DF33" s="722"/>
      <c r="DG33" s="722"/>
      <c r="DH33" s="722"/>
      <c r="DI33" s="722"/>
      <c r="DJ33" s="722"/>
      <c r="DK33" s="723"/>
      <c r="DL33" s="694">
        <v>2265243</v>
      </c>
      <c r="DM33" s="722"/>
      <c r="DN33" s="722"/>
      <c r="DO33" s="722"/>
      <c r="DP33" s="722"/>
      <c r="DQ33" s="722"/>
      <c r="DR33" s="722"/>
      <c r="DS33" s="722"/>
      <c r="DT33" s="722"/>
      <c r="DU33" s="722"/>
      <c r="DV33" s="723"/>
      <c r="DW33" s="690">
        <v>42.2</v>
      </c>
      <c r="DX33" s="720"/>
      <c r="DY33" s="720"/>
      <c r="DZ33" s="720"/>
      <c r="EA33" s="720"/>
      <c r="EB33" s="720"/>
      <c r="EC33" s="721"/>
    </row>
    <row r="34" spans="2:133" ht="11.25" customHeight="1" x14ac:dyDescent="0.15">
      <c r="B34" s="682" t="s">
        <v>321</v>
      </c>
      <c r="C34" s="683"/>
      <c r="D34" s="683"/>
      <c r="E34" s="683"/>
      <c r="F34" s="683"/>
      <c r="G34" s="683"/>
      <c r="H34" s="683"/>
      <c r="I34" s="683"/>
      <c r="J34" s="683"/>
      <c r="K34" s="683"/>
      <c r="L34" s="683"/>
      <c r="M34" s="683"/>
      <c r="N34" s="683"/>
      <c r="O34" s="683"/>
      <c r="P34" s="683"/>
      <c r="Q34" s="684"/>
      <c r="R34" s="685">
        <v>48367</v>
      </c>
      <c r="S34" s="686"/>
      <c r="T34" s="686"/>
      <c r="U34" s="686"/>
      <c r="V34" s="686"/>
      <c r="W34" s="686"/>
      <c r="X34" s="686"/>
      <c r="Y34" s="687"/>
      <c r="Z34" s="688">
        <v>0.4</v>
      </c>
      <c r="AA34" s="688"/>
      <c r="AB34" s="688"/>
      <c r="AC34" s="688"/>
      <c r="AD34" s="689" t="s">
        <v>130</v>
      </c>
      <c r="AE34" s="689"/>
      <c r="AF34" s="689"/>
      <c r="AG34" s="689"/>
      <c r="AH34" s="689"/>
      <c r="AI34" s="689"/>
      <c r="AJ34" s="689"/>
      <c r="AK34" s="689"/>
      <c r="AL34" s="690" t="s">
        <v>130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1482557</v>
      </c>
      <c r="CS34" s="686"/>
      <c r="CT34" s="686"/>
      <c r="CU34" s="686"/>
      <c r="CV34" s="686"/>
      <c r="CW34" s="686"/>
      <c r="CX34" s="686"/>
      <c r="CY34" s="687"/>
      <c r="CZ34" s="690">
        <v>12.5</v>
      </c>
      <c r="DA34" s="720"/>
      <c r="DB34" s="720"/>
      <c r="DC34" s="724"/>
      <c r="DD34" s="694">
        <v>1168084</v>
      </c>
      <c r="DE34" s="686"/>
      <c r="DF34" s="686"/>
      <c r="DG34" s="686"/>
      <c r="DH34" s="686"/>
      <c r="DI34" s="686"/>
      <c r="DJ34" s="686"/>
      <c r="DK34" s="687"/>
      <c r="DL34" s="694">
        <v>971900</v>
      </c>
      <c r="DM34" s="686"/>
      <c r="DN34" s="686"/>
      <c r="DO34" s="686"/>
      <c r="DP34" s="686"/>
      <c r="DQ34" s="686"/>
      <c r="DR34" s="686"/>
      <c r="DS34" s="686"/>
      <c r="DT34" s="686"/>
      <c r="DU34" s="686"/>
      <c r="DV34" s="687"/>
      <c r="DW34" s="690">
        <v>18.100000000000001</v>
      </c>
      <c r="DX34" s="720"/>
      <c r="DY34" s="720"/>
      <c r="DZ34" s="720"/>
      <c r="EA34" s="720"/>
      <c r="EB34" s="720"/>
      <c r="EC34" s="721"/>
    </row>
    <row r="35" spans="2:133" ht="11.25" customHeight="1" x14ac:dyDescent="0.15">
      <c r="B35" s="682" t="s">
        <v>323</v>
      </c>
      <c r="C35" s="683"/>
      <c r="D35" s="683"/>
      <c r="E35" s="683"/>
      <c r="F35" s="683"/>
      <c r="G35" s="683"/>
      <c r="H35" s="683"/>
      <c r="I35" s="683"/>
      <c r="J35" s="683"/>
      <c r="K35" s="683"/>
      <c r="L35" s="683"/>
      <c r="M35" s="683"/>
      <c r="N35" s="683"/>
      <c r="O35" s="683"/>
      <c r="P35" s="683"/>
      <c r="Q35" s="684"/>
      <c r="R35" s="685">
        <v>4818</v>
      </c>
      <c r="S35" s="686"/>
      <c r="T35" s="686"/>
      <c r="U35" s="686"/>
      <c r="V35" s="686"/>
      <c r="W35" s="686"/>
      <c r="X35" s="686"/>
      <c r="Y35" s="687"/>
      <c r="Z35" s="688">
        <v>0</v>
      </c>
      <c r="AA35" s="688"/>
      <c r="AB35" s="688"/>
      <c r="AC35" s="688"/>
      <c r="AD35" s="689" t="s">
        <v>244</v>
      </c>
      <c r="AE35" s="689"/>
      <c r="AF35" s="689"/>
      <c r="AG35" s="689"/>
      <c r="AH35" s="689"/>
      <c r="AI35" s="689"/>
      <c r="AJ35" s="689"/>
      <c r="AK35" s="689"/>
      <c r="AL35" s="690" t="s">
        <v>244</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24019</v>
      </c>
      <c r="CS35" s="722"/>
      <c r="CT35" s="722"/>
      <c r="CU35" s="722"/>
      <c r="CV35" s="722"/>
      <c r="CW35" s="722"/>
      <c r="CX35" s="722"/>
      <c r="CY35" s="723"/>
      <c r="CZ35" s="690">
        <v>0.2</v>
      </c>
      <c r="DA35" s="720"/>
      <c r="DB35" s="720"/>
      <c r="DC35" s="724"/>
      <c r="DD35" s="694">
        <v>23872</v>
      </c>
      <c r="DE35" s="722"/>
      <c r="DF35" s="722"/>
      <c r="DG35" s="722"/>
      <c r="DH35" s="722"/>
      <c r="DI35" s="722"/>
      <c r="DJ35" s="722"/>
      <c r="DK35" s="723"/>
      <c r="DL35" s="694">
        <v>23872</v>
      </c>
      <c r="DM35" s="722"/>
      <c r="DN35" s="722"/>
      <c r="DO35" s="722"/>
      <c r="DP35" s="722"/>
      <c r="DQ35" s="722"/>
      <c r="DR35" s="722"/>
      <c r="DS35" s="722"/>
      <c r="DT35" s="722"/>
      <c r="DU35" s="722"/>
      <c r="DV35" s="723"/>
      <c r="DW35" s="690">
        <v>0.4</v>
      </c>
      <c r="DX35" s="720"/>
      <c r="DY35" s="720"/>
      <c r="DZ35" s="720"/>
      <c r="EA35" s="720"/>
      <c r="EB35" s="720"/>
      <c r="EC35" s="721"/>
    </row>
    <row r="36" spans="2:133" ht="11.25" customHeight="1" x14ac:dyDescent="0.15">
      <c r="B36" s="682" t="s">
        <v>327</v>
      </c>
      <c r="C36" s="683"/>
      <c r="D36" s="683"/>
      <c r="E36" s="683"/>
      <c r="F36" s="683"/>
      <c r="G36" s="683"/>
      <c r="H36" s="683"/>
      <c r="I36" s="683"/>
      <c r="J36" s="683"/>
      <c r="K36" s="683"/>
      <c r="L36" s="683"/>
      <c r="M36" s="683"/>
      <c r="N36" s="683"/>
      <c r="O36" s="683"/>
      <c r="P36" s="683"/>
      <c r="Q36" s="684"/>
      <c r="R36" s="685">
        <v>527718</v>
      </c>
      <c r="S36" s="686"/>
      <c r="T36" s="686"/>
      <c r="U36" s="686"/>
      <c r="V36" s="686"/>
      <c r="W36" s="686"/>
      <c r="X36" s="686"/>
      <c r="Y36" s="687"/>
      <c r="Z36" s="688">
        <v>4.2</v>
      </c>
      <c r="AA36" s="688"/>
      <c r="AB36" s="688"/>
      <c r="AC36" s="688"/>
      <c r="AD36" s="689" t="s">
        <v>130</v>
      </c>
      <c r="AE36" s="689"/>
      <c r="AF36" s="689"/>
      <c r="AG36" s="689"/>
      <c r="AH36" s="689"/>
      <c r="AI36" s="689"/>
      <c r="AJ36" s="689"/>
      <c r="AK36" s="689"/>
      <c r="AL36" s="690" t="s">
        <v>244</v>
      </c>
      <c r="AM36" s="691"/>
      <c r="AN36" s="691"/>
      <c r="AO36" s="692"/>
      <c r="AP36" s="235"/>
      <c r="AQ36" s="759" t="s">
        <v>328</v>
      </c>
      <c r="AR36" s="760"/>
      <c r="AS36" s="760"/>
      <c r="AT36" s="760"/>
      <c r="AU36" s="760"/>
      <c r="AV36" s="760"/>
      <c r="AW36" s="760"/>
      <c r="AX36" s="760"/>
      <c r="AY36" s="761"/>
      <c r="AZ36" s="674">
        <v>795442</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71766</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3177913</v>
      </c>
      <c r="CS36" s="686"/>
      <c r="CT36" s="686"/>
      <c r="CU36" s="686"/>
      <c r="CV36" s="686"/>
      <c r="CW36" s="686"/>
      <c r="CX36" s="686"/>
      <c r="CY36" s="687"/>
      <c r="CZ36" s="690">
        <v>26.7</v>
      </c>
      <c r="DA36" s="720"/>
      <c r="DB36" s="720"/>
      <c r="DC36" s="724"/>
      <c r="DD36" s="694">
        <v>1009368</v>
      </c>
      <c r="DE36" s="686"/>
      <c r="DF36" s="686"/>
      <c r="DG36" s="686"/>
      <c r="DH36" s="686"/>
      <c r="DI36" s="686"/>
      <c r="DJ36" s="686"/>
      <c r="DK36" s="687"/>
      <c r="DL36" s="694">
        <v>844297</v>
      </c>
      <c r="DM36" s="686"/>
      <c r="DN36" s="686"/>
      <c r="DO36" s="686"/>
      <c r="DP36" s="686"/>
      <c r="DQ36" s="686"/>
      <c r="DR36" s="686"/>
      <c r="DS36" s="686"/>
      <c r="DT36" s="686"/>
      <c r="DU36" s="686"/>
      <c r="DV36" s="687"/>
      <c r="DW36" s="690">
        <v>15.7</v>
      </c>
      <c r="DX36" s="720"/>
      <c r="DY36" s="720"/>
      <c r="DZ36" s="720"/>
      <c r="EA36" s="720"/>
      <c r="EB36" s="720"/>
      <c r="EC36" s="721"/>
    </row>
    <row r="37" spans="2:133" ht="11.25" customHeight="1" x14ac:dyDescent="0.15">
      <c r="B37" s="682" t="s">
        <v>331</v>
      </c>
      <c r="C37" s="683"/>
      <c r="D37" s="683"/>
      <c r="E37" s="683"/>
      <c r="F37" s="683"/>
      <c r="G37" s="683"/>
      <c r="H37" s="683"/>
      <c r="I37" s="683"/>
      <c r="J37" s="683"/>
      <c r="K37" s="683"/>
      <c r="L37" s="683"/>
      <c r="M37" s="683"/>
      <c r="N37" s="683"/>
      <c r="O37" s="683"/>
      <c r="P37" s="683"/>
      <c r="Q37" s="684"/>
      <c r="R37" s="685">
        <v>859141</v>
      </c>
      <c r="S37" s="686"/>
      <c r="T37" s="686"/>
      <c r="U37" s="686"/>
      <c r="V37" s="686"/>
      <c r="W37" s="686"/>
      <c r="X37" s="686"/>
      <c r="Y37" s="687"/>
      <c r="Z37" s="688">
        <v>6.8</v>
      </c>
      <c r="AA37" s="688"/>
      <c r="AB37" s="688"/>
      <c r="AC37" s="688"/>
      <c r="AD37" s="689" t="s">
        <v>130</v>
      </c>
      <c r="AE37" s="689"/>
      <c r="AF37" s="689"/>
      <c r="AG37" s="689"/>
      <c r="AH37" s="689"/>
      <c r="AI37" s="689"/>
      <c r="AJ37" s="689"/>
      <c r="AK37" s="689"/>
      <c r="AL37" s="690" t="s">
        <v>130</v>
      </c>
      <c r="AM37" s="691"/>
      <c r="AN37" s="691"/>
      <c r="AO37" s="692"/>
      <c r="AQ37" s="763" t="s">
        <v>332</v>
      </c>
      <c r="AR37" s="764"/>
      <c r="AS37" s="764"/>
      <c r="AT37" s="764"/>
      <c r="AU37" s="764"/>
      <c r="AV37" s="764"/>
      <c r="AW37" s="764"/>
      <c r="AX37" s="764"/>
      <c r="AY37" s="765"/>
      <c r="AZ37" s="685">
        <v>211640</v>
      </c>
      <c r="BA37" s="686"/>
      <c r="BB37" s="686"/>
      <c r="BC37" s="686"/>
      <c r="BD37" s="722"/>
      <c r="BE37" s="722"/>
      <c r="BF37" s="752"/>
      <c r="BG37" s="700" t="s">
        <v>333</v>
      </c>
      <c r="BH37" s="701"/>
      <c r="BI37" s="701"/>
      <c r="BJ37" s="701"/>
      <c r="BK37" s="701"/>
      <c r="BL37" s="701"/>
      <c r="BM37" s="701"/>
      <c r="BN37" s="701"/>
      <c r="BO37" s="701"/>
      <c r="BP37" s="701"/>
      <c r="BQ37" s="701"/>
      <c r="BR37" s="701"/>
      <c r="BS37" s="701"/>
      <c r="BT37" s="701"/>
      <c r="BU37" s="702"/>
      <c r="BV37" s="685">
        <v>66111</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396876</v>
      </c>
      <c r="CS37" s="722"/>
      <c r="CT37" s="722"/>
      <c r="CU37" s="722"/>
      <c r="CV37" s="722"/>
      <c r="CW37" s="722"/>
      <c r="CX37" s="722"/>
      <c r="CY37" s="723"/>
      <c r="CZ37" s="690">
        <v>3.3</v>
      </c>
      <c r="DA37" s="720"/>
      <c r="DB37" s="720"/>
      <c r="DC37" s="724"/>
      <c r="DD37" s="694">
        <v>396876</v>
      </c>
      <c r="DE37" s="722"/>
      <c r="DF37" s="722"/>
      <c r="DG37" s="722"/>
      <c r="DH37" s="722"/>
      <c r="DI37" s="722"/>
      <c r="DJ37" s="722"/>
      <c r="DK37" s="723"/>
      <c r="DL37" s="694">
        <v>396876</v>
      </c>
      <c r="DM37" s="722"/>
      <c r="DN37" s="722"/>
      <c r="DO37" s="722"/>
      <c r="DP37" s="722"/>
      <c r="DQ37" s="722"/>
      <c r="DR37" s="722"/>
      <c r="DS37" s="722"/>
      <c r="DT37" s="722"/>
      <c r="DU37" s="722"/>
      <c r="DV37" s="723"/>
      <c r="DW37" s="690">
        <v>7.4</v>
      </c>
      <c r="DX37" s="720"/>
      <c r="DY37" s="720"/>
      <c r="DZ37" s="720"/>
      <c r="EA37" s="720"/>
      <c r="EB37" s="720"/>
      <c r="EC37" s="721"/>
    </row>
    <row r="38" spans="2:133" ht="11.25" customHeight="1" x14ac:dyDescent="0.15">
      <c r="B38" s="682" t="s">
        <v>335</v>
      </c>
      <c r="C38" s="683"/>
      <c r="D38" s="683"/>
      <c r="E38" s="683"/>
      <c r="F38" s="683"/>
      <c r="G38" s="683"/>
      <c r="H38" s="683"/>
      <c r="I38" s="683"/>
      <c r="J38" s="683"/>
      <c r="K38" s="683"/>
      <c r="L38" s="683"/>
      <c r="M38" s="683"/>
      <c r="N38" s="683"/>
      <c r="O38" s="683"/>
      <c r="P38" s="683"/>
      <c r="Q38" s="684"/>
      <c r="R38" s="685">
        <v>236345</v>
      </c>
      <c r="S38" s="686"/>
      <c r="T38" s="686"/>
      <c r="U38" s="686"/>
      <c r="V38" s="686"/>
      <c r="W38" s="686"/>
      <c r="X38" s="686"/>
      <c r="Y38" s="687"/>
      <c r="Z38" s="688">
        <v>1.9</v>
      </c>
      <c r="AA38" s="688"/>
      <c r="AB38" s="688"/>
      <c r="AC38" s="688"/>
      <c r="AD38" s="689">
        <v>547</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27839</v>
      </c>
      <c r="BA38" s="686"/>
      <c r="BB38" s="686"/>
      <c r="BC38" s="686"/>
      <c r="BD38" s="722"/>
      <c r="BE38" s="722"/>
      <c r="BF38" s="752"/>
      <c r="BG38" s="700" t="s">
        <v>337</v>
      </c>
      <c r="BH38" s="701"/>
      <c r="BI38" s="701"/>
      <c r="BJ38" s="701"/>
      <c r="BK38" s="701"/>
      <c r="BL38" s="701"/>
      <c r="BM38" s="701"/>
      <c r="BN38" s="701"/>
      <c r="BO38" s="701"/>
      <c r="BP38" s="701"/>
      <c r="BQ38" s="701"/>
      <c r="BR38" s="701"/>
      <c r="BS38" s="701"/>
      <c r="BT38" s="701"/>
      <c r="BU38" s="702"/>
      <c r="BV38" s="685">
        <v>2315</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767603</v>
      </c>
      <c r="CS38" s="686"/>
      <c r="CT38" s="686"/>
      <c r="CU38" s="686"/>
      <c r="CV38" s="686"/>
      <c r="CW38" s="686"/>
      <c r="CX38" s="686"/>
      <c r="CY38" s="687"/>
      <c r="CZ38" s="690">
        <v>6.5</v>
      </c>
      <c r="DA38" s="720"/>
      <c r="DB38" s="720"/>
      <c r="DC38" s="724"/>
      <c r="DD38" s="694">
        <v>665178</v>
      </c>
      <c r="DE38" s="686"/>
      <c r="DF38" s="686"/>
      <c r="DG38" s="686"/>
      <c r="DH38" s="686"/>
      <c r="DI38" s="686"/>
      <c r="DJ38" s="686"/>
      <c r="DK38" s="687"/>
      <c r="DL38" s="694">
        <v>425174</v>
      </c>
      <c r="DM38" s="686"/>
      <c r="DN38" s="686"/>
      <c r="DO38" s="686"/>
      <c r="DP38" s="686"/>
      <c r="DQ38" s="686"/>
      <c r="DR38" s="686"/>
      <c r="DS38" s="686"/>
      <c r="DT38" s="686"/>
      <c r="DU38" s="686"/>
      <c r="DV38" s="687"/>
      <c r="DW38" s="690">
        <v>7.9</v>
      </c>
      <c r="DX38" s="720"/>
      <c r="DY38" s="720"/>
      <c r="DZ38" s="720"/>
      <c r="EA38" s="720"/>
      <c r="EB38" s="720"/>
      <c r="EC38" s="721"/>
    </row>
    <row r="39" spans="2:133" ht="11.25" customHeight="1" x14ac:dyDescent="0.15">
      <c r="B39" s="682" t="s">
        <v>339</v>
      </c>
      <c r="C39" s="683"/>
      <c r="D39" s="683"/>
      <c r="E39" s="683"/>
      <c r="F39" s="683"/>
      <c r="G39" s="683"/>
      <c r="H39" s="683"/>
      <c r="I39" s="683"/>
      <c r="J39" s="683"/>
      <c r="K39" s="683"/>
      <c r="L39" s="683"/>
      <c r="M39" s="683"/>
      <c r="N39" s="683"/>
      <c r="O39" s="683"/>
      <c r="P39" s="683"/>
      <c r="Q39" s="684"/>
      <c r="R39" s="685">
        <v>1238065</v>
      </c>
      <c r="S39" s="686"/>
      <c r="T39" s="686"/>
      <c r="U39" s="686"/>
      <c r="V39" s="686"/>
      <c r="W39" s="686"/>
      <c r="X39" s="686"/>
      <c r="Y39" s="687"/>
      <c r="Z39" s="688">
        <v>9.8000000000000007</v>
      </c>
      <c r="AA39" s="688"/>
      <c r="AB39" s="688"/>
      <c r="AC39" s="688"/>
      <c r="AD39" s="689" t="s">
        <v>130</v>
      </c>
      <c r="AE39" s="689"/>
      <c r="AF39" s="689"/>
      <c r="AG39" s="689"/>
      <c r="AH39" s="689"/>
      <c r="AI39" s="689"/>
      <c r="AJ39" s="689"/>
      <c r="AK39" s="689"/>
      <c r="AL39" s="690" t="s">
        <v>130</v>
      </c>
      <c r="AM39" s="691"/>
      <c r="AN39" s="691"/>
      <c r="AO39" s="692"/>
      <c r="AQ39" s="763" t="s">
        <v>340</v>
      </c>
      <c r="AR39" s="764"/>
      <c r="AS39" s="764"/>
      <c r="AT39" s="764"/>
      <c r="AU39" s="764"/>
      <c r="AV39" s="764"/>
      <c r="AW39" s="764"/>
      <c r="AX39" s="764"/>
      <c r="AY39" s="765"/>
      <c r="AZ39" s="685">
        <v>603</v>
      </c>
      <c r="BA39" s="686"/>
      <c r="BB39" s="686"/>
      <c r="BC39" s="686"/>
      <c r="BD39" s="722"/>
      <c r="BE39" s="722"/>
      <c r="BF39" s="752"/>
      <c r="BG39" s="700" t="s">
        <v>341</v>
      </c>
      <c r="BH39" s="701"/>
      <c r="BI39" s="701"/>
      <c r="BJ39" s="701"/>
      <c r="BK39" s="701"/>
      <c r="BL39" s="701"/>
      <c r="BM39" s="701"/>
      <c r="BN39" s="701"/>
      <c r="BO39" s="701"/>
      <c r="BP39" s="701"/>
      <c r="BQ39" s="701"/>
      <c r="BR39" s="701"/>
      <c r="BS39" s="701"/>
      <c r="BT39" s="701"/>
      <c r="BU39" s="702"/>
      <c r="BV39" s="685">
        <v>4102</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620072</v>
      </c>
      <c r="CS39" s="722"/>
      <c r="CT39" s="722"/>
      <c r="CU39" s="722"/>
      <c r="CV39" s="722"/>
      <c r="CW39" s="722"/>
      <c r="CX39" s="722"/>
      <c r="CY39" s="723"/>
      <c r="CZ39" s="690">
        <v>5.2</v>
      </c>
      <c r="DA39" s="720"/>
      <c r="DB39" s="720"/>
      <c r="DC39" s="724"/>
      <c r="DD39" s="694">
        <v>606617</v>
      </c>
      <c r="DE39" s="722"/>
      <c r="DF39" s="722"/>
      <c r="DG39" s="722"/>
      <c r="DH39" s="722"/>
      <c r="DI39" s="722"/>
      <c r="DJ39" s="722"/>
      <c r="DK39" s="723"/>
      <c r="DL39" s="694" t="s">
        <v>130</v>
      </c>
      <c r="DM39" s="722"/>
      <c r="DN39" s="722"/>
      <c r="DO39" s="722"/>
      <c r="DP39" s="722"/>
      <c r="DQ39" s="722"/>
      <c r="DR39" s="722"/>
      <c r="DS39" s="722"/>
      <c r="DT39" s="722"/>
      <c r="DU39" s="722"/>
      <c r="DV39" s="723"/>
      <c r="DW39" s="690" t="s">
        <v>130</v>
      </c>
      <c r="DX39" s="720"/>
      <c r="DY39" s="720"/>
      <c r="DZ39" s="720"/>
      <c r="EA39" s="720"/>
      <c r="EB39" s="720"/>
      <c r="EC39" s="721"/>
    </row>
    <row r="40" spans="2:133" ht="11.25" customHeight="1" x14ac:dyDescent="0.15">
      <c r="B40" s="682" t="s">
        <v>343</v>
      </c>
      <c r="C40" s="683"/>
      <c r="D40" s="683"/>
      <c r="E40" s="683"/>
      <c r="F40" s="683"/>
      <c r="G40" s="683"/>
      <c r="H40" s="683"/>
      <c r="I40" s="683"/>
      <c r="J40" s="683"/>
      <c r="K40" s="683"/>
      <c r="L40" s="683"/>
      <c r="M40" s="683"/>
      <c r="N40" s="683"/>
      <c r="O40" s="683"/>
      <c r="P40" s="683"/>
      <c r="Q40" s="684"/>
      <c r="R40" s="685">
        <v>102391</v>
      </c>
      <c r="S40" s="686"/>
      <c r="T40" s="686"/>
      <c r="U40" s="686"/>
      <c r="V40" s="686"/>
      <c r="W40" s="686"/>
      <c r="X40" s="686"/>
      <c r="Y40" s="687"/>
      <c r="Z40" s="688">
        <v>0.8</v>
      </c>
      <c r="AA40" s="688"/>
      <c r="AB40" s="688"/>
      <c r="AC40" s="688"/>
      <c r="AD40" s="689" t="s">
        <v>130</v>
      </c>
      <c r="AE40" s="689"/>
      <c r="AF40" s="689"/>
      <c r="AG40" s="689"/>
      <c r="AH40" s="689"/>
      <c r="AI40" s="689"/>
      <c r="AJ40" s="689"/>
      <c r="AK40" s="689"/>
      <c r="AL40" s="690" t="s">
        <v>130</v>
      </c>
      <c r="AM40" s="691"/>
      <c r="AN40" s="691"/>
      <c r="AO40" s="692"/>
      <c r="AQ40" s="763" t="s">
        <v>344</v>
      </c>
      <c r="AR40" s="764"/>
      <c r="AS40" s="764"/>
      <c r="AT40" s="764"/>
      <c r="AU40" s="764"/>
      <c r="AV40" s="764"/>
      <c r="AW40" s="764"/>
      <c r="AX40" s="764"/>
      <c r="AY40" s="765"/>
      <c r="AZ40" s="685" t="s">
        <v>244</v>
      </c>
      <c r="BA40" s="686"/>
      <c r="BB40" s="686"/>
      <c r="BC40" s="686"/>
      <c r="BD40" s="722"/>
      <c r="BE40" s="722"/>
      <c r="BF40" s="752"/>
      <c r="BG40" s="772" t="s">
        <v>345</v>
      </c>
      <c r="BH40" s="773"/>
      <c r="BI40" s="773"/>
      <c r="BJ40" s="773"/>
      <c r="BK40" s="773"/>
      <c r="BL40" s="236"/>
      <c r="BM40" s="701" t="s">
        <v>346</v>
      </c>
      <c r="BN40" s="701"/>
      <c r="BO40" s="701"/>
      <c r="BP40" s="701"/>
      <c r="BQ40" s="701"/>
      <c r="BR40" s="701"/>
      <c r="BS40" s="701"/>
      <c r="BT40" s="701"/>
      <c r="BU40" s="702"/>
      <c r="BV40" s="685">
        <v>111</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130000</v>
      </c>
      <c r="CS40" s="686"/>
      <c r="CT40" s="686"/>
      <c r="CU40" s="686"/>
      <c r="CV40" s="686"/>
      <c r="CW40" s="686"/>
      <c r="CX40" s="686"/>
      <c r="CY40" s="687"/>
      <c r="CZ40" s="690">
        <v>1.1000000000000001</v>
      </c>
      <c r="DA40" s="720"/>
      <c r="DB40" s="720"/>
      <c r="DC40" s="724"/>
      <c r="DD40" s="694" t="s">
        <v>244</v>
      </c>
      <c r="DE40" s="686"/>
      <c r="DF40" s="686"/>
      <c r="DG40" s="686"/>
      <c r="DH40" s="686"/>
      <c r="DI40" s="686"/>
      <c r="DJ40" s="686"/>
      <c r="DK40" s="687"/>
      <c r="DL40" s="694" t="s">
        <v>244</v>
      </c>
      <c r="DM40" s="686"/>
      <c r="DN40" s="686"/>
      <c r="DO40" s="686"/>
      <c r="DP40" s="686"/>
      <c r="DQ40" s="686"/>
      <c r="DR40" s="686"/>
      <c r="DS40" s="686"/>
      <c r="DT40" s="686"/>
      <c r="DU40" s="686"/>
      <c r="DV40" s="687"/>
      <c r="DW40" s="690" t="s">
        <v>244</v>
      </c>
      <c r="DX40" s="720"/>
      <c r="DY40" s="720"/>
      <c r="DZ40" s="720"/>
      <c r="EA40" s="720"/>
      <c r="EB40" s="720"/>
      <c r="EC40" s="721"/>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130</v>
      </c>
      <c r="S41" s="686"/>
      <c r="T41" s="686"/>
      <c r="U41" s="686"/>
      <c r="V41" s="686"/>
      <c r="W41" s="686"/>
      <c r="X41" s="686"/>
      <c r="Y41" s="687"/>
      <c r="Z41" s="688" t="s">
        <v>244</v>
      </c>
      <c r="AA41" s="688"/>
      <c r="AB41" s="688"/>
      <c r="AC41" s="688"/>
      <c r="AD41" s="689" t="s">
        <v>244</v>
      </c>
      <c r="AE41" s="689"/>
      <c r="AF41" s="689"/>
      <c r="AG41" s="689"/>
      <c r="AH41" s="689"/>
      <c r="AI41" s="689"/>
      <c r="AJ41" s="689"/>
      <c r="AK41" s="689"/>
      <c r="AL41" s="690" t="s">
        <v>130</v>
      </c>
      <c r="AM41" s="691"/>
      <c r="AN41" s="691"/>
      <c r="AO41" s="692"/>
      <c r="AQ41" s="763" t="s">
        <v>349</v>
      </c>
      <c r="AR41" s="764"/>
      <c r="AS41" s="764"/>
      <c r="AT41" s="764"/>
      <c r="AU41" s="764"/>
      <c r="AV41" s="764"/>
      <c r="AW41" s="764"/>
      <c r="AX41" s="764"/>
      <c r="AY41" s="765"/>
      <c r="AZ41" s="685">
        <v>131165</v>
      </c>
      <c r="BA41" s="686"/>
      <c r="BB41" s="686"/>
      <c r="BC41" s="686"/>
      <c r="BD41" s="722"/>
      <c r="BE41" s="722"/>
      <c r="BF41" s="752"/>
      <c r="BG41" s="772"/>
      <c r="BH41" s="773"/>
      <c r="BI41" s="773"/>
      <c r="BJ41" s="773"/>
      <c r="BK41" s="773"/>
      <c r="BL41" s="236"/>
      <c r="BM41" s="701" t="s">
        <v>350</v>
      </c>
      <c r="BN41" s="701"/>
      <c r="BO41" s="701"/>
      <c r="BP41" s="701"/>
      <c r="BQ41" s="701"/>
      <c r="BR41" s="701"/>
      <c r="BS41" s="701"/>
      <c r="BT41" s="701"/>
      <c r="BU41" s="702"/>
      <c r="BV41" s="685">
        <v>1</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244</v>
      </c>
      <c r="CS41" s="722"/>
      <c r="CT41" s="722"/>
      <c r="CU41" s="722"/>
      <c r="CV41" s="722"/>
      <c r="CW41" s="722"/>
      <c r="CX41" s="722"/>
      <c r="CY41" s="723"/>
      <c r="CZ41" s="690" t="s">
        <v>130</v>
      </c>
      <c r="DA41" s="720"/>
      <c r="DB41" s="720"/>
      <c r="DC41" s="724"/>
      <c r="DD41" s="694" t="s">
        <v>130</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352</v>
      </c>
      <c r="C42" s="683"/>
      <c r="D42" s="683"/>
      <c r="E42" s="683"/>
      <c r="F42" s="683"/>
      <c r="G42" s="683"/>
      <c r="H42" s="683"/>
      <c r="I42" s="683"/>
      <c r="J42" s="683"/>
      <c r="K42" s="683"/>
      <c r="L42" s="683"/>
      <c r="M42" s="683"/>
      <c r="N42" s="683"/>
      <c r="O42" s="683"/>
      <c r="P42" s="683"/>
      <c r="Q42" s="684"/>
      <c r="R42" s="685" t="s">
        <v>130</v>
      </c>
      <c r="S42" s="686"/>
      <c r="T42" s="686"/>
      <c r="U42" s="686"/>
      <c r="V42" s="686"/>
      <c r="W42" s="686"/>
      <c r="X42" s="686"/>
      <c r="Y42" s="687"/>
      <c r="Z42" s="688" t="s">
        <v>130</v>
      </c>
      <c r="AA42" s="688"/>
      <c r="AB42" s="688"/>
      <c r="AC42" s="688"/>
      <c r="AD42" s="689" t="s">
        <v>130</v>
      </c>
      <c r="AE42" s="689"/>
      <c r="AF42" s="689"/>
      <c r="AG42" s="689"/>
      <c r="AH42" s="689"/>
      <c r="AI42" s="689"/>
      <c r="AJ42" s="689"/>
      <c r="AK42" s="689"/>
      <c r="AL42" s="690" t="s">
        <v>130</v>
      </c>
      <c r="AM42" s="691"/>
      <c r="AN42" s="691"/>
      <c r="AO42" s="692"/>
      <c r="AQ42" s="784" t="s">
        <v>353</v>
      </c>
      <c r="AR42" s="785"/>
      <c r="AS42" s="785"/>
      <c r="AT42" s="785"/>
      <c r="AU42" s="785"/>
      <c r="AV42" s="785"/>
      <c r="AW42" s="785"/>
      <c r="AX42" s="785"/>
      <c r="AY42" s="786"/>
      <c r="AZ42" s="776">
        <v>424195</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293</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3159420</v>
      </c>
      <c r="CS42" s="686"/>
      <c r="CT42" s="686"/>
      <c r="CU42" s="686"/>
      <c r="CV42" s="686"/>
      <c r="CW42" s="686"/>
      <c r="CX42" s="686"/>
      <c r="CY42" s="687"/>
      <c r="CZ42" s="690">
        <v>26.6</v>
      </c>
      <c r="DA42" s="691"/>
      <c r="DB42" s="691"/>
      <c r="DC42" s="703"/>
      <c r="DD42" s="694">
        <v>952539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356</v>
      </c>
      <c r="C43" s="735"/>
      <c r="D43" s="735"/>
      <c r="E43" s="735"/>
      <c r="F43" s="735"/>
      <c r="G43" s="735"/>
      <c r="H43" s="735"/>
      <c r="I43" s="735"/>
      <c r="J43" s="735"/>
      <c r="K43" s="735"/>
      <c r="L43" s="735"/>
      <c r="M43" s="735"/>
      <c r="N43" s="735"/>
      <c r="O43" s="735"/>
      <c r="P43" s="735"/>
      <c r="Q43" s="736"/>
      <c r="R43" s="776">
        <v>12693166</v>
      </c>
      <c r="S43" s="777"/>
      <c r="T43" s="777"/>
      <c r="U43" s="777"/>
      <c r="V43" s="777"/>
      <c r="W43" s="777"/>
      <c r="X43" s="777"/>
      <c r="Y43" s="778"/>
      <c r="Z43" s="779">
        <v>100</v>
      </c>
      <c r="AA43" s="779"/>
      <c r="AB43" s="779"/>
      <c r="AC43" s="779"/>
      <c r="AD43" s="780">
        <v>5264923</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32694</v>
      </c>
      <c r="CS43" s="722"/>
      <c r="CT43" s="722"/>
      <c r="CU43" s="722"/>
      <c r="CV43" s="722"/>
      <c r="CW43" s="722"/>
      <c r="CX43" s="722"/>
      <c r="CY43" s="723"/>
      <c r="CZ43" s="690">
        <v>0.3</v>
      </c>
      <c r="DA43" s="720"/>
      <c r="DB43" s="720"/>
      <c r="DC43" s="724"/>
      <c r="DD43" s="694">
        <v>32694</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3157165</v>
      </c>
      <c r="CS44" s="686"/>
      <c r="CT44" s="686"/>
      <c r="CU44" s="686"/>
      <c r="CV44" s="686"/>
      <c r="CW44" s="686"/>
      <c r="CX44" s="686"/>
      <c r="CY44" s="687"/>
      <c r="CZ44" s="690">
        <v>26.5</v>
      </c>
      <c r="DA44" s="691"/>
      <c r="DB44" s="691"/>
      <c r="DC44" s="703"/>
      <c r="DD44" s="694">
        <v>950284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1935292</v>
      </c>
      <c r="CS45" s="722"/>
      <c r="CT45" s="722"/>
      <c r="CU45" s="722"/>
      <c r="CV45" s="722"/>
      <c r="CW45" s="722"/>
      <c r="CX45" s="722"/>
      <c r="CY45" s="723"/>
      <c r="CZ45" s="690">
        <v>16.3</v>
      </c>
      <c r="DA45" s="720"/>
      <c r="DB45" s="720"/>
      <c r="DC45" s="724"/>
      <c r="DD45" s="694">
        <v>129596</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1221873</v>
      </c>
      <c r="CS46" s="686"/>
      <c r="CT46" s="686"/>
      <c r="CU46" s="686"/>
      <c r="CV46" s="686"/>
      <c r="CW46" s="686"/>
      <c r="CX46" s="686"/>
      <c r="CY46" s="687"/>
      <c r="CZ46" s="690">
        <v>10.3</v>
      </c>
      <c r="DA46" s="691"/>
      <c r="DB46" s="691"/>
      <c r="DC46" s="703"/>
      <c r="DD46" s="694">
        <v>820688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2255</v>
      </c>
      <c r="CS47" s="722"/>
      <c r="CT47" s="722"/>
      <c r="CU47" s="722"/>
      <c r="CV47" s="722"/>
      <c r="CW47" s="722"/>
      <c r="CX47" s="722"/>
      <c r="CY47" s="723"/>
      <c r="CZ47" s="690">
        <v>0</v>
      </c>
      <c r="DA47" s="720"/>
      <c r="DB47" s="720"/>
      <c r="DC47" s="724"/>
      <c r="DD47" s="694">
        <v>2255</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244</v>
      </c>
      <c r="CS48" s="686"/>
      <c r="CT48" s="686"/>
      <c r="CU48" s="686"/>
      <c r="CV48" s="686"/>
      <c r="CW48" s="686"/>
      <c r="CX48" s="686"/>
      <c r="CY48" s="687"/>
      <c r="CZ48" s="690" t="s">
        <v>244</v>
      </c>
      <c r="DA48" s="691"/>
      <c r="DB48" s="691"/>
      <c r="DC48" s="703"/>
      <c r="DD48" s="694" t="s">
        <v>130</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366</v>
      </c>
      <c r="CE49" s="735"/>
      <c r="CF49" s="735"/>
      <c r="CG49" s="735"/>
      <c r="CH49" s="735"/>
      <c r="CI49" s="735"/>
      <c r="CJ49" s="735"/>
      <c r="CK49" s="735"/>
      <c r="CL49" s="735"/>
      <c r="CM49" s="735"/>
      <c r="CN49" s="735"/>
      <c r="CO49" s="735"/>
      <c r="CP49" s="735"/>
      <c r="CQ49" s="736"/>
      <c r="CR49" s="776">
        <v>11894325</v>
      </c>
      <c r="CS49" s="756"/>
      <c r="CT49" s="756"/>
      <c r="CU49" s="756"/>
      <c r="CV49" s="756"/>
      <c r="CW49" s="756"/>
      <c r="CX49" s="756"/>
      <c r="CY49" s="787"/>
      <c r="CZ49" s="781">
        <v>100</v>
      </c>
      <c r="DA49" s="788"/>
      <c r="DB49" s="788"/>
      <c r="DC49" s="789"/>
      <c r="DD49" s="790">
        <v>6369204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B89FE0eRwS83DIjyf3rthETrDlYl18JLaPPNZIs9DXKgs+NOXguPiJz6EeY5x/yXe1Y5WY++/yBpZp3//t0W5A==" saltValue="yXxtdHnP914STYqsG3cBT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389</v>
      </c>
      <c r="C7" s="818"/>
      <c r="D7" s="818"/>
      <c r="E7" s="818"/>
      <c r="F7" s="818"/>
      <c r="G7" s="818"/>
      <c r="H7" s="818"/>
      <c r="I7" s="818"/>
      <c r="J7" s="818"/>
      <c r="K7" s="818"/>
      <c r="L7" s="818"/>
      <c r="M7" s="818"/>
      <c r="N7" s="818"/>
      <c r="O7" s="818"/>
      <c r="P7" s="819"/>
      <c r="Q7" s="820">
        <v>12641</v>
      </c>
      <c r="R7" s="821"/>
      <c r="S7" s="821"/>
      <c r="T7" s="821"/>
      <c r="U7" s="821"/>
      <c r="V7" s="821">
        <v>11848</v>
      </c>
      <c r="W7" s="821"/>
      <c r="X7" s="821"/>
      <c r="Y7" s="821"/>
      <c r="Z7" s="821"/>
      <c r="AA7" s="821">
        <v>793</v>
      </c>
      <c r="AB7" s="821"/>
      <c r="AC7" s="821"/>
      <c r="AD7" s="821"/>
      <c r="AE7" s="822"/>
      <c r="AF7" s="823">
        <v>437</v>
      </c>
      <c r="AG7" s="824"/>
      <c r="AH7" s="824"/>
      <c r="AI7" s="824"/>
      <c r="AJ7" s="825"/>
      <c r="AK7" s="860">
        <v>517</v>
      </c>
      <c r="AL7" s="861"/>
      <c r="AM7" s="861"/>
      <c r="AN7" s="861"/>
      <c r="AO7" s="861"/>
      <c r="AP7" s="861">
        <v>2622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593</v>
      </c>
      <c r="BT7" s="865"/>
      <c r="BU7" s="865"/>
      <c r="BV7" s="865"/>
      <c r="BW7" s="865"/>
      <c r="BX7" s="865"/>
      <c r="BY7" s="865"/>
      <c r="BZ7" s="865"/>
      <c r="CA7" s="865"/>
      <c r="CB7" s="865"/>
      <c r="CC7" s="865"/>
      <c r="CD7" s="865"/>
      <c r="CE7" s="865"/>
      <c r="CF7" s="865"/>
      <c r="CG7" s="866"/>
      <c r="CH7" s="857">
        <v>1</v>
      </c>
      <c r="CI7" s="858"/>
      <c r="CJ7" s="858"/>
      <c r="CK7" s="858"/>
      <c r="CL7" s="859"/>
      <c r="CM7" s="857">
        <v>31</v>
      </c>
      <c r="CN7" s="858"/>
      <c r="CO7" s="858"/>
      <c r="CP7" s="858"/>
      <c r="CQ7" s="859"/>
      <c r="CR7" s="857">
        <v>20</v>
      </c>
      <c r="CS7" s="858"/>
      <c r="CT7" s="858"/>
      <c r="CU7" s="858"/>
      <c r="CV7" s="859"/>
      <c r="CW7" s="857">
        <v>3</v>
      </c>
      <c r="CX7" s="858"/>
      <c r="CY7" s="858"/>
      <c r="CZ7" s="858"/>
      <c r="DA7" s="859"/>
      <c r="DB7" s="857" t="s">
        <v>597</v>
      </c>
      <c r="DC7" s="858"/>
      <c r="DD7" s="858"/>
      <c r="DE7" s="858"/>
      <c r="DF7" s="859"/>
      <c r="DG7" s="857" t="s">
        <v>597</v>
      </c>
      <c r="DH7" s="858"/>
      <c r="DI7" s="858"/>
      <c r="DJ7" s="858"/>
      <c r="DK7" s="859"/>
      <c r="DL7" s="857" t="s">
        <v>597</v>
      </c>
      <c r="DM7" s="858"/>
      <c r="DN7" s="858"/>
      <c r="DO7" s="858"/>
      <c r="DP7" s="859"/>
      <c r="DQ7" s="857" t="s">
        <v>597</v>
      </c>
      <c r="DR7" s="858"/>
      <c r="DS7" s="858"/>
      <c r="DT7" s="858"/>
      <c r="DU7" s="859"/>
      <c r="DV7" s="838"/>
      <c r="DW7" s="839"/>
      <c r="DX7" s="839"/>
      <c r="DY7" s="839"/>
      <c r="DZ7" s="840"/>
      <c r="EA7" s="256"/>
    </row>
    <row r="8" spans="1:131" s="257" customFormat="1" ht="26.25" customHeight="1" x14ac:dyDescent="0.15">
      <c r="A8" s="263">
        <v>2</v>
      </c>
      <c r="B8" s="841" t="s">
        <v>390</v>
      </c>
      <c r="C8" s="842"/>
      <c r="D8" s="842"/>
      <c r="E8" s="842"/>
      <c r="F8" s="842"/>
      <c r="G8" s="842"/>
      <c r="H8" s="842"/>
      <c r="I8" s="842"/>
      <c r="J8" s="842"/>
      <c r="K8" s="842"/>
      <c r="L8" s="842"/>
      <c r="M8" s="842"/>
      <c r="N8" s="842"/>
      <c r="O8" s="842"/>
      <c r="P8" s="843"/>
      <c r="Q8" s="844">
        <v>58</v>
      </c>
      <c r="R8" s="845"/>
      <c r="S8" s="845"/>
      <c r="T8" s="845"/>
      <c r="U8" s="845"/>
      <c r="V8" s="845">
        <v>52</v>
      </c>
      <c r="W8" s="845"/>
      <c r="X8" s="845"/>
      <c r="Y8" s="845"/>
      <c r="Z8" s="845"/>
      <c r="AA8" s="845">
        <v>6</v>
      </c>
      <c r="AB8" s="845"/>
      <c r="AC8" s="845"/>
      <c r="AD8" s="845"/>
      <c r="AE8" s="846"/>
      <c r="AF8" s="847">
        <v>6</v>
      </c>
      <c r="AG8" s="848"/>
      <c r="AH8" s="848"/>
      <c r="AI8" s="848"/>
      <c r="AJ8" s="849"/>
      <c r="AK8" s="850">
        <v>10</v>
      </c>
      <c r="AL8" s="851"/>
      <c r="AM8" s="851"/>
      <c r="AN8" s="851"/>
      <c r="AO8" s="851"/>
      <c r="AP8" s="851" t="s">
        <v>579</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594</v>
      </c>
      <c r="BT8" s="855"/>
      <c r="BU8" s="855"/>
      <c r="BV8" s="855"/>
      <c r="BW8" s="855"/>
      <c r="BX8" s="855"/>
      <c r="BY8" s="855"/>
      <c r="BZ8" s="855"/>
      <c r="CA8" s="855"/>
      <c r="CB8" s="855"/>
      <c r="CC8" s="855"/>
      <c r="CD8" s="855"/>
      <c r="CE8" s="855"/>
      <c r="CF8" s="855"/>
      <c r="CG8" s="856"/>
      <c r="CH8" s="867">
        <v>-25</v>
      </c>
      <c r="CI8" s="868"/>
      <c r="CJ8" s="868"/>
      <c r="CK8" s="868"/>
      <c r="CL8" s="869"/>
      <c r="CM8" s="867">
        <v>12</v>
      </c>
      <c r="CN8" s="868"/>
      <c r="CO8" s="868"/>
      <c r="CP8" s="868"/>
      <c r="CQ8" s="869"/>
      <c r="CR8" s="867">
        <v>27</v>
      </c>
      <c r="CS8" s="868"/>
      <c r="CT8" s="868"/>
      <c r="CU8" s="868"/>
      <c r="CV8" s="869"/>
      <c r="CW8" s="867" t="s">
        <v>597</v>
      </c>
      <c r="CX8" s="868"/>
      <c r="CY8" s="868"/>
      <c r="CZ8" s="868"/>
      <c r="DA8" s="869"/>
      <c r="DB8" s="867" t="s">
        <v>601</v>
      </c>
      <c r="DC8" s="868"/>
      <c r="DD8" s="868"/>
      <c r="DE8" s="868"/>
      <c r="DF8" s="869"/>
      <c r="DG8" s="867" t="s">
        <v>601</v>
      </c>
      <c r="DH8" s="868"/>
      <c r="DI8" s="868"/>
      <c r="DJ8" s="868"/>
      <c r="DK8" s="869"/>
      <c r="DL8" s="867" t="s">
        <v>601</v>
      </c>
      <c r="DM8" s="868"/>
      <c r="DN8" s="868"/>
      <c r="DO8" s="868"/>
      <c r="DP8" s="869"/>
      <c r="DQ8" s="867" t="s">
        <v>601</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392</v>
      </c>
      <c r="B23" s="876" t="s">
        <v>393</v>
      </c>
      <c r="C23" s="877"/>
      <c r="D23" s="877"/>
      <c r="E23" s="877"/>
      <c r="F23" s="877"/>
      <c r="G23" s="877"/>
      <c r="H23" s="877"/>
      <c r="I23" s="877"/>
      <c r="J23" s="877"/>
      <c r="K23" s="877"/>
      <c r="L23" s="877"/>
      <c r="M23" s="877"/>
      <c r="N23" s="877"/>
      <c r="O23" s="877"/>
      <c r="P23" s="878"/>
      <c r="Q23" s="879">
        <f>SUM(Q7:U22)</f>
        <v>12699</v>
      </c>
      <c r="R23" s="880"/>
      <c r="S23" s="880"/>
      <c r="T23" s="880"/>
      <c r="U23" s="880"/>
      <c r="V23" s="880">
        <f>SUM(V7:Z22)</f>
        <v>11900</v>
      </c>
      <c r="W23" s="880"/>
      <c r="X23" s="880"/>
      <c r="Y23" s="880"/>
      <c r="Z23" s="880"/>
      <c r="AA23" s="880">
        <f>SUM(AA7:AE22)</f>
        <v>799</v>
      </c>
      <c r="AB23" s="880"/>
      <c r="AC23" s="880"/>
      <c r="AD23" s="880"/>
      <c r="AE23" s="881"/>
      <c r="AF23" s="882">
        <f>SUM(AF7:AJ22)</f>
        <v>443</v>
      </c>
      <c r="AG23" s="880"/>
      <c r="AH23" s="880"/>
      <c r="AI23" s="880"/>
      <c r="AJ23" s="883"/>
      <c r="AK23" s="884"/>
      <c r="AL23" s="885"/>
      <c r="AM23" s="885"/>
      <c r="AN23" s="885"/>
      <c r="AO23" s="885"/>
      <c r="AP23" s="880">
        <f>SUM(AP7:AT22)</f>
        <v>2622</v>
      </c>
      <c r="AQ23" s="880"/>
      <c r="AR23" s="880"/>
      <c r="AS23" s="880"/>
      <c r="AT23" s="880"/>
      <c r="AU23" s="886"/>
      <c r="AV23" s="886"/>
      <c r="AW23" s="886"/>
      <c r="AX23" s="886"/>
      <c r="AY23" s="887"/>
      <c r="AZ23" s="895" t="s">
        <v>130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372</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404</v>
      </c>
      <c r="C28" s="818"/>
      <c r="D28" s="818"/>
      <c r="E28" s="818"/>
      <c r="F28" s="818"/>
      <c r="G28" s="818"/>
      <c r="H28" s="818"/>
      <c r="I28" s="818"/>
      <c r="J28" s="818"/>
      <c r="K28" s="818"/>
      <c r="L28" s="818"/>
      <c r="M28" s="818"/>
      <c r="N28" s="818"/>
      <c r="O28" s="818"/>
      <c r="P28" s="819"/>
      <c r="Q28" s="908">
        <v>1877</v>
      </c>
      <c r="R28" s="909"/>
      <c r="S28" s="909"/>
      <c r="T28" s="909"/>
      <c r="U28" s="909"/>
      <c r="V28" s="909">
        <v>1805</v>
      </c>
      <c r="W28" s="909"/>
      <c r="X28" s="909"/>
      <c r="Y28" s="909"/>
      <c r="Z28" s="909"/>
      <c r="AA28" s="909">
        <v>72</v>
      </c>
      <c r="AB28" s="909"/>
      <c r="AC28" s="909"/>
      <c r="AD28" s="909"/>
      <c r="AE28" s="910"/>
      <c r="AF28" s="911">
        <v>72</v>
      </c>
      <c r="AG28" s="909"/>
      <c r="AH28" s="909"/>
      <c r="AI28" s="909"/>
      <c r="AJ28" s="912"/>
      <c r="AK28" s="913">
        <v>109</v>
      </c>
      <c r="AL28" s="904"/>
      <c r="AM28" s="904"/>
      <c r="AN28" s="904"/>
      <c r="AO28" s="904"/>
      <c r="AP28" s="904" t="s">
        <v>579</v>
      </c>
      <c r="AQ28" s="904"/>
      <c r="AR28" s="904"/>
      <c r="AS28" s="904"/>
      <c r="AT28" s="904"/>
      <c r="AU28" s="904" t="s">
        <v>579</v>
      </c>
      <c r="AV28" s="904"/>
      <c r="AW28" s="904"/>
      <c r="AX28" s="904"/>
      <c r="AY28" s="904"/>
      <c r="AZ28" s="905" t="s">
        <v>579</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405</v>
      </c>
      <c r="C29" s="842"/>
      <c r="D29" s="842"/>
      <c r="E29" s="842"/>
      <c r="F29" s="842"/>
      <c r="G29" s="842"/>
      <c r="H29" s="842"/>
      <c r="I29" s="842"/>
      <c r="J29" s="842"/>
      <c r="K29" s="842"/>
      <c r="L29" s="842"/>
      <c r="M29" s="842"/>
      <c r="N29" s="842"/>
      <c r="O29" s="842"/>
      <c r="P29" s="843"/>
      <c r="Q29" s="844">
        <v>1551</v>
      </c>
      <c r="R29" s="845"/>
      <c r="S29" s="845"/>
      <c r="T29" s="845"/>
      <c r="U29" s="845"/>
      <c r="V29" s="845">
        <v>1407</v>
      </c>
      <c r="W29" s="845"/>
      <c r="X29" s="845"/>
      <c r="Y29" s="845"/>
      <c r="Z29" s="845"/>
      <c r="AA29" s="845">
        <v>144</v>
      </c>
      <c r="AB29" s="845"/>
      <c r="AC29" s="845"/>
      <c r="AD29" s="845"/>
      <c r="AE29" s="846"/>
      <c r="AF29" s="847">
        <v>144</v>
      </c>
      <c r="AG29" s="848"/>
      <c r="AH29" s="848"/>
      <c r="AI29" s="848"/>
      <c r="AJ29" s="849"/>
      <c r="AK29" s="916">
        <v>237</v>
      </c>
      <c r="AL29" s="917"/>
      <c r="AM29" s="917"/>
      <c r="AN29" s="917"/>
      <c r="AO29" s="917"/>
      <c r="AP29" s="917" t="s">
        <v>582</v>
      </c>
      <c r="AQ29" s="917"/>
      <c r="AR29" s="917"/>
      <c r="AS29" s="917"/>
      <c r="AT29" s="917"/>
      <c r="AU29" s="917" t="s">
        <v>579</v>
      </c>
      <c r="AV29" s="917"/>
      <c r="AW29" s="917"/>
      <c r="AX29" s="917"/>
      <c r="AY29" s="917"/>
      <c r="AZ29" s="918" t="s">
        <v>580</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406</v>
      </c>
      <c r="C30" s="842"/>
      <c r="D30" s="842"/>
      <c r="E30" s="842"/>
      <c r="F30" s="842"/>
      <c r="G30" s="842"/>
      <c r="H30" s="842"/>
      <c r="I30" s="842"/>
      <c r="J30" s="842"/>
      <c r="K30" s="842"/>
      <c r="L30" s="842"/>
      <c r="M30" s="842"/>
      <c r="N30" s="842"/>
      <c r="O30" s="842"/>
      <c r="P30" s="843"/>
      <c r="Q30" s="844">
        <v>179</v>
      </c>
      <c r="R30" s="845"/>
      <c r="S30" s="845"/>
      <c r="T30" s="845"/>
      <c r="U30" s="845"/>
      <c r="V30" s="845">
        <v>175</v>
      </c>
      <c r="W30" s="845"/>
      <c r="X30" s="845"/>
      <c r="Y30" s="845"/>
      <c r="Z30" s="845"/>
      <c r="AA30" s="845">
        <v>4</v>
      </c>
      <c r="AB30" s="845"/>
      <c r="AC30" s="845"/>
      <c r="AD30" s="845"/>
      <c r="AE30" s="846"/>
      <c r="AF30" s="847">
        <v>4</v>
      </c>
      <c r="AG30" s="848"/>
      <c r="AH30" s="848"/>
      <c r="AI30" s="848"/>
      <c r="AJ30" s="849"/>
      <c r="AK30" s="916">
        <v>36</v>
      </c>
      <c r="AL30" s="917"/>
      <c r="AM30" s="917"/>
      <c r="AN30" s="917"/>
      <c r="AO30" s="917"/>
      <c r="AP30" s="917" t="s">
        <v>583</v>
      </c>
      <c r="AQ30" s="917"/>
      <c r="AR30" s="917"/>
      <c r="AS30" s="917"/>
      <c r="AT30" s="917"/>
      <c r="AU30" s="917" t="s">
        <v>581</v>
      </c>
      <c r="AV30" s="917"/>
      <c r="AW30" s="917"/>
      <c r="AX30" s="917"/>
      <c r="AY30" s="917"/>
      <c r="AZ30" s="918" t="s">
        <v>580</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407</v>
      </c>
      <c r="C31" s="842"/>
      <c r="D31" s="842"/>
      <c r="E31" s="842"/>
      <c r="F31" s="842"/>
      <c r="G31" s="842"/>
      <c r="H31" s="842"/>
      <c r="I31" s="842"/>
      <c r="J31" s="842"/>
      <c r="K31" s="842"/>
      <c r="L31" s="842"/>
      <c r="M31" s="842"/>
      <c r="N31" s="842"/>
      <c r="O31" s="842"/>
      <c r="P31" s="843"/>
      <c r="Q31" s="844">
        <v>173</v>
      </c>
      <c r="R31" s="845"/>
      <c r="S31" s="845"/>
      <c r="T31" s="845"/>
      <c r="U31" s="845"/>
      <c r="V31" s="845">
        <v>173</v>
      </c>
      <c r="W31" s="845"/>
      <c r="X31" s="845"/>
      <c r="Y31" s="845"/>
      <c r="Z31" s="845"/>
      <c r="AA31" s="845">
        <v>0</v>
      </c>
      <c r="AB31" s="845"/>
      <c r="AC31" s="845"/>
      <c r="AD31" s="845"/>
      <c r="AE31" s="846"/>
      <c r="AF31" s="847">
        <v>0</v>
      </c>
      <c r="AG31" s="848"/>
      <c r="AH31" s="848"/>
      <c r="AI31" s="848"/>
      <c r="AJ31" s="849"/>
      <c r="AK31" s="916">
        <v>123</v>
      </c>
      <c r="AL31" s="917"/>
      <c r="AM31" s="917"/>
      <c r="AN31" s="917"/>
      <c r="AO31" s="917"/>
      <c r="AP31" s="917">
        <v>765</v>
      </c>
      <c r="AQ31" s="917"/>
      <c r="AR31" s="917"/>
      <c r="AS31" s="917"/>
      <c r="AT31" s="917"/>
      <c r="AU31" s="917">
        <v>731</v>
      </c>
      <c r="AV31" s="917"/>
      <c r="AW31" s="917"/>
      <c r="AX31" s="917"/>
      <c r="AY31" s="917"/>
      <c r="AZ31" s="918" t="s">
        <v>580</v>
      </c>
      <c r="BA31" s="918"/>
      <c r="BB31" s="918"/>
      <c r="BC31" s="918"/>
      <c r="BD31" s="918"/>
      <c r="BE31" s="914" t="s">
        <v>408</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v>286</v>
      </c>
      <c r="R32" s="845"/>
      <c r="S32" s="845"/>
      <c r="T32" s="845"/>
      <c r="U32" s="845"/>
      <c r="V32" s="845">
        <v>281</v>
      </c>
      <c r="W32" s="845"/>
      <c r="X32" s="845"/>
      <c r="Y32" s="845"/>
      <c r="Z32" s="845"/>
      <c r="AA32" s="845">
        <v>5</v>
      </c>
      <c r="AB32" s="845"/>
      <c r="AC32" s="845"/>
      <c r="AD32" s="845"/>
      <c r="AE32" s="846"/>
      <c r="AF32" s="847">
        <v>2</v>
      </c>
      <c r="AG32" s="848"/>
      <c r="AH32" s="848"/>
      <c r="AI32" s="848"/>
      <c r="AJ32" s="849"/>
      <c r="AK32" s="916">
        <v>97</v>
      </c>
      <c r="AL32" s="917"/>
      <c r="AM32" s="917"/>
      <c r="AN32" s="917"/>
      <c r="AO32" s="917"/>
      <c r="AP32" s="917">
        <v>1590</v>
      </c>
      <c r="AQ32" s="917"/>
      <c r="AR32" s="917"/>
      <c r="AS32" s="917"/>
      <c r="AT32" s="917"/>
      <c r="AU32" s="917">
        <v>1361</v>
      </c>
      <c r="AV32" s="917"/>
      <c r="AW32" s="917"/>
      <c r="AX32" s="917"/>
      <c r="AY32" s="917"/>
      <c r="AZ32" s="918" t="s">
        <v>580</v>
      </c>
      <c r="BA32" s="918"/>
      <c r="BB32" s="918"/>
      <c r="BC32" s="918"/>
      <c r="BD32" s="918"/>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410</v>
      </c>
      <c r="C33" s="842"/>
      <c r="D33" s="842"/>
      <c r="E33" s="842"/>
      <c r="F33" s="842"/>
      <c r="G33" s="842"/>
      <c r="H33" s="842"/>
      <c r="I33" s="842"/>
      <c r="J33" s="842"/>
      <c r="K33" s="842"/>
      <c r="L33" s="842"/>
      <c r="M33" s="842"/>
      <c r="N33" s="842"/>
      <c r="O33" s="842"/>
      <c r="P33" s="843"/>
      <c r="Q33" s="844">
        <v>365</v>
      </c>
      <c r="R33" s="845"/>
      <c r="S33" s="845"/>
      <c r="T33" s="845"/>
      <c r="U33" s="845"/>
      <c r="V33" s="845">
        <v>348</v>
      </c>
      <c r="W33" s="845"/>
      <c r="X33" s="845"/>
      <c r="Y33" s="845"/>
      <c r="Z33" s="845"/>
      <c r="AA33" s="845">
        <v>17</v>
      </c>
      <c r="AB33" s="845"/>
      <c r="AC33" s="845"/>
      <c r="AD33" s="845"/>
      <c r="AE33" s="846"/>
      <c r="AF33" s="847">
        <v>30</v>
      </c>
      <c r="AG33" s="848"/>
      <c r="AH33" s="848"/>
      <c r="AI33" s="848"/>
      <c r="AJ33" s="849"/>
      <c r="AK33" s="916" t="s">
        <v>578</v>
      </c>
      <c r="AL33" s="917"/>
      <c r="AM33" s="917"/>
      <c r="AN33" s="917"/>
      <c r="AO33" s="917"/>
      <c r="AP33" s="917" t="s">
        <v>579</v>
      </c>
      <c r="AQ33" s="917"/>
      <c r="AR33" s="917"/>
      <c r="AS33" s="917"/>
      <c r="AT33" s="917"/>
      <c r="AU33" s="917" t="s">
        <v>579</v>
      </c>
      <c r="AV33" s="917"/>
      <c r="AW33" s="917"/>
      <c r="AX33" s="917"/>
      <c r="AY33" s="917"/>
      <c r="AZ33" s="918" t="s">
        <v>580</v>
      </c>
      <c r="BA33" s="918"/>
      <c r="BB33" s="918"/>
      <c r="BC33" s="918"/>
      <c r="BD33" s="918"/>
      <c r="BE33" s="914" t="s">
        <v>411</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392</v>
      </c>
      <c r="B63" s="876" t="s">
        <v>413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f>SUM(AF28:AJ62)</f>
        <v>252</v>
      </c>
      <c r="AG63" s="928"/>
      <c r="AH63" s="928"/>
      <c r="AI63" s="928"/>
      <c r="AJ63" s="929"/>
      <c r="AK63" s="930"/>
      <c r="AL63" s="925"/>
      <c r="AM63" s="925"/>
      <c r="AN63" s="925"/>
      <c r="AO63" s="925"/>
      <c r="AP63" s="928">
        <f>SUM(AP28:AT62)</f>
        <v>2355</v>
      </c>
      <c r="AQ63" s="928"/>
      <c r="AR63" s="928"/>
      <c r="AS63" s="928"/>
      <c r="AT63" s="928"/>
      <c r="AU63" s="928">
        <f>SUM(AU28:AY62)</f>
        <v>2092</v>
      </c>
      <c r="AV63" s="928"/>
      <c r="AW63" s="928"/>
      <c r="AX63" s="928"/>
      <c r="AY63" s="928"/>
      <c r="AZ63" s="932"/>
      <c r="BA63" s="932"/>
      <c r="BB63" s="932"/>
      <c r="BC63" s="932"/>
      <c r="BD63" s="932"/>
      <c r="BE63" s="933"/>
      <c r="BF63" s="933"/>
      <c r="BG63" s="933"/>
      <c r="BH63" s="933"/>
      <c r="BI63" s="934"/>
      <c r="BJ63" s="935" t="s">
        <v>130</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415</v>
      </c>
      <c r="B66" s="827"/>
      <c r="C66" s="827"/>
      <c r="D66" s="827"/>
      <c r="E66" s="827"/>
      <c r="F66" s="827"/>
      <c r="G66" s="827"/>
      <c r="H66" s="827"/>
      <c r="I66" s="827"/>
      <c r="J66" s="827"/>
      <c r="K66" s="827"/>
      <c r="L66" s="827"/>
      <c r="M66" s="827"/>
      <c r="N66" s="827"/>
      <c r="O66" s="827"/>
      <c r="P66" s="828"/>
      <c r="Q66" s="803" t="s">
        <v>416</v>
      </c>
      <c r="R66" s="804"/>
      <c r="S66" s="804"/>
      <c r="T66" s="804"/>
      <c r="U66" s="805"/>
      <c r="V66" s="803" t="s">
        <v>417</v>
      </c>
      <c r="W66" s="804"/>
      <c r="X66" s="804"/>
      <c r="Y66" s="804"/>
      <c r="Z66" s="805"/>
      <c r="AA66" s="803" t="s">
        <v>418</v>
      </c>
      <c r="AB66" s="804"/>
      <c r="AC66" s="804"/>
      <c r="AD66" s="804"/>
      <c r="AE66" s="805"/>
      <c r="AF66" s="938" t="s">
        <v>399</v>
      </c>
      <c r="AG66" s="899"/>
      <c r="AH66" s="899"/>
      <c r="AI66" s="899"/>
      <c r="AJ66" s="939"/>
      <c r="AK66" s="803" t="s">
        <v>419</v>
      </c>
      <c r="AL66" s="827"/>
      <c r="AM66" s="827"/>
      <c r="AN66" s="827"/>
      <c r="AO66" s="828"/>
      <c r="AP66" s="803" t="s">
        <v>420</v>
      </c>
      <c r="AQ66" s="804"/>
      <c r="AR66" s="804"/>
      <c r="AS66" s="804"/>
      <c r="AT66" s="805"/>
      <c r="AU66" s="803" t="s">
        <v>421</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584</v>
      </c>
      <c r="C68" s="956"/>
      <c r="D68" s="956"/>
      <c r="E68" s="956"/>
      <c r="F68" s="956"/>
      <c r="G68" s="956"/>
      <c r="H68" s="956"/>
      <c r="I68" s="956"/>
      <c r="J68" s="956"/>
      <c r="K68" s="956"/>
      <c r="L68" s="956"/>
      <c r="M68" s="956"/>
      <c r="N68" s="956"/>
      <c r="O68" s="956"/>
      <c r="P68" s="957"/>
      <c r="Q68" s="958">
        <v>1685</v>
      </c>
      <c r="R68" s="952"/>
      <c r="S68" s="952"/>
      <c r="T68" s="952"/>
      <c r="U68" s="952"/>
      <c r="V68" s="952">
        <v>444</v>
      </c>
      <c r="W68" s="952"/>
      <c r="X68" s="952"/>
      <c r="Y68" s="952"/>
      <c r="Z68" s="952"/>
      <c r="AA68" s="952">
        <v>1240</v>
      </c>
      <c r="AB68" s="952"/>
      <c r="AC68" s="952"/>
      <c r="AD68" s="952"/>
      <c r="AE68" s="952"/>
      <c r="AF68" s="952">
        <v>1240</v>
      </c>
      <c r="AG68" s="952"/>
      <c r="AH68" s="952"/>
      <c r="AI68" s="952"/>
      <c r="AJ68" s="952"/>
      <c r="AK68" s="952" t="s">
        <v>579</v>
      </c>
      <c r="AL68" s="952"/>
      <c r="AM68" s="952"/>
      <c r="AN68" s="952"/>
      <c r="AO68" s="952"/>
      <c r="AP68" s="952">
        <v>2156</v>
      </c>
      <c r="AQ68" s="952"/>
      <c r="AR68" s="952"/>
      <c r="AS68" s="952"/>
      <c r="AT68" s="952"/>
      <c r="AU68" s="952">
        <v>585</v>
      </c>
      <c r="AV68" s="952"/>
      <c r="AW68" s="952"/>
      <c r="AX68" s="952"/>
      <c r="AY68" s="952"/>
      <c r="AZ68" s="953" t="s">
        <v>609</v>
      </c>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585</v>
      </c>
      <c r="C69" s="960"/>
      <c r="D69" s="960"/>
      <c r="E69" s="960"/>
      <c r="F69" s="960"/>
      <c r="G69" s="960"/>
      <c r="H69" s="960"/>
      <c r="I69" s="960"/>
      <c r="J69" s="960"/>
      <c r="K69" s="960"/>
      <c r="L69" s="960"/>
      <c r="M69" s="960"/>
      <c r="N69" s="960"/>
      <c r="O69" s="960"/>
      <c r="P69" s="961"/>
      <c r="Q69" s="962">
        <v>7831</v>
      </c>
      <c r="R69" s="917"/>
      <c r="S69" s="917"/>
      <c r="T69" s="917"/>
      <c r="U69" s="917"/>
      <c r="V69" s="917">
        <v>7620</v>
      </c>
      <c r="W69" s="917"/>
      <c r="X69" s="917"/>
      <c r="Y69" s="917"/>
      <c r="Z69" s="917"/>
      <c r="AA69" s="917">
        <v>210</v>
      </c>
      <c r="AB69" s="917"/>
      <c r="AC69" s="917"/>
      <c r="AD69" s="917"/>
      <c r="AE69" s="917"/>
      <c r="AF69" s="917">
        <v>210</v>
      </c>
      <c r="AG69" s="917"/>
      <c r="AH69" s="917"/>
      <c r="AI69" s="917"/>
      <c r="AJ69" s="917"/>
      <c r="AK69" s="917">
        <v>29</v>
      </c>
      <c r="AL69" s="917"/>
      <c r="AM69" s="917"/>
      <c r="AN69" s="917"/>
      <c r="AO69" s="917"/>
      <c r="AP69" s="917" t="s">
        <v>579</v>
      </c>
      <c r="AQ69" s="917"/>
      <c r="AR69" s="917"/>
      <c r="AS69" s="917"/>
      <c r="AT69" s="917"/>
      <c r="AU69" s="917" t="s">
        <v>579</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586</v>
      </c>
      <c r="C70" s="960"/>
      <c r="D70" s="960"/>
      <c r="E70" s="960"/>
      <c r="F70" s="960"/>
      <c r="G70" s="960"/>
      <c r="H70" s="960"/>
      <c r="I70" s="960"/>
      <c r="J70" s="960"/>
      <c r="K70" s="960"/>
      <c r="L70" s="960"/>
      <c r="M70" s="960"/>
      <c r="N70" s="960"/>
      <c r="O70" s="960"/>
      <c r="P70" s="961"/>
      <c r="Q70" s="962">
        <v>20</v>
      </c>
      <c r="R70" s="917"/>
      <c r="S70" s="917"/>
      <c r="T70" s="917"/>
      <c r="U70" s="917"/>
      <c r="V70" s="917">
        <v>14</v>
      </c>
      <c r="W70" s="917"/>
      <c r="X70" s="917"/>
      <c r="Y70" s="917"/>
      <c r="Z70" s="917"/>
      <c r="AA70" s="917">
        <v>6</v>
      </c>
      <c r="AB70" s="917"/>
      <c r="AC70" s="917"/>
      <c r="AD70" s="917"/>
      <c r="AE70" s="917"/>
      <c r="AF70" s="917">
        <v>6</v>
      </c>
      <c r="AG70" s="917"/>
      <c r="AH70" s="917"/>
      <c r="AI70" s="917"/>
      <c r="AJ70" s="917"/>
      <c r="AK70" s="917">
        <v>2</v>
      </c>
      <c r="AL70" s="917"/>
      <c r="AM70" s="917"/>
      <c r="AN70" s="917"/>
      <c r="AO70" s="917"/>
      <c r="AP70" s="917" t="s">
        <v>579</v>
      </c>
      <c r="AQ70" s="917"/>
      <c r="AR70" s="917"/>
      <c r="AS70" s="917"/>
      <c r="AT70" s="917"/>
      <c r="AU70" s="917" t="s">
        <v>579</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587</v>
      </c>
      <c r="C71" s="960"/>
      <c r="D71" s="960"/>
      <c r="E71" s="960"/>
      <c r="F71" s="960"/>
      <c r="G71" s="960"/>
      <c r="H71" s="960"/>
      <c r="I71" s="960"/>
      <c r="J71" s="960"/>
      <c r="K71" s="960"/>
      <c r="L71" s="960"/>
      <c r="M71" s="960"/>
      <c r="N71" s="960"/>
      <c r="O71" s="960"/>
      <c r="P71" s="961"/>
      <c r="Q71" s="962">
        <v>141</v>
      </c>
      <c r="R71" s="917"/>
      <c r="S71" s="917"/>
      <c r="T71" s="917"/>
      <c r="U71" s="917"/>
      <c r="V71" s="917">
        <v>132</v>
      </c>
      <c r="W71" s="917"/>
      <c r="X71" s="917"/>
      <c r="Y71" s="917"/>
      <c r="Z71" s="917"/>
      <c r="AA71" s="917">
        <v>10</v>
      </c>
      <c r="AB71" s="917"/>
      <c r="AC71" s="917"/>
      <c r="AD71" s="917"/>
      <c r="AE71" s="917"/>
      <c r="AF71" s="917">
        <v>10</v>
      </c>
      <c r="AG71" s="917"/>
      <c r="AH71" s="917"/>
      <c r="AI71" s="917"/>
      <c r="AJ71" s="917"/>
      <c r="AK71" s="917">
        <v>19</v>
      </c>
      <c r="AL71" s="917"/>
      <c r="AM71" s="917"/>
      <c r="AN71" s="917"/>
      <c r="AO71" s="917"/>
      <c r="AP71" s="917" t="s">
        <v>596</v>
      </c>
      <c r="AQ71" s="917"/>
      <c r="AR71" s="917"/>
      <c r="AS71" s="917"/>
      <c r="AT71" s="917"/>
      <c r="AU71" s="917" t="s">
        <v>579</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588</v>
      </c>
      <c r="C72" s="960"/>
      <c r="D72" s="960"/>
      <c r="E72" s="960"/>
      <c r="F72" s="960"/>
      <c r="G72" s="960"/>
      <c r="H72" s="960"/>
      <c r="I72" s="960"/>
      <c r="J72" s="960"/>
      <c r="K72" s="960"/>
      <c r="L72" s="960"/>
      <c r="M72" s="960"/>
      <c r="N72" s="960"/>
      <c r="O72" s="960"/>
      <c r="P72" s="961"/>
      <c r="Q72" s="962">
        <v>221588</v>
      </c>
      <c r="R72" s="917"/>
      <c r="S72" s="917"/>
      <c r="T72" s="917"/>
      <c r="U72" s="917"/>
      <c r="V72" s="917">
        <v>209994</v>
      </c>
      <c r="W72" s="917"/>
      <c r="X72" s="917"/>
      <c r="Y72" s="917"/>
      <c r="Z72" s="917"/>
      <c r="AA72" s="917">
        <v>11594</v>
      </c>
      <c r="AB72" s="917"/>
      <c r="AC72" s="917"/>
      <c r="AD72" s="917"/>
      <c r="AE72" s="917"/>
      <c r="AF72" s="917">
        <v>11594</v>
      </c>
      <c r="AG72" s="917"/>
      <c r="AH72" s="917"/>
      <c r="AI72" s="917"/>
      <c r="AJ72" s="917"/>
      <c r="AK72" s="917" t="s">
        <v>579</v>
      </c>
      <c r="AL72" s="917"/>
      <c r="AM72" s="917"/>
      <c r="AN72" s="917"/>
      <c r="AO72" s="917"/>
      <c r="AP72" s="917" t="s">
        <v>579</v>
      </c>
      <c r="AQ72" s="917"/>
      <c r="AR72" s="917"/>
      <c r="AS72" s="917"/>
      <c r="AT72" s="917"/>
      <c r="AU72" s="917" t="s">
        <v>579</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589</v>
      </c>
      <c r="C73" s="960"/>
      <c r="D73" s="960"/>
      <c r="E73" s="960"/>
      <c r="F73" s="960"/>
      <c r="G73" s="960"/>
      <c r="H73" s="960"/>
      <c r="I73" s="960"/>
      <c r="J73" s="960"/>
      <c r="K73" s="960"/>
      <c r="L73" s="960"/>
      <c r="M73" s="960"/>
      <c r="N73" s="960"/>
      <c r="O73" s="960"/>
      <c r="P73" s="961"/>
      <c r="Q73" s="962">
        <v>3282</v>
      </c>
      <c r="R73" s="917"/>
      <c r="S73" s="917"/>
      <c r="T73" s="917"/>
      <c r="U73" s="917"/>
      <c r="V73" s="917">
        <v>3055</v>
      </c>
      <c r="W73" s="917"/>
      <c r="X73" s="917"/>
      <c r="Y73" s="917"/>
      <c r="Z73" s="917"/>
      <c r="AA73" s="917">
        <v>226</v>
      </c>
      <c r="AB73" s="917"/>
      <c r="AC73" s="917"/>
      <c r="AD73" s="917"/>
      <c r="AE73" s="917"/>
      <c r="AF73" s="917">
        <v>226</v>
      </c>
      <c r="AG73" s="917"/>
      <c r="AH73" s="917"/>
      <c r="AI73" s="917"/>
      <c r="AJ73" s="917"/>
      <c r="AK73" s="917" t="s">
        <v>597</v>
      </c>
      <c r="AL73" s="917"/>
      <c r="AM73" s="917"/>
      <c r="AN73" s="917"/>
      <c r="AO73" s="917"/>
      <c r="AP73" s="917">
        <v>2332</v>
      </c>
      <c r="AQ73" s="917"/>
      <c r="AR73" s="917"/>
      <c r="AS73" s="917"/>
      <c r="AT73" s="917"/>
      <c r="AU73" s="917">
        <v>284</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590</v>
      </c>
      <c r="C74" s="960"/>
      <c r="D74" s="960"/>
      <c r="E74" s="960"/>
      <c r="F74" s="960"/>
      <c r="G74" s="960"/>
      <c r="H74" s="960"/>
      <c r="I74" s="960"/>
      <c r="J74" s="960"/>
      <c r="K74" s="960"/>
      <c r="L74" s="960"/>
      <c r="M74" s="960"/>
      <c r="N74" s="960"/>
      <c r="O74" s="960"/>
      <c r="P74" s="961"/>
      <c r="Q74" s="962">
        <v>984</v>
      </c>
      <c r="R74" s="917"/>
      <c r="S74" s="917"/>
      <c r="T74" s="917"/>
      <c r="U74" s="917"/>
      <c r="V74" s="917">
        <v>808</v>
      </c>
      <c r="W74" s="917"/>
      <c r="X74" s="917"/>
      <c r="Y74" s="917"/>
      <c r="Z74" s="917"/>
      <c r="AA74" s="917">
        <v>176</v>
      </c>
      <c r="AB74" s="917"/>
      <c r="AC74" s="917"/>
      <c r="AD74" s="917"/>
      <c r="AE74" s="917"/>
      <c r="AF74" s="917">
        <v>176</v>
      </c>
      <c r="AG74" s="917"/>
      <c r="AH74" s="917"/>
      <c r="AI74" s="917"/>
      <c r="AJ74" s="917"/>
      <c r="AK74" s="917" t="s">
        <v>598</v>
      </c>
      <c r="AL74" s="917"/>
      <c r="AM74" s="917"/>
      <c r="AN74" s="917"/>
      <c r="AO74" s="917"/>
      <c r="AP74" s="917">
        <v>1239</v>
      </c>
      <c r="AQ74" s="917"/>
      <c r="AR74" s="917"/>
      <c r="AS74" s="917"/>
      <c r="AT74" s="917"/>
      <c r="AU74" s="917">
        <v>116</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592</v>
      </c>
      <c r="C75" s="960"/>
      <c r="D75" s="960"/>
      <c r="E75" s="960"/>
      <c r="F75" s="960"/>
      <c r="G75" s="960"/>
      <c r="H75" s="960"/>
      <c r="I75" s="960"/>
      <c r="J75" s="960"/>
      <c r="K75" s="960"/>
      <c r="L75" s="960"/>
      <c r="M75" s="960"/>
      <c r="N75" s="960"/>
      <c r="O75" s="960"/>
      <c r="P75" s="961"/>
      <c r="Q75" s="965">
        <v>18</v>
      </c>
      <c r="R75" s="966"/>
      <c r="S75" s="966"/>
      <c r="T75" s="966"/>
      <c r="U75" s="916"/>
      <c r="V75" s="967">
        <v>11</v>
      </c>
      <c r="W75" s="966"/>
      <c r="X75" s="966"/>
      <c r="Y75" s="966"/>
      <c r="Z75" s="916"/>
      <c r="AA75" s="967">
        <v>7</v>
      </c>
      <c r="AB75" s="966"/>
      <c r="AC75" s="966"/>
      <c r="AD75" s="966"/>
      <c r="AE75" s="916"/>
      <c r="AF75" s="967">
        <v>7</v>
      </c>
      <c r="AG75" s="966"/>
      <c r="AH75" s="966"/>
      <c r="AI75" s="966"/>
      <c r="AJ75" s="916"/>
      <c r="AK75" s="967" t="s">
        <v>597</v>
      </c>
      <c r="AL75" s="966"/>
      <c r="AM75" s="966"/>
      <c r="AN75" s="966"/>
      <c r="AO75" s="916"/>
      <c r="AP75" s="967" t="s">
        <v>597</v>
      </c>
      <c r="AQ75" s="966"/>
      <c r="AR75" s="966"/>
      <c r="AS75" s="966"/>
      <c r="AT75" s="916"/>
      <c r="AU75" s="967" t="s">
        <v>597</v>
      </c>
      <c r="AV75" s="966"/>
      <c r="AW75" s="966"/>
      <c r="AX75" s="966"/>
      <c r="AY75" s="916"/>
      <c r="AZ75" s="963" t="s">
        <v>610</v>
      </c>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591</v>
      </c>
      <c r="C76" s="960"/>
      <c r="D76" s="960"/>
      <c r="E76" s="960"/>
      <c r="F76" s="960"/>
      <c r="G76" s="960"/>
      <c r="H76" s="960"/>
      <c r="I76" s="960"/>
      <c r="J76" s="960"/>
      <c r="K76" s="960"/>
      <c r="L76" s="960"/>
      <c r="M76" s="960"/>
      <c r="N76" s="960"/>
      <c r="O76" s="960"/>
      <c r="P76" s="961"/>
      <c r="Q76" s="965">
        <v>4</v>
      </c>
      <c r="R76" s="966"/>
      <c r="S76" s="966"/>
      <c r="T76" s="966"/>
      <c r="U76" s="916"/>
      <c r="V76" s="967">
        <v>1</v>
      </c>
      <c r="W76" s="966"/>
      <c r="X76" s="966"/>
      <c r="Y76" s="966"/>
      <c r="Z76" s="916"/>
      <c r="AA76" s="967">
        <v>2</v>
      </c>
      <c r="AB76" s="966"/>
      <c r="AC76" s="966"/>
      <c r="AD76" s="966"/>
      <c r="AE76" s="916"/>
      <c r="AF76" s="967">
        <v>2</v>
      </c>
      <c r="AG76" s="966"/>
      <c r="AH76" s="966"/>
      <c r="AI76" s="966"/>
      <c r="AJ76" s="916"/>
      <c r="AK76" s="967" t="s">
        <v>599</v>
      </c>
      <c r="AL76" s="966"/>
      <c r="AM76" s="966"/>
      <c r="AN76" s="966"/>
      <c r="AO76" s="916"/>
      <c r="AP76" s="967" t="s">
        <v>600</v>
      </c>
      <c r="AQ76" s="966"/>
      <c r="AR76" s="966"/>
      <c r="AS76" s="966"/>
      <c r="AT76" s="916"/>
      <c r="AU76" s="967" t="s">
        <v>597</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595</v>
      </c>
      <c r="C77" s="960"/>
      <c r="D77" s="960"/>
      <c r="E77" s="960"/>
      <c r="F77" s="960"/>
      <c r="G77" s="960"/>
      <c r="H77" s="960"/>
      <c r="I77" s="960"/>
      <c r="J77" s="960"/>
      <c r="K77" s="960"/>
      <c r="L77" s="960"/>
      <c r="M77" s="960"/>
      <c r="N77" s="960"/>
      <c r="O77" s="960"/>
      <c r="P77" s="961"/>
      <c r="Q77" s="965">
        <v>250</v>
      </c>
      <c r="R77" s="966"/>
      <c r="S77" s="966"/>
      <c r="T77" s="966"/>
      <c r="U77" s="916"/>
      <c r="V77" s="967">
        <v>213</v>
      </c>
      <c r="W77" s="966"/>
      <c r="X77" s="966"/>
      <c r="Y77" s="966"/>
      <c r="Z77" s="916"/>
      <c r="AA77" s="967">
        <v>37</v>
      </c>
      <c r="AB77" s="966"/>
      <c r="AC77" s="966"/>
      <c r="AD77" s="966"/>
      <c r="AE77" s="916"/>
      <c r="AF77" s="967">
        <v>37</v>
      </c>
      <c r="AG77" s="966"/>
      <c r="AH77" s="966"/>
      <c r="AI77" s="966"/>
      <c r="AJ77" s="916"/>
      <c r="AK77" s="967">
        <v>30</v>
      </c>
      <c r="AL77" s="966"/>
      <c r="AM77" s="966"/>
      <c r="AN77" s="966"/>
      <c r="AO77" s="916"/>
      <c r="AP77" s="967" t="s">
        <v>597</v>
      </c>
      <c r="AQ77" s="966"/>
      <c r="AR77" s="966"/>
      <c r="AS77" s="966"/>
      <c r="AT77" s="916"/>
      <c r="AU77" s="967" t="s">
        <v>597</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392</v>
      </c>
      <c r="B88" s="876" t="s">
        <v>422</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f>SUM(AF68:AJ87)</f>
        <v>13508</v>
      </c>
      <c r="AG88" s="928"/>
      <c r="AH88" s="928"/>
      <c r="AI88" s="928"/>
      <c r="AJ88" s="928"/>
      <c r="AK88" s="925"/>
      <c r="AL88" s="925"/>
      <c r="AM88" s="925"/>
      <c r="AN88" s="925"/>
      <c r="AO88" s="925"/>
      <c r="AP88" s="928">
        <f>SUM(AP68:AT87)</f>
        <v>5727</v>
      </c>
      <c r="AQ88" s="928"/>
      <c r="AR88" s="928"/>
      <c r="AS88" s="928"/>
      <c r="AT88" s="928"/>
      <c r="AU88" s="928">
        <f>SUM(AU68:AY87)</f>
        <v>985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423</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f>SUM(CR7:CV88)</f>
        <v>47</v>
      </c>
      <c r="CS102" s="936"/>
      <c r="CT102" s="936"/>
      <c r="CU102" s="936"/>
      <c r="CV102" s="979"/>
      <c r="CW102" s="978">
        <f t="shared" ref="CW102" si="0">SUM(CW7:DA88)</f>
        <v>3</v>
      </c>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430</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431</v>
      </c>
      <c r="AB109" s="981"/>
      <c r="AC109" s="981"/>
      <c r="AD109" s="981"/>
      <c r="AE109" s="982"/>
      <c r="AF109" s="980" t="s">
        <v>432</v>
      </c>
      <c r="AG109" s="981"/>
      <c r="AH109" s="981"/>
      <c r="AI109" s="981"/>
      <c r="AJ109" s="982"/>
      <c r="AK109" s="980" t="s">
        <v>307</v>
      </c>
      <c r="AL109" s="981"/>
      <c r="AM109" s="981"/>
      <c r="AN109" s="981"/>
      <c r="AO109" s="982"/>
      <c r="AP109" s="980" t="s">
        <v>433</v>
      </c>
      <c r="AQ109" s="981"/>
      <c r="AR109" s="981"/>
      <c r="AS109" s="981"/>
      <c r="AT109" s="983"/>
      <c r="AU109" s="1000" t="s">
        <v>430</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431</v>
      </c>
      <c r="BR109" s="981"/>
      <c r="BS109" s="981"/>
      <c r="BT109" s="981"/>
      <c r="BU109" s="982"/>
      <c r="BV109" s="980" t="s">
        <v>432</v>
      </c>
      <c r="BW109" s="981"/>
      <c r="BX109" s="981"/>
      <c r="BY109" s="981"/>
      <c r="BZ109" s="982"/>
      <c r="CA109" s="980" t="s">
        <v>307</v>
      </c>
      <c r="CB109" s="981"/>
      <c r="CC109" s="981"/>
      <c r="CD109" s="981"/>
      <c r="CE109" s="982"/>
      <c r="CF109" s="1001" t="s">
        <v>433</v>
      </c>
      <c r="CG109" s="1001"/>
      <c r="CH109" s="1001"/>
      <c r="CI109" s="1001"/>
      <c r="CJ109" s="1001"/>
      <c r="CK109" s="980" t="s">
        <v>434</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431</v>
      </c>
      <c r="DH109" s="981"/>
      <c r="DI109" s="981"/>
      <c r="DJ109" s="981"/>
      <c r="DK109" s="982"/>
      <c r="DL109" s="980" t="s">
        <v>432</v>
      </c>
      <c r="DM109" s="981"/>
      <c r="DN109" s="981"/>
      <c r="DO109" s="981"/>
      <c r="DP109" s="982"/>
      <c r="DQ109" s="980" t="s">
        <v>307</v>
      </c>
      <c r="DR109" s="981"/>
      <c r="DS109" s="981"/>
      <c r="DT109" s="981"/>
      <c r="DU109" s="982"/>
      <c r="DV109" s="980" t="s">
        <v>433</v>
      </c>
      <c r="DW109" s="981"/>
      <c r="DX109" s="981"/>
      <c r="DY109" s="981"/>
      <c r="DZ109" s="983"/>
    </row>
    <row r="110" spans="1:131" s="248" customFormat="1" ht="26.25" customHeight="1" x14ac:dyDescent="0.15">
      <c r="A110" s="984" t="s">
        <v>435</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435532</v>
      </c>
      <c r="AB110" s="988"/>
      <c r="AC110" s="988"/>
      <c r="AD110" s="988"/>
      <c r="AE110" s="989"/>
      <c r="AF110" s="990">
        <v>399196</v>
      </c>
      <c r="AG110" s="988"/>
      <c r="AH110" s="988"/>
      <c r="AI110" s="988"/>
      <c r="AJ110" s="989"/>
      <c r="AK110" s="990">
        <v>375102</v>
      </c>
      <c r="AL110" s="988"/>
      <c r="AM110" s="988"/>
      <c r="AN110" s="988"/>
      <c r="AO110" s="989"/>
      <c r="AP110" s="991">
        <v>7.7</v>
      </c>
      <c r="AQ110" s="992"/>
      <c r="AR110" s="992"/>
      <c r="AS110" s="992"/>
      <c r="AT110" s="993"/>
      <c r="AU110" s="994" t="s">
        <v>73</v>
      </c>
      <c r="AV110" s="995"/>
      <c r="AW110" s="995"/>
      <c r="AX110" s="995"/>
      <c r="AY110" s="995"/>
      <c r="AZ110" s="1036" t="s">
        <v>436</v>
      </c>
      <c r="BA110" s="985"/>
      <c r="BB110" s="985"/>
      <c r="BC110" s="985"/>
      <c r="BD110" s="985"/>
      <c r="BE110" s="985"/>
      <c r="BF110" s="985"/>
      <c r="BG110" s="985"/>
      <c r="BH110" s="985"/>
      <c r="BI110" s="985"/>
      <c r="BJ110" s="985"/>
      <c r="BK110" s="985"/>
      <c r="BL110" s="985"/>
      <c r="BM110" s="985"/>
      <c r="BN110" s="985"/>
      <c r="BO110" s="985"/>
      <c r="BP110" s="986"/>
      <c r="BQ110" s="1022">
        <v>1992408</v>
      </c>
      <c r="BR110" s="1023"/>
      <c r="BS110" s="1023"/>
      <c r="BT110" s="1023"/>
      <c r="BU110" s="1023"/>
      <c r="BV110" s="1023">
        <v>1747995</v>
      </c>
      <c r="BW110" s="1023"/>
      <c r="BX110" s="1023"/>
      <c r="BY110" s="1023"/>
      <c r="BZ110" s="1023"/>
      <c r="CA110" s="1023">
        <v>2622401</v>
      </c>
      <c r="CB110" s="1023"/>
      <c r="CC110" s="1023"/>
      <c r="CD110" s="1023"/>
      <c r="CE110" s="1023"/>
      <c r="CF110" s="1037">
        <v>54.1</v>
      </c>
      <c r="CG110" s="1038"/>
      <c r="CH110" s="1038"/>
      <c r="CI110" s="1038"/>
      <c r="CJ110" s="1038"/>
      <c r="CK110" s="1039" t="s">
        <v>437</v>
      </c>
      <c r="CL110" s="1040"/>
      <c r="CM110" s="1019" t="s">
        <v>438</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130</v>
      </c>
      <c r="DH110" s="1023"/>
      <c r="DI110" s="1023"/>
      <c r="DJ110" s="1023"/>
      <c r="DK110" s="1023"/>
      <c r="DL110" s="1023" t="s">
        <v>130</v>
      </c>
      <c r="DM110" s="1023"/>
      <c r="DN110" s="1023"/>
      <c r="DO110" s="1023"/>
      <c r="DP110" s="1023"/>
      <c r="DQ110" s="1023" t="s">
        <v>130</v>
      </c>
      <c r="DR110" s="1023"/>
      <c r="DS110" s="1023"/>
      <c r="DT110" s="1023"/>
      <c r="DU110" s="1023"/>
      <c r="DV110" s="1024" t="s">
        <v>130</v>
      </c>
      <c r="DW110" s="1024"/>
      <c r="DX110" s="1024"/>
      <c r="DY110" s="1024"/>
      <c r="DZ110" s="1025"/>
    </row>
    <row r="111" spans="1:131" s="248" customFormat="1" ht="26.25" customHeight="1" x14ac:dyDescent="0.15">
      <c r="A111" s="1026" t="s">
        <v>439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440</v>
      </c>
      <c r="AB111" s="1030"/>
      <c r="AC111" s="1030"/>
      <c r="AD111" s="1030"/>
      <c r="AE111" s="1031"/>
      <c r="AF111" s="1032" t="s">
        <v>130</v>
      </c>
      <c r="AG111" s="1030"/>
      <c r="AH111" s="1030"/>
      <c r="AI111" s="1030"/>
      <c r="AJ111" s="1031"/>
      <c r="AK111" s="1032" t="s">
        <v>130</v>
      </c>
      <c r="AL111" s="1030"/>
      <c r="AM111" s="1030"/>
      <c r="AN111" s="1030"/>
      <c r="AO111" s="1031"/>
      <c r="AP111" s="1033" t="s">
        <v>130</v>
      </c>
      <c r="AQ111" s="1034"/>
      <c r="AR111" s="1034"/>
      <c r="AS111" s="1034"/>
      <c r="AT111" s="1035"/>
      <c r="AU111" s="996"/>
      <c r="AV111" s="997"/>
      <c r="AW111" s="997"/>
      <c r="AX111" s="997"/>
      <c r="AY111" s="997"/>
      <c r="AZ111" s="1045" t="s">
        <v>441</v>
      </c>
      <c r="BA111" s="1046"/>
      <c r="BB111" s="1046"/>
      <c r="BC111" s="1046"/>
      <c r="BD111" s="1046"/>
      <c r="BE111" s="1046"/>
      <c r="BF111" s="1046"/>
      <c r="BG111" s="1046"/>
      <c r="BH111" s="1046"/>
      <c r="BI111" s="1046"/>
      <c r="BJ111" s="1046"/>
      <c r="BK111" s="1046"/>
      <c r="BL111" s="1046"/>
      <c r="BM111" s="1046"/>
      <c r="BN111" s="1046"/>
      <c r="BO111" s="1046"/>
      <c r="BP111" s="1047"/>
      <c r="BQ111" s="1015">
        <v>47214</v>
      </c>
      <c r="BR111" s="1016"/>
      <c r="BS111" s="1016"/>
      <c r="BT111" s="1016"/>
      <c r="BU111" s="1016"/>
      <c r="BV111" s="1016">
        <v>1487160</v>
      </c>
      <c r="BW111" s="1016"/>
      <c r="BX111" s="1016"/>
      <c r="BY111" s="1016"/>
      <c r="BZ111" s="1016"/>
      <c r="CA111" s="1016">
        <v>1225816</v>
      </c>
      <c r="CB111" s="1016"/>
      <c r="CC111" s="1016"/>
      <c r="CD111" s="1016"/>
      <c r="CE111" s="1016"/>
      <c r="CF111" s="1010">
        <v>25.3</v>
      </c>
      <c r="CG111" s="1011"/>
      <c r="CH111" s="1011"/>
      <c r="CI111" s="1011"/>
      <c r="CJ111" s="1011"/>
      <c r="CK111" s="1041"/>
      <c r="CL111" s="1042"/>
      <c r="CM111" s="1012" t="s">
        <v>442</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440</v>
      </c>
      <c r="DH111" s="1016"/>
      <c r="DI111" s="1016"/>
      <c r="DJ111" s="1016"/>
      <c r="DK111" s="1016"/>
      <c r="DL111" s="1016" t="s">
        <v>130</v>
      </c>
      <c r="DM111" s="1016"/>
      <c r="DN111" s="1016"/>
      <c r="DO111" s="1016"/>
      <c r="DP111" s="1016"/>
      <c r="DQ111" s="1016" t="s">
        <v>130</v>
      </c>
      <c r="DR111" s="1016"/>
      <c r="DS111" s="1016"/>
      <c r="DT111" s="1016"/>
      <c r="DU111" s="1016"/>
      <c r="DV111" s="1017" t="s">
        <v>130</v>
      </c>
      <c r="DW111" s="1017"/>
      <c r="DX111" s="1017"/>
      <c r="DY111" s="1017"/>
      <c r="DZ111" s="1018"/>
    </row>
    <row r="112" spans="1:131" s="248" customFormat="1" ht="26.25" customHeight="1" x14ac:dyDescent="0.15">
      <c r="A112" s="1048" t="s">
        <v>443</v>
      </c>
      <c r="B112" s="1049"/>
      <c r="C112" s="1046" t="s">
        <v>444</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130</v>
      </c>
      <c r="AB112" s="1055"/>
      <c r="AC112" s="1055"/>
      <c r="AD112" s="1055"/>
      <c r="AE112" s="1056"/>
      <c r="AF112" s="1057" t="s">
        <v>130</v>
      </c>
      <c r="AG112" s="1055"/>
      <c r="AH112" s="1055"/>
      <c r="AI112" s="1055"/>
      <c r="AJ112" s="1056"/>
      <c r="AK112" s="1057" t="s">
        <v>130</v>
      </c>
      <c r="AL112" s="1055"/>
      <c r="AM112" s="1055"/>
      <c r="AN112" s="1055"/>
      <c r="AO112" s="1056"/>
      <c r="AP112" s="1058" t="s">
        <v>130</v>
      </c>
      <c r="AQ112" s="1059"/>
      <c r="AR112" s="1059"/>
      <c r="AS112" s="1059"/>
      <c r="AT112" s="1060"/>
      <c r="AU112" s="996"/>
      <c r="AV112" s="997"/>
      <c r="AW112" s="997"/>
      <c r="AX112" s="997"/>
      <c r="AY112" s="997"/>
      <c r="AZ112" s="1045" t="s">
        <v>445</v>
      </c>
      <c r="BA112" s="1046"/>
      <c r="BB112" s="1046"/>
      <c r="BC112" s="1046"/>
      <c r="BD112" s="1046"/>
      <c r="BE112" s="1046"/>
      <c r="BF112" s="1046"/>
      <c r="BG112" s="1046"/>
      <c r="BH112" s="1046"/>
      <c r="BI112" s="1046"/>
      <c r="BJ112" s="1046"/>
      <c r="BK112" s="1046"/>
      <c r="BL112" s="1046"/>
      <c r="BM112" s="1046"/>
      <c r="BN112" s="1046"/>
      <c r="BO112" s="1046"/>
      <c r="BP112" s="1047"/>
      <c r="BQ112" s="1015">
        <v>2753246</v>
      </c>
      <c r="BR112" s="1016"/>
      <c r="BS112" s="1016"/>
      <c r="BT112" s="1016"/>
      <c r="BU112" s="1016"/>
      <c r="BV112" s="1016">
        <v>2614890</v>
      </c>
      <c r="BW112" s="1016"/>
      <c r="BX112" s="1016"/>
      <c r="BY112" s="1016"/>
      <c r="BZ112" s="1016"/>
      <c r="CA112" s="1016">
        <v>2092028</v>
      </c>
      <c r="CB112" s="1016"/>
      <c r="CC112" s="1016"/>
      <c r="CD112" s="1016"/>
      <c r="CE112" s="1016"/>
      <c r="CF112" s="1010">
        <v>43.2</v>
      </c>
      <c r="CG112" s="1011"/>
      <c r="CH112" s="1011"/>
      <c r="CI112" s="1011"/>
      <c r="CJ112" s="1011"/>
      <c r="CK112" s="1041"/>
      <c r="CL112" s="1042"/>
      <c r="CM112" s="1012" t="s">
        <v>446</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130</v>
      </c>
      <c r="DH112" s="1016"/>
      <c r="DI112" s="1016"/>
      <c r="DJ112" s="1016"/>
      <c r="DK112" s="1016"/>
      <c r="DL112" s="1016" t="s">
        <v>130</v>
      </c>
      <c r="DM112" s="1016"/>
      <c r="DN112" s="1016"/>
      <c r="DO112" s="1016"/>
      <c r="DP112" s="1016"/>
      <c r="DQ112" s="1016" t="s">
        <v>440</v>
      </c>
      <c r="DR112" s="1016"/>
      <c r="DS112" s="1016"/>
      <c r="DT112" s="1016"/>
      <c r="DU112" s="1016"/>
      <c r="DV112" s="1017" t="s">
        <v>130</v>
      </c>
      <c r="DW112" s="1017"/>
      <c r="DX112" s="1017"/>
      <c r="DY112" s="1017"/>
      <c r="DZ112" s="1018"/>
    </row>
    <row r="113" spans="1:130" s="248" customFormat="1" ht="26.25" customHeight="1" x14ac:dyDescent="0.15">
      <c r="A113" s="1050"/>
      <c r="B113" s="1051"/>
      <c r="C113" s="1046" t="s">
        <v>447</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200162</v>
      </c>
      <c r="AB113" s="1030"/>
      <c r="AC113" s="1030"/>
      <c r="AD113" s="1030"/>
      <c r="AE113" s="1031"/>
      <c r="AF113" s="1032">
        <v>186755</v>
      </c>
      <c r="AG113" s="1030"/>
      <c r="AH113" s="1030"/>
      <c r="AI113" s="1030"/>
      <c r="AJ113" s="1031"/>
      <c r="AK113" s="1032">
        <v>182943</v>
      </c>
      <c r="AL113" s="1030"/>
      <c r="AM113" s="1030"/>
      <c r="AN113" s="1030"/>
      <c r="AO113" s="1031"/>
      <c r="AP113" s="1033">
        <v>3.8</v>
      </c>
      <c r="AQ113" s="1034"/>
      <c r="AR113" s="1034"/>
      <c r="AS113" s="1034"/>
      <c r="AT113" s="1035"/>
      <c r="AU113" s="996"/>
      <c r="AV113" s="997"/>
      <c r="AW113" s="997"/>
      <c r="AX113" s="997"/>
      <c r="AY113" s="997"/>
      <c r="AZ113" s="1045" t="s">
        <v>448</v>
      </c>
      <c r="BA113" s="1046"/>
      <c r="BB113" s="1046"/>
      <c r="BC113" s="1046"/>
      <c r="BD113" s="1046"/>
      <c r="BE113" s="1046"/>
      <c r="BF113" s="1046"/>
      <c r="BG113" s="1046"/>
      <c r="BH113" s="1046"/>
      <c r="BI113" s="1046"/>
      <c r="BJ113" s="1046"/>
      <c r="BK113" s="1046"/>
      <c r="BL113" s="1046"/>
      <c r="BM113" s="1046"/>
      <c r="BN113" s="1046"/>
      <c r="BO113" s="1046"/>
      <c r="BP113" s="1047"/>
      <c r="BQ113" s="1015">
        <v>480464</v>
      </c>
      <c r="BR113" s="1016"/>
      <c r="BS113" s="1016"/>
      <c r="BT113" s="1016"/>
      <c r="BU113" s="1016"/>
      <c r="BV113" s="1016">
        <v>485612</v>
      </c>
      <c r="BW113" s="1016"/>
      <c r="BX113" s="1016"/>
      <c r="BY113" s="1016"/>
      <c r="BZ113" s="1016"/>
      <c r="CA113" s="1016">
        <v>400101</v>
      </c>
      <c r="CB113" s="1016"/>
      <c r="CC113" s="1016"/>
      <c r="CD113" s="1016"/>
      <c r="CE113" s="1016"/>
      <c r="CF113" s="1010">
        <v>8.3000000000000007</v>
      </c>
      <c r="CG113" s="1011"/>
      <c r="CH113" s="1011"/>
      <c r="CI113" s="1011"/>
      <c r="CJ113" s="1011"/>
      <c r="CK113" s="1041"/>
      <c r="CL113" s="1042"/>
      <c r="CM113" s="1012" t="s">
        <v>449</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130</v>
      </c>
      <c r="DH113" s="1055"/>
      <c r="DI113" s="1055"/>
      <c r="DJ113" s="1055"/>
      <c r="DK113" s="1056"/>
      <c r="DL113" s="1057" t="s">
        <v>130</v>
      </c>
      <c r="DM113" s="1055"/>
      <c r="DN113" s="1055"/>
      <c r="DO113" s="1055"/>
      <c r="DP113" s="1056"/>
      <c r="DQ113" s="1057" t="s">
        <v>130</v>
      </c>
      <c r="DR113" s="1055"/>
      <c r="DS113" s="1055"/>
      <c r="DT113" s="1055"/>
      <c r="DU113" s="1056"/>
      <c r="DV113" s="1058" t="s">
        <v>130</v>
      </c>
      <c r="DW113" s="1059"/>
      <c r="DX113" s="1059"/>
      <c r="DY113" s="1059"/>
      <c r="DZ113" s="1060"/>
    </row>
    <row r="114" spans="1:130" s="248" customFormat="1" ht="26.25" customHeight="1" x14ac:dyDescent="0.15">
      <c r="A114" s="1050"/>
      <c r="B114" s="1051"/>
      <c r="C114" s="1046" t="s">
        <v>450</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34194</v>
      </c>
      <c r="AB114" s="1055"/>
      <c r="AC114" s="1055"/>
      <c r="AD114" s="1055"/>
      <c r="AE114" s="1056"/>
      <c r="AF114" s="1057">
        <v>40835</v>
      </c>
      <c r="AG114" s="1055"/>
      <c r="AH114" s="1055"/>
      <c r="AI114" s="1055"/>
      <c r="AJ114" s="1056"/>
      <c r="AK114" s="1057">
        <v>38383</v>
      </c>
      <c r="AL114" s="1055"/>
      <c r="AM114" s="1055"/>
      <c r="AN114" s="1055"/>
      <c r="AO114" s="1056"/>
      <c r="AP114" s="1058">
        <v>0.8</v>
      </c>
      <c r="AQ114" s="1059"/>
      <c r="AR114" s="1059"/>
      <c r="AS114" s="1059"/>
      <c r="AT114" s="1060"/>
      <c r="AU114" s="996"/>
      <c r="AV114" s="997"/>
      <c r="AW114" s="997"/>
      <c r="AX114" s="997"/>
      <c r="AY114" s="997"/>
      <c r="AZ114" s="1045" t="s">
        <v>451</v>
      </c>
      <c r="BA114" s="1046"/>
      <c r="BB114" s="1046"/>
      <c r="BC114" s="1046"/>
      <c r="BD114" s="1046"/>
      <c r="BE114" s="1046"/>
      <c r="BF114" s="1046"/>
      <c r="BG114" s="1046"/>
      <c r="BH114" s="1046"/>
      <c r="BI114" s="1046"/>
      <c r="BJ114" s="1046"/>
      <c r="BK114" s="1046"/>
      <c r="BL114" s="1046"/>
      <c r="BM114" s="1046"/>
      <c r="BN114" s="1046"/>
      <c r="BO114" s="1046"/>
      <c r="BP114" s="1047"/>
      <c r="BQ114" s="1015">
        <v>1186841</v>
      </c>
      <c r="BR114" s="1016"/>
      <c r="BS114" s="1016"/>
      <c r="BT114" s="1016"/>
      <c r="BU114" s="1016"/>
      <c r="BV114" s="1016">
        <v>1153593</v>
      </c>
      <c r="BW114" s="1016"/>
      <c r="BX114" s="1016"/>
      <c r="BY114" s="1016"/>
      <c r="BZ114" s="1016"/>
      <c r="CA114" s="1016">
        <v>1149931</v>
      </c>
      <c r="CB114" s="1016"/>
      <c r="CC114" s="1016"/>
      <c r="CD114" s="1016"/>
      <c r="CE114" s="1016"/>
      <c r="CF114" s="1010">
        <v>23.7</v>
      </c>
      <c r="CG114" s="1011"/>
      <c r="CH114" s="1011"/>
      <c r="CI114" s="1011"/>
      <c r="CJ114" s="1011"/>
      <c r="CK114" s="1041"/>
      <c r="CL114" s="1042"/>
      <c r="CM114" s="1012" t="s">
        <v>452</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130</v>
      </c>
      <c r="DH114" s="1055"/>
      <c r="DI114" s="1055"/>
      <c r="DJ114" s="1055"/>
      <c r="DK114" s="1056"/>
      <c r="DL114" s="1057" t="s">
        <v>130</v>
      </c>
      <c r="DM114" s="1055"/>
      <c r="DN114" s="1055"/>
      <c r="DO114" s="1055"/>
      <c r="DP114" s="1056"/>
      <c r="DQ114" s="1057" t="s">
        <v>130</v>
      </c>
      <c r="DR114" s="1055"/>
      <c r="DS114" s="1055"/>
      <c r="DT114" s="1055"/>
      <c r="DU114" s="1056"/>
      <c r="DV114" s="1058" t="s">
        <v>130</v>
      </c>
      <c r="DW114" s="1059"/>
      <c r="DX114" s="1059"/>
      <c r="DY114" s="1059"/>
      <c r="DZ114" s="1060"/>
    </row>
    <row r="115" spans="1:130" s="248" customFormat="1" ht="26.25" customHeight="1" x14ac:dyDescent="0.15">
      <c r="A115" s="1050"/>
      <c r="B115" s="1051"/>
      <c r="C115" s="1046" t="s">
        <v>453</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3164</v>
      </c>
      <c r="AB115" s="1030"/>
      <c r="AC115" s="1030"/>
      <c r="AD115" s="1030"/>
      <c r="AE115" s="1031"/>
      <c r="AF115" s="1032">
        <v>12738</v>
      </c>
      <c r="AG115" s="1030"/>
      <c r="AH115" s="1030"/>
      <c r="AI115" s="1030"/>
      <c r="AJ115" s="1031"/>
      <c r="AK115" s="1032">
        <v>27408</v>
      </c>
      <c r="AL115" s="1030"/>
      <c r="AM115" s="1030"/>
      <c r="AN115" s="1030"/>
      <c r="AO115" s="1031"/>
      <c r="AP115" s="1033">
        <v>0.6</v>
      </c>
      <c r="AQ115" s="1034"/>
      <c r="AR115" s="1034"/>
      <c r="AS115" s="1034"/>
      <c r="AT115" s="1035"/>
      <c r="AU115" s="996"/>
      <c r="AV115" s="997"/>
      <c r="AW115" s="997"/>
      <c r="AX115" s="997"/>
      <c r="AY115" s="997"/>
      <c r="AZ115" s="1045" t="s">
        <v>454</v>
      </c>
      <c r="BA115" s="1046"/>
      <c r="BB115" s="1046"/>
      <c r="BC115" s="1046"/>
      <c r="BD115" s="1046"/>
      <c r="BE115" s="1046"/>
      <c r="BF115" s="1046"/>
      <c r="BG115" s="1046"/>
      <c r="BH115" s="1046"/>
      <c r="BI115" s="1046"/>
      <c r="BJ115" s="1046"/>
      <c r="BK115" s="1046"/>
      <c r="BL115" s="1046"/>
      <c r="BM115" s="1046"/>
      <c r="BN115" s="1046"/>
      <c r="BO115" s="1046"/>
      <c r="BP115" s="1047"/>
      <c r="BQ115" s="1015" t="s">
        <v>130</v>
      </c>
      <c r="BR115" s="1016"/>
      <c r="BS115" s="1016"/>
      <c r="BT115" s="1016"/>
      <c r="BU115" s="1016"/>
      <c r="BV115" s="1016" t="s">
        <v>440</v>
      </c>
      <c r="BW115" s="1016"/>
      <c r="BX115" s="1016"/>
      <c r="BY115" s="1016"/>
      <c r="BZ115" s="1016"/>
      <c r="CA115" s="1016" t="s">
        <v>130</v>
      </c>
      <c r="CB115" s="1016"/>
      <c r="CC115" s="1016"/>
      <c r="CD115" s="1016"/>
      <c r="CE115" s="1016"/>
      <c r="CF115" s="1010" t="s">
        <v>130</v>
      </c>
      <c r="CG115" s="1011"/>
      <c r="CH115" s="1011"/>
      <c r="CI115" s="1011"/>
      <c r="CJ115" s="1011"/>
      <c r="CK115" s="1041"/>
      <c r="CL115" s="1042"/>
      <c r="CM115" s="1045" t="s">
        <v>455</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130</v>
      </c>
      <c r="DH115" s="1055"/>
      <c r="DI115" s="1055"/>
      <c r="DJ115" s="1055"/>
      <c r="DK115" s="1056"/>
      <c r="DL115" s="1057" t="s">
        <v>440</v>
      </c>
      <c r="DM115" s="1055"/>
      <c r="DN115" s="1055"/>
      <c r="DO115" s="1055"/>
      <c r="DP115" s="1056"/>
      <c r="DQ115" s="1057" t="s">
        <v>130</v>
      </c>
      <c r="DR115" s="1055"/>
      <c r="DS115" s="1055"/>
      <c r="DT115" s="1055"/>
      <c r="DU115" s="1056"/>
      <c r="DV115" s="1058" t="s">
        <v>130</v>
      </c>
      <c r="DW115" s="1059"/>
      <c r="DX115" s="1059"/>
      <c r="DY115" s="1059"/>
      <c r="DZ115" s="1060"/>
    </row>
    <row r="116" spans="1:130" s="248" customFormat="1" ht="26.25" customHeight="1" x14ac:dyDescent="0.15">
      <c r="A116" s="1052"/>
      <c r="B116" s="1053"/>
      <c r="C116" s="1061" t="s">
        <v>456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130</v>
      </c>
      <c r="AB116" s="1055"/>
      <c r="AC116" s="1055"/>
      <c r="AD116" s="1055"/>
      <c r="AE116" s="1056"/>
      <c r="AF116" s="1057" t="s">
        <v>130</v>
      </c>
      <c r="AG116" s="1055"/>
      <c r="AH116" s="1055"/>
      <c r="AI116" s="1055"/>
      <c r="AJ116" s="1056"/>
      <c r="AK116" s="1057" t="s">
        <v>130</v>
      </c>
      <c r="AL116" s="1055"/>
      <c r="AM116" s="1055"/>
      <c r="AN116" s="1055"/>
      <c r="AO116" s="1056"/>
      <c r="AP116" s="1058" t="s">
        <v>130</v>
      </c>
      <c r="AQ116" s="1059"/>
      <c r="AR116" s="1059"/>
      <c r="AS116" s="1059"/>
      <c r="AT116" s="1060"/>
      <c r="AU116" s="996"/>
      <c r="AV116" s="997"/>
      <c r="AW116" s="997"/>
      <c r="AX116" s="997"/>
      <c r="AY116" s="997"/>
      <c r="AZ116" s="1063" t="s">
        <v>457</v>
      </c>
      <c r="BA116" s="1064"/>
      <c r="BB116" s="1064"/>
      <c r="BC116" s="1064"/>
      <c r="BD116" s="1064"/>
      <c r="BE116" s="1064"/>
      <c r="BF116" s="1064"/>
      <c r="BG116" s="1064"/>
      <c r="BH116" s="1064"/>
      <c r="BI116" s="1064"/>
      <c r="BJ116" s="1064"/>
      <c r="BK116" s="1064"/>
      <c r="BL116" s="1064"/>
      <c r="BM116" s="1064"/>
      <c r="BN116" s="1064"/>
      <c r="BO116" s="1064"/>
      <c r="BP116" s="1065"/>
      <c r="BQ116" s="1015" t="s">
        <v>440</v>
      </c>
      <c r="BR116" s="1016"/>
      <c r="BS116" s="1016"/>
      <c r="BT116" s="1016"/>
      <c r="BU116" s="1016"/>
      <c r="BV116" s="1016" t="s">
        <v>130</v>
      </c>
      <c r="BW116" s="1016"/>
      <c r="BX116" s="1016"/>
      <c r="BY116" s="1016"/>
      <c r="BZ116" s="1016"/>
      <c r="CA116" s="1016" t="s">
        <v>440</v>
      </c>
      <c r="CB116" s="1016"/>
      <c r="CC116" s="1016"/>
      <c r="CD116" s="1016"/>
      <c r="CE116" s="1016"/>
      <c r="CF116" s="1010" t="s">
        <v>130</v>
      </c>
      <c r="CG116" s="1011"/>
      <c r="CH116" s="1011"/>
      <c r="CI116" s="1011"/>
      <c r="CJ116" s="1011"/>
      <c r="CK116" s="1041"/>
      <c r="CL116" s="1042"/>
      <c r="CM116" s="1012" t="s">
        <v>458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130</v>
      </c>
      <c r="DH116" s="1055"/>
      <c r="DI116" s="1055"/>
      <c r="DJ116" s="1055"/>
      <c r="DK116" s="1056"/>
      <c r="DL116" s="1057" t="s">
        <v>130</v>
      </c>
      <c r="DM116" s="1055"/>
      <c r="DN116" s="1055"/>
      <c r="DO116" s="1055"/>
      <c r="DP116" s="1056"/>
      <c r="DQ116" s="1057" t="s">
        <v>440</v>
      </c>
      <c r="DR116" s="1055"/>
      <c r="DS116" s="1055"/>
      <c r="DT116" s="1055"/>
      <c r="DU116" s="1056"/>
      <c r="DV116" s="1058" t="s">
        <v>130</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459</v>
      </c>
      <c r="Z117" s="982"/>
      <c r="AA117" s="1072">
        <v>673052</v>
      </c>
      <c r="AB117" s="1073"/>
      <c r="AC117" s="1073"/>
      <c r="AD117" s="1073"/>
      <c r="AE117" s="1074"/>
      <c r="AF117" s="1075">
        <v>639524</v>
      </c>
      <c r="AG117" s="1073"/>
      <c r="AH117" s="1073"/>
      <c r="AI117" s="1073"/>
      <c r="AJ117" s="1074"/>
      <c r="AK117" s="1075">
        <v>623836</v>
      </c>
      <c r="AL117" s="1073"/>
      <c r="AM117" s="1073"/>
      <c r="AN117" s="1073"/>
      <c r="AO117" s="1074"/>
      <c r="AP117" s="1076"/>
      <c r="AQ117" s="1077"/>
      <c r="AR117" s="1077"/>
      <c r="AS117" s="1077"/>
      <c r="AT117" s="1078"/>
      <c r="AU117" s="996"/>
      <c r="AV117" s="997"/>
      <c r="AW117" s="997"/>
      <c r="AX117" s="997"/>
      <c r="AY117" s="997"/>
      <c r="AZ117" s="1063" t="s">
        <v>460</v>
      </c>
      <c r="BA117" s="1064"/>
      <c r="BB117" s="1064"/>
      <c r="BC117" s="1064"/>
      <c r="BD117" s="1064"/>
      <c r="BE117" s="1064"/>
      <c r="BF117" s="1064"/>
      <c r="BG117" s="1064"/>
      <c r="BH117" s="1064"/>
      <c r="BI117" s="1064"/>
      <c r="BJ117" s="1064"/>
      <c r="BK117" s="1064"/>
      <c r="BL117" s="1064"/>
      <c r="BM117" s="1064"/>
      <c r="BN117" s="1064"/>
      <c r="BO117" s="1064"/>
      <c r="BP117" s="1065"/>
      <c r="BQ117" s="1015" t="s">
        <v>440</v>
      </c>
      <c r="BR117" s="1016"/>
      <c r="BS117" s="1016"/>
      <c r="BT117" s="1016"/>
      <c r="BU117" s="1016"/>
      <c r="BV117" s="1016" t="s">
        <v>130</v>
      </c>
      <c r="BW117" s="1016"/>
      <c r="BX117" s="1016"/>
      <c r="BY117" s="1016"/>
      <c r="BZ117" s="1016"/>
      <c r="CA117" s="1016" t="s">
        <v>440</v>
      </c>
      <c r="CB117" s="1016"/>
      <c r="CC117" s="1016"/>
      <c r="CD117" s="1016"/>
      <c r="CE117" s="1016"/>
      <c r="CF117" s="1010" t="s">
        <v>130</v>
      </c>
      <c r="CG117" s="1011"/>
      <c r="CH117" s="1011"/>
      <c r="CI117" s="1011"/>
      <c r="CJ117" s="1011"/>
      <c r="CK117" s="1041"/>
      <c r="CL117" s="1042"/>
      <c r="CM117" s="1012" t="s">
        <v>461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130</v>
      </c>
      <c r="DH117" s="1055"/>
      <c r="DI117" s="1055"/>
      <c r="DJ117" s="1055"/>
      <c r="DK117" s="1056"/>
      <c r="DL117" s="1057" t="s">
        <v>130</v>
      </c>
      <c r="DM117" s="1055"/>
      <c r="DN117" s="1055"/>
      <c r="DO117" s="1055"/>
      <c r="DP117" s="1056"/>
      <c r="DQ117" s="1057" t="s">
        <v>130</v>
      </c>
      <c r="DR117" s="1055"/>
      <c r="DS117" s="1055"/>
      <c r="DT117" s="1055"/>
      <c r="DU117" s="1056"/>
      <c r="DV117" s="1058" t="s">
        <v>130</v>
      </c>
      <c r="DW117" s="1059"/>
      <c r="DX117" s="1059"/>
      <c r="DY117" s="1059"/>
      <c r="DZ117" s="1060"/>
    </row>
    <row r="118" spans="1:130" s="248" customFormat="1" ht="26.25" customHeight="1" x14ac:dyDescent="0.15">
      <c r="A118" s="1000" t="s">
        <v>434</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431</v>
      </c>
      <c r="AB118" s="981"/>
      <c r="AC118" s="981"/>
      <c r="AD118" s="981"/>
      <c r="AE118" s="982"/>
      <c r="AF118" s="980" t="s">
        <v>432</v>
      </c>
      <c r="AG118" s="981"/>
      <c r="AH118" s="981"/>
      <c r="AI118" s="981"/>
      <c r="AJ118" s="982"/>
      <c r="AK118" s="980" t="s">
        <v>307</v>
      </c>
      <c r="AL118" s="981"/>
      <c r="AM118" s="981"/>
      <c r="AN118" s="981"/>
      <c r="AO118" s="982"/>
      <c r="AP118" s="1067" t="s">
        <v>433</v>
      </c>
      <c r="AQ118" s="1068"/>
      <c r="AR118" s="1068"/>
      <c r="AS118" s="1068"/>
      <c r="AT118" s="1069"/>
      <c r="AU118" s="996"/>
      <c r="AV118" s="997"/>
      <c r="AW118" s="997"/>
      <c r="AX118" s="997"/>
      <c r="AY118" s="997"/>
      <c r="AZ118" s="1070" t="s">
        <v>462</v>
      </c>
      <c r="BA118" s="1061"/>
      <c r="BB118" s="1061"/>
      <c r="BC118" s="1061"/>
      <c r="BD118" s="1061"/>
      <c r="BE118" s="1061"/>
      <c r="BF118" s="1061"/>
      <c r="BG118" s="1061"/>
      <c r="BH118" s="1061"/>
      <c r="BI118" s="1061"/>
      <c r="BJ118" s="1061"/>
      <c r="BK118" s="1061"/>
      <c r="BL118" s="1061"/>
      <c r="BM118" s="1061"/>
      <c r="BN118" s="1061"/>
      <c r="BO118" s="1061"/>
      <c r="BP118" s="1062"/>
      <c r="BQ118" s="1093" t="s">
        <v>130</v>
      </c>
      <c r="BR118" s="1094"/>
      <c r="BS118" s="1094"/>
      <c r="BT118" s="1094"/>
      <c r="BU118" s="1094"/>
      <c r="BV118" s="1094" t="s">
        <v>130</v>
      </c>
      <c r="BW118" s="1094"/>
      <c r="BX118" s="1094"/>
      <c r="BY118" s="1094"/>
      <c r="BZ118" s="1094"/>
      <c r="CA118" s="1094" t="s">
        <v>130</v>
      </c>
      <c r="CB118" s="1094"/>
      <c r="CC118" s="1094"/>
      <c r="CD118" s="1094"/>
      <c r="CE118" s="1094"/>
      <c r="CF118" s="1010" t="s">
        <v>130</v>
      </c>
      <c r="CG118" s="1011"/>
      <c r="CH118" s="1011"/>
      <c r="CI118" s="1011"/>
      <c r="CJ118" s="1011"/>
      <c r="CK118" s="1041"/>
      <c r="CL118" s="1042"/>
      <c r="CM118" s="1012" t="s">
        <v>463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440</v>
      </c>
      <c r="DH118" s="1055"/>
      <c r="DI118" s="1055"/>
      <c r="DJ118" s="1055"/>
      <c r="DK118" s="1056"/>
      <c r="DL118" s="1057" t="s">
        <v>130</v>
      </c>
      <c r="DM118" s="1055"/>
      <c r="DN118" s="1055"/>
      <c r="DO118" s="1055"/>
      <c r="DP118" s="1056"/>
      <c r="DQ118" s="1057" t="s">
        <v>130</v>
      </c>
      <c r="DR118" s="1055"/>
      <c r="DS118" s="1055"/>
      <c r="DT118" s="1055"/>
      <c r="DU118" s="1056"/>
      <c r="DV118" s="1058" t="s">
        <v>440</v>
      </c>
      <c r="DW118" s="1059"/>
      <c r="DX118" s="1059"/>
      <c r="DY118" s="1059"/>
      <c r="DZ118" s="1060"/>
    </row>
    <row r="119" spans="1:130" s="248" customFormat="1" ht="26.25" customHeight="1" x14ac:dyDescent="0.15">
      <c r="A119" s="1154" t="s">
        <v>437</v>
      </c>
      <c r="B119" s="1040"/>
      <c r="C119" s="1019" t="s">
        <v>438</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130</v>
      </c>
      <c r="AB119" s="988"/>
      <c r="AC119" s="988"/>
      <c r="AD119" s="988"/>
      <c r="AE119" s="989"/>
      <c r="AF119" s="990" t="s">
        <v>130</v>
      </c>
      <c r="AG119" s="988"/>
      <c r="AH119" s="988"/>
      <c r="AI119" s="988"/>
      <c r="AJ119" s="989"/>
      <c r="AK119" s="990" t="s">
        <v>440</v>
      </c>
      <c r="AL119" s="988"/>
      <c r="AM119" s="988"/>
      <c r="AN119" s="988"/>
      <c r="AO119" s="989"/>
      <c r="AP119" s="991" t="s">
        <v>130</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464</v>
      </c>
      <c r="BP119" s="1102"/>
      <c r="BQ119" s="1093">
        <v>6460173</v>
      </c>
      <c r="BR119" s="1094"/>
      <c r="BS119" s="1094"/>
      <c r="BT119" s="1094"/>
      <c r="BU119" s="1094"/>
      <c r="BV119" s="1094">
        <v>7489250</v>
      </c>
      <c r="BW119" s="1094"/>
      <c r="BX119" s="1094"/>
      <c r="BY119" s="1094"/>
      <c r="BZ119" s="1094"/>
      <c r="CA119" s="1094">
        <v>7490277</v>
      </c>
      <c r="CB119" s="1094"/>
      <c r="CC119" s="1094"/>
      <c r="CD119" s="1094"/>
      <c r="CE119" s="1094"/>
      <c r="CF119" s="1095"/>
      <c r="CG119" s="1096"/>
      <c r="CH119" s="1096"/>
      <c r="CI119" s="1096"/>
      <c r="CJ119" s="1097"/>
      <c r="CK119" s="1043"/>
      <c r="CL119" s="1044"/>
      <c r="CM119" s="1098" t="s">
        <v>465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47214</v>
      </c>
      <c r="DH119" s="1080"/>
      <c r="DI119" s="1080"/>
      <c r="DJ119" s="1080"/>
      <c r="DK119" s="1081"/>
      <c r="DL119" s="1079">
        <v>1487160</v>
      </c>
      <c r="DM119" s="1080"/>
      <c r="DN119" s="1080"/>
      <c r="DO119" s="1080"/>
      <c r="DP119" s="1081"/>
      <c r="DQ119" s="1079">
        <v>1225816</v>
      </c>
      <c r="DR119" s="1080"/>
      <c r="DS119" s="1080"/>
      <c r="DT119" s="1080"/>
      <c r="DU119" s="1081"/>
      <c r="DV119" s="1082">
        <v>25.3</v>
      </c>
      <c r="DW119" s="1083"/>
      <c r="DX119" s="1083"/>
      <c r="DY119" s="1083"/>
      <c r="DZ119" s="1084"/>
    </row>
    <row r="120" spans="1:130" s="248" customFormat="1" ht="26.25" customHeight="1" x14ac:dyDescent="0.15">
      <c r="A120" s="1155"/>
      <c r="B120" s="1042"/>
      <c r="C120" s="1012" t="s">
        <v>442</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130</v>
      </c>
      <c r="AB120" s="1055"/>
      <c r="AC120" s="1055"/>
      <c r="AD120" s="1055"/>
      <c r="AE120" s="1056"/>
      <c r="AF120" s="1057" t="s">
        <v>130</v>
      </c>
      <c r="AG120" s="1055"/>
      <c r="AH120" s="1055"/>
      <c r="AI120" s="1055"/>
      <c r="AJ120" s="1056"/>
      <c r="AK120" s="1057" t="s">
        <v>440</v>
      </c>
      <c r="AL120" s="1055"/>
      <c r="AM120" s="1055"/>
      <c r="AN120" s="1055"/>
      <c r="AO120" s="1056"/>
      <c r="AP120" s="1058" t="s">
        <v>130</v>
      </c>
      <c r="AQ120" s="1059"/>
      <c r="AR120" s="1059"/>
      <c r="AS120" s="1059"/>
      <c r="AT120" s="1060"/>
      <c r="AU120" s="1085" t="s">
        <v>466</v>
      </c>
      <c r="AV120" s="1086"/>
      <c r="AW120" s="1086"/>
      <c r="AX120" s="1086"/>
      <c r="AY120" s="1087"/>
      <c r="AZ120" s="1036" t="s">
        <v>467</v>
      </c>
      <c r="BA120" s="985"/>
      <c r="BB120" s="985"/>
      <c r="BC120" s="985"/>
      <c r="BD120" s="985"/>
      <c r="BE120" s="985"/>
      <c r="BF120" s="985"/>
      <c r="BG120" s="985"/>
      <c r="BH120" s="985"/>
      <c r="BI120" s="985"/>
      <c r="BJ120" s="985"/>
      <c r="BK120" s="985"/>
      <c r="BL120" s="985"/>
      <c r="BM120" s="985"/>
      <c r="BN120" s="985"/>
      <c r="BO120" s="985"/>
      <c r="BP120" s="986"/>
      <c r="BQ120" s="1022">
        <v>2366286</v>
      </c>
      <c r="BR120" s="1023"/>
      <c r="BS120" s="1023"/>
      <c r="BT120" s="1023"/>
      <c r="BU120" s="1023"/>
      <c r="BV120" s="1023">
        <v>2016907</v>
      </c>
      <c r="BW120" s="1023"/>
      <c r="BX120" s="1023"/>
      <c r="BY120" s="1023"/>
      <c r="BZ120" s="1023"/>
      <c r="CA120" s="1023">
        <v>2927687</v>
      </c>
      <c r="CB120" s="1023"/>
      <c r="CC120" s="1023"/>
      <c r="CD120" s="1023"/>
      <c r="CE120" s="1023"/>
      <c r="CF120" s="1037">
        <v>60.4</v>
      </c>
      <c r="CG120" s="1038"/>
      <c r="CH120" s="1038"/>
      <c r="CI120" s="1038"/>
      <c r="CJ120" s="1038"/>
      <c r="CK120" s="1103" t="s">
        <v>468</v>
      </c>
      <c r="CL120" s="1104"/>
      <c r="CM120" s="1104"/>
      <c r="CN120" s="1104"/>
      <c r="CO120" s="1105"/>
      <c r="CP120" s="1111" t="s">
        <v>469</v>
      </c>
      <c r="CQ120" s="1112"/>
      <c r="CR120" s="1112"/>
      <c r="CS120" s="1112"/>
      <c r="CT120" s="1112"/>
      <c r="CU120" s="1112"/>
      <c r="CV120" s="1112"/>
      <c r="CW120" s="1112"/>
      <c r="CX120" s="1112"/>
      <c r="CY120" s="1112"/>
      <c r="CZ120" s="1112"/>
      <c r="DA120" s="1112"/>
      <c r="DB120" s="1112"/>
      <c r="DC120" s="1112"/>
      <c r="DD120" s="1112"/>
      <c r="DE120" s="1112"/>
      <c r="DF120" s="1113"/>
      <c r="DG120" s="1022">
        <v>1482997</v>
      </c>
      <c r="DH120" s="1023"/>
      <c r="DI120" s="1023"/>
      <c r="DJ120" s="1023"/>
      <c r="DK120" s="1023"/>
      <c r="DL120" s="1023">
        <v>1420113</v>
      </c>
      <c r="DM120" s="1023"/>
      <c r="DN120" s="1023"/>
      <c r="DO120" s="1023"/>
      <c r="DP120" s="1023"/>
      <c r="DQ120" s="1023">
        <v>1361133</v>
      </c>
      <c r="DR120" s="1023"/>
      <c r="DS120" s="1023"/>
      <c r="DT120" s="1023"/>
      <c r="DU120" s="1023"/>
      <c r="DV120" s="1024">
        <v>28.1</v>
      </c>
      <c r="DW120" s="1024"/>
      <c r="DX120" s="1024"/>
      <c r="DY120" s="1024"/>
      <c r="DZ120" s="1025"/>
    </row>
    <row r="121" spans="1:130" s="248" customFormat="1" ht="26.25" customHeight="1" x14ac:dyDescent="0.15">
      <c r="A121" s="1155"/>
      <c r="B121" s="1042"/>
      <c r="C121" s="1063" t="s">
        <v>470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130</v>
      </c>
      <c r="AB121" s="1055"/>
      <c r="AC121" s="1055"/>
      <c r="AD121" s="1055"/>
      <c r="AE121" s="1056"/>
      <c r="AF121" s="1057" t="s">
        <v>130</v>
      </c>
      <c r="AG121" s="1055"/>
      <c r="AH121" s="1055"/>
      <c r="AI121" s="1055"/>
      <c r="AJ121" s="1056"/>
      <c r="AK121" s="1057" t="s">
        <v>440</v>
      </c>
      <c r="AL121" s="1055"/>
      <c r="AM121" s="1055"/>
      <c r="AN121" s="1055"/>
      <c r="AO121" s="1056"/>
      <c r="AP121" s="1058" t="s">
        <v>130</v>
      </c>
      <c r="AQ121" s="1059"/>
      <c r="AR121" s="1059"/>
      <c r="AS121" s="1059"/>
      <c r="AT121" s="1060"/>
      <c r="AU121" s="1088"/>
      <c r="AV121" s="1089"/>
      <c r="AW121" s="1089"/>
      <c r="AX121" s="1089"/>
      <c r="AY121" s="1090"/>
      <c r="AZ121" s="1045" t="s">
        <v>471</v>
      </c>
      <c r="BA121" s="1046"/>
      <c r="BB121" s="1046"/>
      <c r="BC121" s="1046"/>
      <c r="BD121" s="1046"/>
      <c r="BE121" s="1046"/>
      <c r="BF121" s="1046"/>
      <c r="BG121" s="1046"/>
      <c r="BH121" s="1046"/>
      <c r="BI121" s="1046"/>
      <c r="BJ121" s="1046"/>
      <c r="BK121" s="1046"/>
      <c r="BL121" s="1046"/>
      <c r="BM121" s="1046"/>
      <c r="BN121" s="1046"/>
      <c r="BO121" s="1046"/>
      <c r="BP121" s="1047"/>
      <c r="BQ121" s="1015">
        <v>1491274</v>
      </c>
      <c r="BR121" s="1016"/>
      <c r="BS121" s="1016"/>
      <c r="BT121" s="1016"/>
      <c r="BU121" s="1016"/>
      <c r="BV121" s="1016">
        <v>1623860</v>
      </c>
      <c r="BW121" s="1016"/>
      <c r="BX121" s="1016"/>
      <c r="BY121" s="1016"/>
      <c r="BZ121" s="1016"/>
      <c r="CA121" s="1016">
        <v>1601631</v>
      </c>
      <c r="CB121" s="1016"/>
      <c r="CC121" s="1016"/>
      <c r="CD121" s="1016"/>
      <c r="CE121" s="1016"/>
      <c r="CF121" s="1010">
        <v>33.1</v>
      </c>
      <c r="CG121" s="1011"/>
      <c r="CH121" s="1011"/>
      <c r="CI121" s="1011"/>
      <c r="CJ121" s="1011"/>
      <c r="CK121" s="1106"/>
      <c r="CL121" s="1107"/>
      <c r="CM121" s="1107"/>
      <c r="CN121" s="1107"/>
      <c r="CO121" s="1108"/>
      <c r="CP121" s="1116" t="s">
        <v>472</v>
      </c>
      <c r="CQ121" s="1117"/>
      <c r="CR121" s="1117"/>
      <c r="CS121" s="1117"/>
      <c r="CT121" s="1117"/>
      <c r="CU121" s="1117"/>
      <c r="CV121" s="1117"/>
      <c r="CW121" s="1117"/>
      <c r="CX121" s="1117"/>
      <c r="CY121" s="1117"/>
      <c r="CZ121" s="1117"/>
      <c r="DA121" s="1117"/>
      <c r="DB121" s="1117"/>
      <c r="DC121" s="1117"/>
      <c r="DD121" s="1117"/>
      <c r="DE121" s="1117"/>
      <c r="DF121" s="1118"/>
      <c r="DG121" s="1015">
        <v>893929</v>
      </c>
      <c r="DH121" s="1016"/>
      <c r="DI121" s="1016"/>
      <c r="DJ121" s="1016"/>
      <c r="DK121" s="1016"/>
      <c r="DL121" s="1016">
        <v>818457</v>
      </c>
      <c r="DM121" s="1016"/>
      <c r="DN121" s="1016"/>
      <c r="DO121" s="1016"/>
      <c r="DP121" s="1016"/>
      <c r="DQ121" s="1016">
        <v>730895</v>
      </c>
      <c r="DR121" s="1016"/>
      <c r="DS121" s="1016"/>
      <c r="DT121" s="1016"/>
      <c r="DU121" s="1016"/>
      <c r="DV121" s="1017">
        <v>15.1</v>
      </c>
      <c r="DW121" s="1017"/>
      <c r="DX121" s="1017"/>
      <c r="DY121" s="1017"/>
      <c r="DZ121" s="1018"/>
    </row>
    <row r="122" spans="1:130" s="248" customFormat="1" ht="26.25" customHeight="1" x14ac:dyDescent="0.15">
      <c r="A122" s="1155"/>
      <c r="B122" s="1042"/>
      <c r="C122" s="1012" t="s">
        <v>452</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440</v>
      </c>
      <c r="AB122" s="1055"/>
      <c r="AC122" s="1055"/>
      <c r="AD122" s="1055"/>
      <c r="AE122" s="1056"/>
      <c r="AF122" s="1057" t="s">
        <v>130</v>
      </c>
      <c r="AG122" s="1055"/>
      <c r="AH122" s="1055"/>
      <c r="AI122" s="1055"/>
      <c r="AJ122" s="1056"/>
      <c r="AK122" s="1057" t="s">
        <v>130</v>
      </c>
      <c r="AL122" s="1055"/>
      <c r="AM122" s="1055"/>
      <c r="AN122" s="1055"/>
      <c r="AO122" s="1056"/>
      <c r="AP122" s="1058" t="s">
        <v>440</v>
      </c>
      <c r="AQ122" s="1059"/>
      <c r="AR122" s="1059"/>
      <c r="AS122" s="1059"/>
      <c r="AT122" s="1060"/>
      <c r="AU122" s="1088"/>
      <c r="AV122" s="1089"/>
      <c r="AW122" s="1089"/>
      <c r="AX122" s="1089"/>
      <c r="AY122" s="1090"/>
      <c r="AZ122" s="1070" t="s">
        <v>473</v>
      </c>
      <c r="BA122" s="1061"/>
      <c r="BB122" s="1061"/>
      <c r="BC122" s="1061"/>
      <c r="BD122" s="1061"/>
      <c r="BE122" s="1061"/>
      <c r="BF122" s="1061"/>
      <c r="BG122" s="1061"/>
      <c r="BH122" s="1061"/>
      <c r="BI122" s="1061"/>
      <c r="BJ122" s="1061"/>
      <c r="BK122" s="1061"/>
      <c r="BL122" s="1061"/>
      <c r="BM122" s="1061"/>
      <c r="BN122" s="1061"/>
      <c r="BO122" s="1061"/>
      <c r="BP122" s="1062"/>
      <c r="BQ122" s="1093">
        <v>4205581</v>
      </c>
      <c r="BR122" s="1094"/>
      <c r="BS122" s="1094"/>
      <c r="BT122" s="1094"/>
      <c r="BU122" s="1094"/>
      <c r="BV122" s="1094">
        <v>3978029</v>
      </c>
      <c r="BW122" s="1094"/>
      <c r="BX122" s="1094"/>
      <c r="BY122" s="1094"/>
      <c r="BZ122" s="1094"/>
      <c r="CA122" s="1094">
        <v>3923637</v>
      </c>
      <c r="CB122" s="1094"/>
      <c r="CC122" s="1094"/>
      <c r="CD122" s="1094"/>
      <c r="CE122" s="1094"/>
      <c r="CF122" s="1114">
        <v>81</v>
      </c>
      <c r="CG122" s="1115"/>
      <c r="CH122" s="1115"/>
      <c r="CI122" s="1115"/>
      <c r="CJ122" s="1115"/>
      <c r="CK122" s="1106"/>
      <c r="CL122" s="1107"/>
      <c r="CM122" s="1107"/>
      <c r="CN122" s="1107"/>
      <c r="CO122" s="1108"/>
      <c r="CP122" s="1116" t="s">
        <v>405</v>
      </c>
      <c r="CQ122" s="1117"/>
      <c r="CR122" s="1117"/>
      <c r="CS122" s="1117"/>
      <c r="CT122" s="1117"/>
      <c r="CU122" s="1117"/>
      <c r="CV122" s="1117"/>
      <c r="CW122" s="1117"/>
      <c r="CX122" s="1117"/>
      <c r="CY122" s="1117"/>
      <c r="CZ122" s="1117"/>
      <c r="DA122" s="1117"/>
      <c r="DB122" s="1117"/>
      <c r="DC122" s="1117"/>
      <c r="DD122" s="1117"/>
      <c r="DE122" s="1117"/>
      <c r="DF122" s="1118"/>
      <c r="DG122" s="1015" t="s">
        <v>130</v>
      </c>
      <c r="DH122" s="1016"/>
      <c r="DI122" s="1016"/>
      <c r="DJ122" s="1016"/>
      <c r="DK122" s="1016"/>
      <c r="DL122" s="1016" t="s">
        <v>130</v>
      </c>
      <c r="DM122" s="1016"/>
      <c r="DN122" s="1016"/>
      <c r="DO122" s="1016"/>
      <c r="DP122" s="1016"/>
      <c r="DQ122" s="1016" t="s">
        <v>130</v>
      </c>
      <c r="DR122" s="1016"/>
      <c r="DS122" s="1016"/>
      <c r="DT122" s="1016"/>
      <c r="DU122" s="1016"/>
      <c r="DV122" s="1017" t="s">
        <v>130</v>
      </c>
      <c r="DW122" s="1017"/>
      <c r="DX122" s="1017"/>
      <c r="DY122" s="1017"/>
      <c r="DZ122" s="1018"/>
    </row>
    <row r="123" spans="1:130" s="248" customFormat="1" ht="26.25" customHeight="1" x14ac:dyDescent="0.15">
      <c r="A123" s="1155"/>
      <c r="B123" s="1042"/>
      <c r="C123" s="1012" t="s">
        <v>458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130</v>
      </c>
      <c r="AB123" s="1055"/>
      <c r="AC123" s="1055"/>
      <c r="AD123" s="1055"/>
      <c r="AE123" s="1056"/>
      <c r="AF123" s="1057" t="s">
        <v>130</v>
      </c>
      <c r="AG123" s="1055"/>
      <c r="AH123" s="1055"/>
      <c r="AI123" s="1055"/>
      <c r="AJ123" s="1056"/>
      <c r="AK123" s="1057" t="s">
        <v>130</v>
      </c>
      <c r="AL123" s="1055"/>
      <c r="AM123" s="1055"/>
      <c r="AN123" s="1055"/>
      <c r="AO123" s="1056"/>
      <c r="AP123" s="1058" t="s">
        <v>130</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474</v>
      </c>
      <c r="BP123" s="1102"/>
      <c r="BQ123" s="1161">
        <v>8063141</v>
      </c>
      <c r="BR123" s="1162"/>
      <c r="BS123" s="1162"/>
      <c r="BT123" s="1162"/>
      <c r="BU123" s="1162"/>
      <c r="BV123" s="1162">
        <v>7618796</v>
      </c>
      <c r="BW123" s="1162"/>
      <c r="BX123" s="1162"/>
      <c r="BY123" s="1162"/>
      <c r="BZ123" s="1162"/>
      <c r="CA123" s="1162">
        <v>8452955</v>
      </c>
      <c r="CB123" s="1162"/>
      <c r="CC123" s="1162"/>
      <c r="CD123" s="1162"/>
      <c r="CE123" s="1162"/>
      <c r="CF123" s="1095"/>
      <c r="CG123" s="1096"/>
      <c r="CH123" s="1096"/>
      <c r="CI123" s="1096"/>
      <c r="CJ123" s="1097"/>
      <c r="CK123" s="1106"/>
      <c r="CL123" s="1107"/>
      <c r="CM123" s="1107"/>
      <c r="CN123" s="1107"/>
      <c r="CO123" s="1108"/>
      <c r="CP123" s="1116" t="s">
        <v>475</v>
      </c>
      <c r="CQ123" s="1117"/>
      <c r="CR123" s="1117"/>
      <c r="CS123" s="1117"/>
      <c r="CT123" s="1117"/>
      <c r="CU123" s="1117"/>
      <c r="CV123" s="1117"/>
      <c r="CW123" s="1117"/>
      <c r="CX123" s="1117"/>
      <c r="CY123" s="1117"/>
      <c r="CZ123" s="1117"/>
      <c r="DA123" s="1117"/>
      <c r="DB123" s="1117"/>
      <c r="DC123" s="1117"/>
      <c r="DD123" s="1117"/>
      <c r="DE123" s="1117"/>
      <c r="DF123" s="1118"/>
      <c r="DG123" s="1054" t="s">
        <v>130</v>
      </c>
      <c r="DH123" s="1055"/>
      <c r="DI123" s="1055"/>
      <c r="DJ123" s="1055"/>
      <c r="DK123" s="1056"/>
      <c r="DL123" s="1057" t="s">
        <v>440</v>
      </c>
      <c r="DM123" s="1055"/>
      <c r="DN123" s="1055"/>
      <c r="DO123" s="1055"/>
      <c r="DP123" s="1056"/>
      <c r="DQ123" s="1057" t="s">
        <v>440</v>
      </c>
      <c r="DR123" s="1055"/>
      <c r="DS123" s="1055"/>
      <c r="DT123" s="1055"/>
      <c r="DU123" s="1056"/>
      <c r="DV123" s="1058" t="s">
        <v>130</v>
      </c>
      <c r="DW123" s="1059"/>
      <c r="DX123" s="1059"/>
      <c r="DY123" s="1059"/>
      <c r="DZ123" s="1060"/>
    </row>
    <row r="124" spans="1:130" s="248" customFormat="1" ht="26.25" customHeight="1" thickBot="1" x14ac:dyDescent="0.2">
      <c r="A124" s="1155"/>
      <c r="B124" s="1042"/>
      <c r="C124" s="1012" t="s">
        <v>461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130</v>
      </c>
      <c r="AB124" s="1055"/>
      <c r="AC124" s="1055"/>
      <c r="AD124" s="1055"/>
      <c r="AE124" s="1056"/>
      <c r="AF124" s="1057" t="s">
        <v>130</v>
      </c>
      <c r="AG124" s="1055"/>
      <c r="AH124" s="1055"/>
      <c r="AI124" s="1055"/>
      <c r="AJ124" s="1056"/>
      <c r="AK124" s="1057" t="s">
        <v>130</v>
      </c>
      <c r="AL124" s="1055"/>
      <c r="AM124" s="1055"/>
      <c r="AN124" s="1055"/>
      <c r="AO124" s="1056"/>
      <c r="AP124" s="1058" t="s">
        <v>130</v>
      </c>
      <c r="AQ124" s="1059"/>
      <c r="AR124" s="1059"/>
      <c r="AS124" s="1059"/>
      <c r="AT124" s="1060"/>
      <c r="AU124" s="1157" t="s">
        <v>476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440</v>
      </c>
      <c r="BR124" s="1124"/>
      <c r="BS124" s="1124"/>
      <c r="BT124" s="1124"/>
      <c r="BU124" s="1124"/>
      <c r="BV124" s="1124" t="s">
        <v>440</v>
      </c>
      <c r="BW124" s="1124"/>
      <c r="BX124" s="1124"/>
      <c r="BY124" s="1124"/>
      <c r="BZ124" s="1124"/>
      <c r="CA124" s="1124" t="s">
        <v>130</v>
      </c>
      <c r="CB124" s="1124"/>
      <c r="CC124" s="1124"/>
      <c r="CD124" s="1124"/>
      <c r="CE124" s="1124"/>
      <c r="CF124" s="1125"/>
      <c r="CG124" s="1126"/>
      <c r="CH124" s="1126"/>
      <c r="CI124" s="1126"/>
      <c r="CJ124" s="1127"/>
      <c r="CK124" s="1109"/>
      <c r="CL124" s="1109"/>
      <c r="CM124" s="1109"/>
      <c r="CN124" s="1109"/>
      <c r="CO124" s="1110"/>
      <c r="CP124" s="1116" t="s">
        <v>477</v>
      </c>
      <c r="CQ124" s="1117"/>
      <c r="CR124" s="1117"/>
      <c r="CS124" s="1117"/>
      <c r="CT124" s="1117"/>
      <c r="CU124" s="1117"/>
      <c r="CV124" s="1117"/>
      <c r="CW124" s="1117"/>
      <c r="CX124" s="1117"/>
      <c r="CY124" s="1117"/>
      <c r="CZ124" s="1117"/>
      <c r="DA124" s="1117"/>
      <c r="DB124" s="1117"/>
      <c r="DC124" s="1117"/>
      <c r="DD124" s="1117"/>
      <c r="DE124" s="1117"/>
      <c r="DF124" s="1118"/>
      <c r="DG124" s="1101">
        <v>376320</v>
      </c>
      <c r="DH124" s="1080"/>
      <c r="DI124" s="1080"/>
      <c r="DJ124" s="1080"/>
      <c r="DK124" s="1081"/>
      <c r="DL124" s="1079">
        <v>376320</v>
      </c>
      <c r="DM124" s="1080"/>
      <c r="DN124" s="1080"/>
      <c r="DO124" s="1080"/>
      <c r="DP124" s="1081"/>
      <c r="DQ124" s="1079" t="s">
        <v>440</v>
      </c>
      <c r="DR124" s="1080"/>
      <c r="DS124" s="1080"/>
      <c r="DT124" s="1080"/>
      <c r="DU124" s="1081"/>
      <c r="DV124" s="1082" t="s">
        <v>440</v>
      </c>
      <c r="DW124" s="1083"/>
      <c r="DX124" s="1083"/>
      <c r="DY124" s="1083"/>
      <c r="DZ124" s="1084"/>
    </row>
    <row r="125" spans="1:130" s="248" customFormat="1" ht="26.25" customHeight="1" x14ac:dyDescent="0.15">
      <c r="A125" s="1155"/>
      <c r="B125" s="1042"/>
      <c r="C125" s="1012" t="s">
        <v>463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130</v>
      </c>
      <c r="AB125" s="1055"/>
      <c r="AC125" s="1055"/>
      <c r="AD125" s="1055"/>
      <c r="AE125" s="1056"/>
      <c r="AF125" s="1057" t="s">
        <v>440</v>
      </c>
      <c r="AG125" s="1055"/>
      <c r="AH125" s="1055"/>
      <c r="AI125" s="1055"/>
      <c r="AJ125" s="1056"/>
      <c r="AK125" s="1057" t="s">
        <v>130</v>
      </c>
      <c r="AL125" s="1055"/>
      <c r="AM125" s="1055"/>
      <c r="AN125" s="1055"/>
      <c r="AO125" s="1056"/>
      <c r="AP125" s="1058" t="s">
        <v>440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478</v>
      </c>
      <c r="CL125" s="1104"/>
      <c r="CM125" s="1104"/>
      <c r="CN125" s="1104"/>
      <c r="CO125" s="1105"/>
      <c r="CP125" s="1036" t="s">
        <v>479</v>
      </c>
      <c r="CQ125" s="985"/>
      <c r="CR125" s="985"/>
      <c r="CS125" s="985"/>
      <c r="CT125" s="985"/>
      <c r="CU125" s="985"/>
      <c r="CV125" s="985"/>
      <c r="CW125" s="985"/>
      <c r="CX125" s="985"/>
      <c r="CY125" s="985"/>
      <c r="CZ125" s="985"/>
      <c r="DA125" s="985"/>
      <c r="DB125" s="985"/>
      <c r="DC125" s="985"/>
      <c r="DD125" s="985"/>
      <c r="DE125" s="985"/>
      <c r="DF125" s="986"/>
      <c r="DG125" s="1022" t="s">
        <v>440</v>
      </c>
      <c r="DH125" s="1023"/>
      <c r="DI125" s="1023"/>
      <c r="DJ125" s="1023"/>
      <c r="DK125" s="1023"/>
      <c r="DL125" s="1023" t="s">
        <v>440</v>
      </c>
      <c r="DM125" s="1023"/>
      <c r="DN125" s="1023"/>
      <c r="DO125" s="1023"/>
      <c r="DP125" s="1023"/>
      <c r="DQ125" s="1023" t="s">
        <v>440</v>
      </c>
      <c r="DR125" s="1023"/>
      <c r="DS125" s="1023"/>
      <c r="DT125" s="1023"/>
      <c r="DU125" s="1023"/>
      <c r="DV125" s="1024" t="s">
        <v>130</v>
      </c>
      <c r="DW125" s="1024"/>
      <c r="DX125" s="1024"/>
      <c r="DY125" s="1024"/>
      <c r="DZ125" s="1025"/>
    </row>
    <row r="126" spans="1:130" s="248" customFormat="1" ht="26.25" customHeight="1" thickBot="1" x14ac:dyDescent="0.2">
      <c r="A126" s="1155"/>
      <c r="B126" s="1042"/>
      <c r="C126" s="1012" t="s">
        <v>465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130</v>
      </c>
      <c r="AB126" s="1055"/>
      <c r="AC126" s="1055"/>
      <c r="AD126" s="1055"/>
      <c r="AE126" s="1056"/>
      <c r="AF126" s="1057">
        <v>11618</v>
      </c>
      <c r="AG126" s="1055"/>
      <c r="AH126" s="1055"/>
      <c r="AI126" s="1055"/>
      <c r="AJ126" s="1056"/>
      <c r="AK126" s="1057">
        <v>24791</v>
      </c>
      <c r="AL126" s="1055"/>
      <c r="AM126" s="1055"/>
      <c r="AN126" s="1055"/>
      <c r="AO126" s="1056"/>
      <c r="AP126" s="1058">
        <v>0.5</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480</v>
      </c>
      <c r="CQ126" s="1046"/>
      <c r="CR126" s="1046"/>
      <c r="CS126" s="1046"/>
      <c r="CT126" s="1046"/>
      <c r="CU126" s="1046"/>
      <c r="CV126" s="1046"/>
      <c r="CW126" s="1046"/>
      <c r="CX126" s="1046"/>
      <c r="CY126" s="1046"/>
      <c r="CZ126" s="1046"/>
      <c r="DA126" s="1046"/>
      <c r="DB126" s="1046"/>
      <c r="DC126" s="1046"/>
      <c r="DD126" s="1046"/>
      <c r="DE126" s="1046"/>
      <c r="DF126" s="1047"/>
      <c r="DG126" s="1015" t="s">
        <v>440</v>
      </c>
      <c r="DH126" s="1016"/>
      <c r="DI126" s="1016"/>
      <c r="DJ126" s="1016"/>
      <c r="DK126" s="1016"/>
      <c r="DL126" s="1016" t="s">
        <v>440</v>
      </c>
      <c r="DM126" s="1016"/>
      <c r="DN126" s="1016"/>
      <c r="DO126" s="1016"/>
      <c r="DP126" s="1016"/>
      <c r="DQ126" s="1016" t="s">
        <v>130</v>
      </c>
      <c r="DR126" s="1016"/>
      <c r="DS126" s="1016"/>
      <c r="DT126" s="1016"/>
      <c r="DU126" s="1016"/>
      <c r="DV126" s="1017" t="s">
        <v>130</v>
      </c>
      <c r="DW126" s="1017"/>
      <c r="DX126" s="1017"/>
      <c r="DY126" s="1017"/>
      <c r="DZ126" s="1018"/>
    </row>
    <row r="127" spans="1:130" s="248" customFormat="1" ht="26.25" customHeight="1" x14ac:dyDescent="0.15">
      <c r="A127" s="1156"/>
      <c r="B127" s="1044"/>
      <c r="C127" s="1098" t="s">
        <v>481</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3164</v>
      </c>
      <c r="AB127" s="1055"/>
      <c r="AC127" s="1055"/>
      <c r="AD127" s="1055"/>
      <c r="AE127" s="1056"/>
      <c r="AF127" s="1057">
        <v>1120</v>
      </c>
      <c r="AG127" s="1055"/>
      <c r="AH127" s="1055"/>
      <c r="AI127" s="1055"/>
      <c r="AJ127" s="1056"/>
      <c r="AK127" s="1057">
        <v>2617</v>
      </c>
      <c r="AL127" s="1055"/>
      <c r="AM127" s="1055"/>
      <c r="AN127" s="1055"/>
      <c r="AO127" s="1056"/>
      <c r="AP127" s="1058">
        <v>0.1</v>
      </c>
      <c r="AQ127" s="1059"/>
      <c r="AR127" s="1059"/>
      <c r="AS127" s="1059"/>
      <c r="AT127" s="1060"/>
      <c r="AU127" s="284"/>
      <c r="AV127" s="284"/>
      <c r="AW127" s="284"/>
      <c r="AX127" s="1128" t="s">
        <v>482</v>
      </c>
      <c r="AY127" s="1129"/>
      <c r="AZ127" s="1129"/>
      <c r="BA127" s="1129"/>
      <c r="BB127" s="1129"/>
      <c r="BC127" s="1129"/>
      <c r="BD127" s="1129"/>
      <c r="BE127" s="1130"/>
      <c r="BF127" s="1131" t="s">
        <v>483</v>
      </c>
      <c r="BG127" s="1129"/>
      <c r="BH127" s="1129"/>
      <c r="BI127" s="1129"/>
      <c r="BJ127" s="1129"/>
      <c r="BK127" s="1129"/>
      <c r="BL127" s="1130"/>
      <c r="BM127" s="1131" t="s">
        <v>484</v>
      </c>
      <c r="BN127" s="1129"/>
      <c r="BO127" s="1129"/>
      <c r="BP127" s="1129"/>
      <c r="BQ127" s="1129"/>
      <c r="BR127" s="1129"/>
      <c r="BS127" s="1130"/>
      <c r="BT127" s="1131" t="s">
        <v>485</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486</v>
      </c>
      <c r="CQ127" s="1046"/>
      <c r="CR127" s="1046"/>
      <c r="CS127" s="1046"/>
      <c r="CT127" s="1046"/>
      <c r="CU127" s="1046"/>
      <c r="CV127" s="1046"/>
      <c r="CW127" s="1046"/>
      <c r="CX127" s="1046"/>
      <c r="CY127" s="1046"/>
      <c r="CZ127" s="1046"/>
      <c r="DA127" s="1046"/>
      <c r="DB127" s="1046"/>
      <c r="DC127" s="1046"/>
      <c r="DD127" s="1046"/>
      <c r="DE127" s="1046"/>
      <c r="DF127" s="1047"/>
      <c r="DG127" s="1015" t="s">
        <v>440</v>
      </c>
      <c r="DH127" s="1016"/>
      <c r="DI127" s="1016"/>
      <c r="DJ127" s="1016"/>
      <c r="DK127" s="1016"/>
      <c r="DL127" s="1016" t="s">
        <v>440</v>
      </c>
      <c r="DM127" s="1016"/>
      <c r="DN127" s="1016"/>
      <c r="DO127" s="1016"/>
      <c r="DP127" s="1016"/>
      <c r="DQ127" s="1016" t="s">
        <v>440</v>
      </c>
      <c r="DR127" s="1016"/>
      <c r="DS127" s="1016"/>
      <c r="DT127" s="1016"/>
      <c r="DU127" s="1016"/>
      <c r="DV127" s="1017" t="s">
        <v>440</v>
      </c>
      <c r="DW127" s="1017"/>
      <c r="DX127" s="1017"/>
      <c r="DY127" s="1017"/>
      <c r="DZ127" s="1018"/>
    </row>
    <row r="128" spans="1:130" s="248" customFormat="1" ht="26.25" customHeight="1" thickBot="1" x14ac:dyDescent="0.2">
      <c r="A128" s="1139" t="s">
        <v>487</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488</v>
      </c>
      <c r="X128" s="1141"/>
      <c r="Y128" s="1141"/>
      <c r="Z128" s="1142"/>
      <c r="AA128" s="1143">
        <v>87978</v>
      </c>
      <c r="AB128" s="1144"/>
      <c r="AC128" s="1144"/>
      <c r="AD128" s="1144"/>
      <c r="AE128" s="1145"/>
      <c r="AF128" s="1146">
        <v>87291</v>
      </c>
      <c r="AG128" s="1144"/>
      <c r="AH128" s="1144"/>
      <c r="AI128" s="1144"/>
      <c r="AJ128" s="1145"/>
      <c r="AK128" s="1146">
        <v>89746</v>
      </c>
      <c r="AL128" s="1144"/>
      <c r="AM128" s="1144"/>
      <c r="AN128" s="1144"/>
      <c r="AO128" s="1145"/>
      <c r="AP128" s="1147"/>
      <c r="AQ128" s="1148"/>
      <c r="AR128" s="1148"/>
      <c r="AS128" s="1148"/>
      <c r="AT128" s="1149"/>
      <c r="AU128" s="284"/>
      <c r="AV128" s="284"/>
      <c r="AW128" s="284"/>
      <c r="AX128" s="984" t="s">
        <v>489</v>
      </c>
      <c r="AY128" s="985"/>
      <c r="AZ128" s="985"/>
      <c r="BA128" s="985"/>
      <c r="BB128" s="985"/>
      <c r="BC128" s="985"/>
      <c r="BD128" s="985"/>
      <c r="BE128" s="986"/>
      <c r="BF128" s="1150" t="s">
        <v>440</v>
      </c>
      <c r="BG128" s="1151"/>
      <c r="BH128" s="1151"/>
      <c r="BI128" s="1151"/>
      <c r="BJ128" s="1151"/>
      <c r="BK128" s="1151"/>
      <c r="BL128" s="1152"/>
      <c r="BM128" s="1150">
        <v>14.81</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490</v>
      </c>
      <c r="CQ128" s="1133"/>
      <c r="CR128" s="1133"/>
      <c r="CS128" s="1133"/>
      <c r="CT128" s="1133"/>
      <c r="CU128" s="1133"/>
      <c r="CV128" s="1133"/>
      <c r="CW128" s="1133"/>
      <c r="CX128" s="1133"/>
      <c r="CY128" s="1133"/>
      <c r="CZ128" s="1133"/>
      <c r="DA128" s="1133"/>
      <c r="DB128" s="1133"/>
      <c r="DC128" s="1133"/>
      <c r="DD128" s="1133"/>
      <c r="DE128" s="1133"/>
      <c r="DF128" s="1134"/>
      <c r="DG128" s="1135" t="s">
        <v>440</v>
      </c>
      <c r="DH128" s="1136"/>
      <c r="DI128" s="1136"/>
      <c r="DJ128" s="1136"/>
      <c r="DK128" s="1136"/>
      <c r="DL128" s="1136" t="s">
        <v>130</v>
      </c>
      <c r="DM128" s="1136"/>
      <c r="DN128" s="1136"/>
      <c r="DO128" s="1136"/>
      <c r="DP128" s="1136"/>
      <c r="DQ128" s="1136" t="s">
        <v>130</v>
      </c>
      <c r="DR128" s="1136"/>
      <c r="DS128" s="1136"/>
      <c r="DT128" s="1136"/>
      <c r="DU128" s="1136"/>
      <c r="DV128" s="1137" t="s">
        <v>440</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491</v>
      </c>
      <c r="X129" s="1170"/>
      <c r="Y129" s="1170"/>
      <c r="Z129" s="1171"/>
      <c r="AA129" s="1054">
        <v>5036181</v>
      </c>
      <c r="AB129" s="1055"/>
      <c r="AC129" s="1055"/>
      <c r="AD129" s="1055"/>
      <c r="AE129" s="1056"/>
      <c r="AF129" s="1057">
        <v>5107156</v>
      </c>
      <c r="AG129" s="1055"/>
      <c r="AH129" s="1055"/>
      <c r="AI129" s="1055"/>
      <c r="AJ129" s="1056"/>
      <c r="AK129" s="1057">
        <v>5305422</v>
      </c>
      <c r="AL129" s="1055"/>
      <c r="AM129" s="1055"/>
      <c r="AN129" s="1055"/>
      <c r="AO129" s="1056"/>
      <c r="AP129" s="1172"/>
      <c r="AQ129" s="1173"/>
      <c r="AR129" s="1173"/>
      <c r="AS129" s="1173"/>
      <c r="AT129" s="1174"/>
      <c r="AU129" s="286"/>
      <c r="AV129" s="286"/>
      <c r="AW129" s="286"/>
      <c r="AX129" s="1163" t="s">
        <v>492</v>
      </c>
      <c r="AY129" s="1046"/>
      <c r="AZ129" s="1046"/>
      <c r="BA129" s="1046"/>
      <c r="BB129" s="1046"/>
      <c r="BC129" s="1046"/>
      <c r="BD129" s="1046"/>
      <c r="BE129" s="1047"/>
      <c r="BF129" s="1164" t="s">
        <v>130</v>
      </c>
      <c r="BG129" s="1165"/>
      <c r="BH129" s="1165"/>
      <c r="BI129" s="1165"/>
      <c r="BJ129" s="1165"/>
      <c r="BK129" s="1165"/>
      <c r="BL129" s="1166"/>
      <c r="BM129" s="1164">
        <v>19.809999999999999</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494</v>
      </c>
      <c r="X130" s="1170"/>
      <c r="Y130" s="1170"/>
      <c r="Z130" s="1171"/>
      <c r="AA130" s="1054">
        <v>486465</v>
      </c>
      <c r="AB130" s="1055"/>
      <c r="AC130" s="1055"/>
      <c r="AD130" s="1055"/>
      <c r="AE130" s="1056"/>
      <c r="AF130" s="1057">
        <v>472058</v>
      </c>
      <c r="AG130" s="1055"/>
      <c r="AH130" s="1055"/>
      <c r="AI130" s="1055"/>
      <c r="AJ130" s="1056"/>
      <c r="AK130" s="1057">
        <v>459519</v>
      </c>
      <c r="AL130" s="1055"/>
      <c r="AM130" s="1055"/>
      <c r="AN130" s="1055"/>
      <c r="AO130" s="1056"/>
      <c r="AP130" s="1172"/>
      <c r="AQ130" s="1173"/>
      <c r="AR130" s="1173"/>
      <c r="AS130" s="1173"/>
      <c r="AT130" s="1174"/>
      <c r="AU130" s="286"/>
      <c r="AV130" s="286"/>
      <c r="AW130" s="286"/>
      <c r="AX130" s="1163" t="s">
        <v>495</v>
      </c>
      <c r="AY130" s="1046"/>
      <c r="AZ130" s="1046"/>
      <c r="BA130" s="1046"/>
      <c r="BB130" s="1046"/>
      <c r="BC130" s="1046"/>
      <c r="BD130" s="1046"/>
      <c r="BE130" s="1047"/>
      <c r="BF130" s="1200">
        <v>1.8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496</v>
      </c>
      <c r="X131" s="1208"/>
      <c r="Y131" s="1208"/>
      <c r="Z131" s="1209"/>
      <c r="AA131" s="1101">
        <v>4549716</v>
      </c>
      <c r="AB131" s="1080"/>
      <c r="AC131" s="1080"/>
      <c r="AD131" s="1080"/>
      <c r="AE131" s="1081"/>
      <c r="AF131" s="1079">
        <v>4635098</v>
      </c>
      <c r="AG131" s="1080"/>
      <c r="AH131" s="1080"/>
      <c r="AI131" s="1080"/>
      <c r="AJ131" s="1081"/>
      <c r="AK131" s="1079">
        <v>4845903</v>
      </c>
      <c r="AL131" s="1080"/>
      <c r="AM131" s="1080"/>
      <c r="AN131" s="1080"/>
      <c r="AO131" s="1081"/>
      <c r="AP131" s="1210"/>
      <c r="AQ131" s="1211"/>
      <c r="AR131" s="1211"/>
      <c r="AS131" s="1211"/>
      <c r="AT131" s="1212"/>
      <c r="AU131" s="286"/>
      <c r="AV131" s="286"/>
      <c r="AW131" s="286"/>
      <c r="AX131" s="1182" t="s">
        <v>497</v>
      </c>
      <c r="AY131" s="1133"/>
      <c r="AZ131" s="1133"/>
      <c r="BA131" s="1133"/>
      <c r="BB131" s="1133"/>
      <c r="BC131" s="1133"/>
      <c r="BD131" s="1133"/>
      <c r="BE131" s="1134"/>
      <c r="BF131" s="1183" t="s">
        <v>498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500</v>
      </c>
      <c r="W132" s="1193"/>
      <c r="X132" s="1193"/>
      <c r="Y132" s="1193"/>
      <c r="Z132" s="1194"/>
      <c r="AA132" s="1195">
        <v>2.1673660510000001</v>
      </c>
      <c r="AB132" s="1196"/>
      <c r="AC132" s="1196"/>
      <c r="AD132" s="1196"/>
      <c r="AE132" s="1197"/>
      <c r="AF132" s="1198">
        <v>1.729741969</v>
      </c>
      <c r="AG132" s="1196"/>
      <c r="AH132" s="1196"/>
      <c r="AI132" s="1196"/>
      <c r="AJ132" s="1197"/>
      <c r="AK132" s="1198">
        <v>1.53884632</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501</v>
      </c>
      <c r="W133" s="1176"/>
      <c r="X133" s="1176"/>
      <c r="Y133" s="1176"/>
      <c r="Z133" s="1177"/>
      <c r="AA133" s="1178">
        <v>2.2000000000000002</v>
      </c>
      <c r="AB133" s="1179"/>
      <c r="AC133" s="1179"/>
      <c r="AD133" s="1179"/>
      <c r="AE133" s="1180"/>
      <c r="AF133" s="1178">
        <v>2.1</v>
      </c>
      <c r="AG133" s="1179"/>
      <c r="AH133" s="1179"/>
      <c r="AI133" s="1179"/>
      <c r="AJ133" s="1180"/>
      <c r="AK133" s="1178">
        <v>1.8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Je6/9YIJR9W8lxfaH95FtJl8UrmHIaWPTHQTiBaIXchRckZld07eGM6wRyuycyKesqZF7x9TMal30cpXZc41A==" saltValue="+7Q4JfFrCMJixPkpfwXDu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85" zoomScaleNormal="85" zoomScaleSheetLayoutView="70" zoomScalePage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0r7qHZ/QvUVsrZPEovBuXAcXKNN6x3b4O7nyDl/yc+ihXIzMBux3t5fsy8KTBMJKLEKPkC3nc4adl1Q0W8/uw==" saltValue="o1RfT5WBomuRbW5T6y5wN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UgSQ58lw8GdVuGJxoB29M+WxwEkvCSXUyGQmLPRflkUK4GzPGZPC0xvwVshr0p+TCYIhSUaUDjWKIob/bJF/w==" saltValue="5qy3vdDGg/MN5YiF9SXL5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510</v>
      </c>
      <c r="AL9" s="1216"/>
      <c r="AM9" s="1216"/>
      <c r="AN9" s="1217"/>
      <c r="AO9" s="314">
        <v>1447125</v>
      </c>
      <c r="AP9" s="314">
        <v>92693</v>
      </c>
      <c r="AQ9" s="315">
        <v>113148</v>
      </c>
      <c r="AR9" s="316">
        <v>-18.100000000000001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511</v>
      </c>
      <c r="AL10" s="1216"/>
      <c r="AM10" s="1216"/>
      <c r="AN10" s="1217"/>
      <c r="AO10" s="317">
        <v>172399</v>
      </c>
      <c r="AP10" s="317">
        <v>11043</v>
      </c>
      <c r="AQ10" s="318">
        <v>18254</v>
      </c>
      <c r="AR10" s="319">
        <v>-39.5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512</v>
      </c>
      <c r="AL11" s="1216"/>
      <c r="AM11" s="1216"/>
      <c r="AN11" s="1217"/>
      <c r="AO11" s="317">
        <v>17948</v>
      </c>
      <c r="AP11" s="317">
        <v>1150</v>
      </c>
      <c r="AQ11" s="318">
        <v>2541</v>
      </c>
      <c r="AR11" s="319">
        <v>-54.7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513</v>
      </c>
      <c r="AL12" s="1216"/>
      <c r="AM12" s="1216"/>
      <c r="AN12" s="1217"/>
      <c r="AO12" s="317" t="s">
        <v>514</v>
      </c>
      <c r="AP12" s="317" t="s">
        <v>514</v>
      </c>
      <c r="AQ12" s="318" t="s">
        <v>514</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515</v>
      </c>
      <c r="AL13" s="1216"/>
      <c r="AM13" s="1216"/>
      <c r="AN13" s="1217"/>
      <c r="AO13" s="317" t="s">
        <v>514</v>
      </c>
      <c r="AP13" s="317" t="s">
        <v>514</v>
      </c>
      <c r="AQ13" s="318">
        <v>6076</v>
      </c>
      <c r="AR13" s="319" t="s">
        <v>514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516</v>
      </c>
      <c r="AL14" s="1216"/>
      <c r="AM14" s="1216"/>
      <c r="AN14" s="1217"/>
      <c r="AO14" s="317">
        <v>32694</v>
      </c>
      <c r="AP14" s="317">
        <v>2094</v>
      </c>
      <c r="AQ14" s="318">
        <v>2732</v>
      </c>
      <c r="AR14" s="319">
        <v>-23.4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517</v>
      </c>
      <c r="AL15" s="1222"/>
      <c r="AM15" s="1222"/>
      <c r="AN15" s="1223"/>
      <c r="AO15" s="317">
        <v>-113234</v>
      </c>
      <c r="AP15" s="317">
        <v>-7253</v>
      </c>
      <c r="AQ15" s="318">
        <v>-9152</v>
      </c>
      <c r="AR15" s="319">
        <v>-20.7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1556932</v>
      </c>
      <c r="AP16" s="317">
        <v>99727</v>
      </c>
      <c r="AQ16" s="318">
        <v>133599</v>
      </c>
      <c r="AR16" s="319">
        <v>-25.4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522</v>
      </c>
      <c r="AL21" s="1225"/>
      <c r="AM21" s="1225"/>
      <c r="AN21" s="1226"/>
      <c r="AO21" s="330">
        <v>9.2899999999999991</v>
      </c>
      <c r="AP21" s="331">
        <v>12.02</v>
      </c>
      <c r="AQ21" s="332">
        <v>-2.73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523</v>
      </c>
      <c r="AL22" s="1225"/>
      <c r="AM22" s="1225"/>
      <c r="AN22" s="1226"/>
      <c r="AO22" s="335">
        <v>101.5</v>
      </c>
      <c r="AP22" s="336">
        <v>95.8</v>
      </c>
      <c r="AQ22" s="337">
        <v>5.7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527</v>
      </c>
      <c r="AL32" s="1219"/>
      <c r="AM32" s="1219"/>
      <c r="AN32" s="1220"/>
      <c r="AO32" s="345">
        <v>375102</v>
      </c>
      <c r="AP32" s="345">
        <v>24027</v>
      </c>
      <c r="AQ32" s="346">
        <v>79356</v>
      </c>
      <c r="AR32" s="347">
        <v>-69.7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528</v>
      </c>
      <c r="AL33" s="1219"/>
      <c r="AM33" s="1219"/>
      <c r="AN33" s="1220"/>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529</v>
      </c>
      <c r="AL34" s="1219"/>
      <c r="AM34" s="1219"/>
      <c r="AN34" s="1220"/>
      <c r="AO34" s="345" t="s">
        <v>514</v>
      </c>
      <c r="AP34" s="345" t="s">
        <v>514</v>
      </c>
      <c r="AQ34" s="346" t="s">
        <v>514</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530</v>
      </c>
      <c r="AL35" s="1219"/>
      <c r="AM35" s="1219"/>
      <c r="AN35" s="1220"/>
      <c r="AO35" s="345">
        <v>182943</v>
      </c>
      <c r="AP35" s="345">
        <v>11718</v>
      </c>
      <c r="AQ35" s="346">
        <v>27499</v>
      </c>
      <c r="AR35" s="347">
        <v>-57.4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531</v>
      </c>
      <c r="AL36" s="1219"/>
      <c r="AM36" s="1219"/>
      <c r="AN36" s="1220"/>
      <c r="AO36" s="345">
        <v>38383</v>
      </c>
      <c r="AP36" s="345">
        <v>2459</v>
      </c>
      <c r="AQ36" s="346">
        <v>3427</v>
      </c>
      <c r="AR36" s="347">
        <v>-28.2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532</v>
      </c>
      <c r="AL37" s="1219"/>
      <c r="AM37" s="1219"/>
      <c r="AN37" s="1220"/>
      <c r="AO37" s="345">
        <v>27408</v>
      </c>
      <c r="AP37" s="345">
        <v>1756</v>
      </c>
      <c r="AQ37" s="346">
        <v>1232</v>
      </c>
      <c r="AR37" s="347">
        <v>42.5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533</v>
      </c>
      <c r="AL38" s="1228"/>
      <c r="AM38" s="1228"/>
      <c r="AN38" s="1229"/>
      <c r="AO38" s="348" t="s">
        <v>514</v>
      </c>
      <c r="AP38" s="348" t="s">
        <v>514</v>
      </c>
      <c r="AQ38" s="349">
        <v>22</v>
      </c>
      <c r="AR38" s="337" t="s">
        <v>514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534</v>
      </c>
      <c r="AL39" s="1228"/>
      <c r="AM39" s="1228"/>
      <c r="AN39" s="1229"/>
      <c r="AO39" s="345">
        <v>-89746</v>
      </c>
      <c r="AP39" s="345">
        <v>-5749</v>
      </c>
      <c r="AQ39" s="346">
        <v>-3656</v>
      </c>
      <c r="AR39" s="347">
        <v>57.2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535</v>
      </c>
      <c r="AL40" s="1219"/>
      <c r="AM40" s="1219"/>
      <c r="AN40" s="1220"/>
      <c r="AO40" s="345">
        <v>-459519</v>
      </c>
      <c r="AP40" s="345">
        <v>-29434</v>
      </c>
      <c r="AQ40" s="346">
        <v>-73860</v>
      </c>
      <c r="AR40" s="347">
        <v>-60.1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74571</v>
      </c>
      <c r="AP41" s="345">
        <v>4777</v>
      </c>
      <c r="AQ41" s="346">
        <v>34020</v>
      </c>
      <c r="AR41" s="347">
        <v>-86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505</v>
      </c>
      <c r="AN49" s="1235" t="s">
        <v>539</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1118083</v>
      </c>
      <c r="AN51" s="367">
        <v>70324</v>
      </c>
      <c r="AO51" s="368">
        <v>-5.9</v>
      </c>
      <c r="AP51" s="369">
        <v>97062</v>
      </c>
      <c r="AQ51" s="370">
        <v>25.1</v>
      </c>
      <c r="AR51" s="371">
        <v>-31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621303</v>
      </c>
      <c r="AN52" s="375">
        <v>39078</v>
      </c>
      <c r="AO52" s="376">
        <v>-38.4</v>
      </c>
      <c r="AP52" s="377">
        <v>50112</v>
      </c>
      <c r="AQ52" s="378">
        <v>22.6</v>
      </c>
      <c r="AR52" s="379">
        <v>-61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674282</v>
      </c>
      <c r="AN53" s="367">
        <v>42727</v>
      </c>
      <c r="AO53" s="368">
        <v>-39.200000000000003</v>
      </c>
      <c r="AP53" s="369">
        <v>106005</v>
      </c>
      <c r="AQ53" s="370">
        <v>9.1999999999999993</v>
      </c>
      <c r="AR53" s="371">
        <v>-48.4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510155</v>
      </c>
      <c r="AN54" s="375">
        <v>32327</v>
      </c>
      <c r="AO54" s="376">
        <v>-17.3</v>
      </c>
      <c r="AP54" s="377">
        <v>58359</v>
      </c>
      <c r="AQ54" s="378">
        <v>16.5</v>
      </c>
      <c r="AR54" s="379">
        <v>-33.799999999999997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730659</v>
      </c>
      <c r="AN55" s="367">
        <v>46435</v>
      </c>
      <c r="AO55" s="368">
        <v>8.6999999999999993</v>
      </c>
      <c r="AP55" s="369">
        <v>98507</v>
      </c>
      <c r="AQ55" s="370">
        <v>-7.1</v>
      </c>
      <c r="AR55" s="371">
        <v>15.8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403051</v>
      </c>
      <c r="AN56" s="375">
        <v>25615</v>
      </c>
      <c r="AO56" s="376">
        <v>-20.8</v>
      </c>
      <c r="AP56" s="377">
        <v>47567</v>
      </c>
      <c r="AQ56" s="378">
        <v>-18.5</v>
      </c>
      <c r="AR56" s="379">
        <v>-2.2999999999999998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1191389</v>
      </c>
      <c r="AN57" s="367">
        <v>75938</v>
      </c>
      <c r="AO57" s="368">
        <v>63.5</v>
      </c>
      <c r="AP57" s="369">
        <v>113347</v>
      </c>
      <c r="AQ57" s="370">
        <v>15.1</v>
      </c>
      <c r="AR57" s="371">
        <v>48.4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534140</v>
      </c>
      <c r="AN58" s="375">
        <v>34046</v>
      </c>
      <c r="AO58" s="376">
        <v>32.9</v>
      </c>
      <c r="AP58" s="377">
        <v>58728</v>
      </c>
      <c r="AQ58" s="378">
        <v>23.5</v>
      </c>
      <c r="AR58" s="379">
        <v>9.4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3157165</v>
      </c>
      <c r="AN59" s="367">
        <v>202227</v>
      </c>
      <c r="AO59" s="368">
        <v>166.3</v>
      </c>
      <c r="AP59" s="369">
        <v>120302</v>
      </c>
      <c r="AQ59" s="370">
        <v>6.1</v>
      </c>
      <c r="AR59" s="371">
        <v>160.19999999999999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1221873</v>
      </c>
      <c r="AN60" s="375">
        <v>78265</v>
      </c>
      <c r="AO60" s="376">
        <v>129.9</v>
      </c>
      <c r="AP60" s="377">
        <v>59328</v>
      </c>
      <c r="AQ60" s="378">
        <v>1</v>
      </c>
      <c r="AR60" s="379">
        <v>128.9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1374316</v>
      </c>
      <c r="AN61" s="382">
        <v>87530</v>
      </c>
      <c r="AO61" s="383">
        <v>38.700000000000003</v>
      </c>
      <c r="AP61" s="384">
        <v>107045</v>
      </c>
      <c r="AQ61" s="385">
        <v>9.6999999999999993</v>
      </c>
      <c r="AR61" s="371">
        <v>29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658104</v>
      </c>
      <c r="AN62" s="375">
        <v>41866</v>
      </c>
      <c r="AO62" s="376">
        <v>17.3</v>
      </c>
      <c r="AP62" s="377">
        <v>54819</v>
      </c>
      <c r="AQ62" s="378">
        <v>9</v>
      </c>
      <c r="AR62" s="379">
        <v>8.3000000000000007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Gfr/kaBm+tOqX9SWb0SafMUcl/AvU1ZuGQckS2ocAUqrpdZnm1dzPFbWZ7dB7eRANsPVQlvob0jTdQreUMINg==" saltValue="aM1F3JgivSoYDBbxWKus3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H3UKjELuUZAAmpgAYYIezYye/1IE8Du0Ie94mZc/XkF/pe7Bx1sZ+S8eN/RBQzjOTJqpFEuy+eRXOdum7quYXw==" saltValue="rjTI83Huw2s9BSQ+TwzL+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RyvRLEEIuBMxN45JV1ij/G/jhPUHBEldOvGW9kDyYEVvZjzRqoInlvSN7tyCVu1kcPVqEbzxBnci+dVpdchakA==" saltValue="jeHL53LZGcaMcqRYRCRSY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8" t="s">
        <v>3</v>
      </c>
      <c r="D47" s="1238"/>
      <c r="E47" s="1239"/>
      <c r="F47" s="11">
        <v>30.02</v>
      </c>
      <c r="G47" s="12">
        <v>30.71</v>
      </c>
      <c r="H47" s="12">
        <v>35.39</v>
      </c>
      <c r="I47" s="12">
        <v>32.86</v>
      </c>
      <c r="J47" s="13">
        <v>30.04</v>
      </c>
    </row>
    <row r="48" spans="2:10" ht="57.75" customHeight="1" x14ac:dyDescent="0.15">
      <c r="B48" s="14"/>
      <c r="C48" s="1240" t="s">
        <v>4</v>
      </c>
      <c r="D48" s="1240"/>
      <c r="E48" s="1241"/>
      <c r="F48" s="15">
        <v>8.74</v>
      </c>
      <c r="G48" s="16">
        <v>7.62</v>
      </c>
      <c r="H48" s="16">
        <v>7.33</v>
      </c>
      <c r="I48" s="16">
        <v>9.34</v>
      </c>
      <c r="J48" s="17">
        <v>8.35</v>
      </c>
    </row>
    <row r="49" spans="2:10" ht="57.75" customHeight="1" thickBot="1" x14ac:dyDescent="0.2">
      <c r="B49" s="18"/>
      <c r="C49" s="1242" t="s">
        <v>5</v>
      </c>
      <c r="D49" s="1242"/>
      <c r="E49" s="1243"/>
      <c r="F49" s="19">
        <v>0.94</v>
      </c>
      <c r="G49" s="20" t="s">
        <v>560</v>
      </c>
      <c r="H49" s="20">
        <v>5.13</v>
      </c>
      <c r="I49" s="20">
        <v>0.08</v>
      </c>
      <c r="J49" s="21" t="s">
        <v>561</v>
      </c>
    </row>
    <row r="50" spans="2:10" ht="13.5" customHeight="1" x14ac:dyDescent="0.15"/>
  </sheetData>
  <sheetProtection algorithmName="SHA-512" hashValue="qmCpuHazHEq/uX9xekAUZI29t5dzdltpjVZACMFIOu1Gd7yuHAbiQi3lU8uHLalXG0dB2fkfHtMxRRlrJb3kxw==" saltValue="q8UhOZ5gIvv5NDYqjPUh+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2022-03-14T10:50:00Z</cp:lastPrinted>
  <dcterms:created xsi:type="dcterms:W3CDTF">2022-02-02T04:04:51Z</dcterms:created>
  <dcterms:modified xsi:type="dcterms:W3CDTF">2022-10-04T04:58:05Z</dcterms:modified>
  <cp:category/>
</cp:coreProperties>
</file>