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AM34" i="9"/>
  <c r="BE34" i="9" s="1"/>
  <c r="BE35" i="9" s="1"/>
  <c r="BE36" i="9" s="1"/>
  <c r="BW34" i="9"/>
  <c r="BW35" i="9" s="1"/>
  <c r="BW36" i="9" s="1"/>
  <c r="BW37" i="9" s="1"/>
  <c r="BW38" i="9" s="1"/>
  <c r="BW39" i="9" s="1"/>
  <c r="BW40" i="9" s="1"/>
  <c r="BW41" i="9" s="1"/>
  <c r="BW42" i="9" s="1"/>
</calcChain>
</file>

<file path=xl/sharedStrings.xml><?xml version="1.0" encoding="utf-8"?>
<sst xmlns="http://schemas.openxmlformats.org/spreadsheetml/2006/main" count="1012" uniqueCount="563">
  <si>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</si>
  <si>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</si>
  <si>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</si>
  <si>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</si>
  <si>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</si>
  <si>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</si>
  <si>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</si>
  <si>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</si>
  <si>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</si>
  <si>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</si>
  <si>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</si>
  <si>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</si>
  <si>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</si>
  <si>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</si>
  <si>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</si>
  <si>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</si>
  <si>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</si>
  <si>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</si>
  <si>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</si>
  <si>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</si>
  <si>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</si>
  <si>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</si>
  <si>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</si>
  <si>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</si>
  <si>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</si>
  <si>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</si>
  <si>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</si>
  <si>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</si>
  <si>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</si>
  <si>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</si>
  <si>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</si>
  <si>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</si>
  <si>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</si>
  <si>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</si>
  <si>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</si>
  <si>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</si>
  <si>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</si>
  <si>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</si>
  <si>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</si>
  <si>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</si>
  <si>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</si>
  <si>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</si>
  <si>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</si>
  <si>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</si>
  <si>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</si>
  <si>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</si>
  <si>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</si>
  <si>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</si>
  <si>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</si>
  <si>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</si>
  <si>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</si>
  <si>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</si>
  <si>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</si>
  <si>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</si>
  <si>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</si>
  <si>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</si>
  <si>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</si>
  <si>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</si>
  <si>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</si>
  <si>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</si>
  <si>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</si>
  <si>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</si>
  <si>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</si>
  <si>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</si>
  <si>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</si>
  <si>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</si>
  <si>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</si>
  <si>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</si>
  <si>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</si>
  <si>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</si>
  <si>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</si>
  <si>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</si>
  <si>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</si>
  <si>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</si>
  <si>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</si>
  <si>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</si>
  <si>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</si>
  <si>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</si>
  <si>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</si>
  <si>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</si>
  <si>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</si>
  <si>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</si>
  <si>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</si>
  <si>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</si>
  <si>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</si>
  <si>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</si>
  <si>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</si>
  <si>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</si>
  <si>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</si>
  <si>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</si>
  <si>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</si>
  <si>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</si>
  <si>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</si>
  <si>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</si>
  <si>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</si>
  <si>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</si>
  <si>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</si>
  <si>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</si>
  <si>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</si>
  <si>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</si>
  <si>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</si>
  <si>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</si>
  <si>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</si>
  <si>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</si>
  <si>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</si>
  <si>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</si>
  <si>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</si>
  <si>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</si>
  <si>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</si>
  <si>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</si>
  <si>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</si>
  <si>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</si>
  <si>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</si>
  <si>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</si>
  <si>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</si>
  <si>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</si>
  <si>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</si>
  <si>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</si>
  <si>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</si>
  <si>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</si>
  <si>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</si>
  <si>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</si>
  <si>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</si>
  <si>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</si>
  <si>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</si>
  <si>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</si>
  <si>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</si>
  <si>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</si>
  <si>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</si>
  <si>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</si>
  <si>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</si>
  <si>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</si>
  <si>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</si>
  <si>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</si>
  <si>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</si>
  <si>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</si>
  <si>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</si>
  <si>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</si>
  <si>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</si>
  <si>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</si>
  <si>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</si>
  <si>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</si>
  <si>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</si>
  <si>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</si>
  <si>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</si>
  <si>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</si>
  <si>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</si>
  <si>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</si>
  <si>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</si>
  <si>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</si>
  <si>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</si>
  <si>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</si>
  <si>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</si>
  <si>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</si>
  <si>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</si>
  <si>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</si>
  <si>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</si>
  <si>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</si>
  <si>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</si>
  <si>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</si>
  <si>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</si>
  <si>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</si>
  <si>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</si>
  <si>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</si>
  <si>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</si>
  <si>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</si>
  <si>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</si>
  <si>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</si>
  <si>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</si>
  <si>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</si>
  <si>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</si>
  <si>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</si>
  <si>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</si>
  <si>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</si>
  <si>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</si>
  <si>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</si>
  <si>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</si>
  <si>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</si>
  <si>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</si>
  <si>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</si>
  <si>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</si>
  <si>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</si>
  <si>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</si>
  <si>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</si>
  <si>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</si>
  <si>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</si>
  <si>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</si>
  <si>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</si>
  <si>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</si>
  <si>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</si>
  <si>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</si>
  <si>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</si>
  <si>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</si>
  <si>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栃木県真岡市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</si>
  <si>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</si>
  <si>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</si>
  <si>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</si>
  <si>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</si>
  <si>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</si>
  <si>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</si>
  <si>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</si>
  <si>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</si>
  <si>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</si>
  <si>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</si>
  <si>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</si>
  <si>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</si>
  <si>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</si>
  <si>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</si>
  <si>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</si>
  <si>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</si>
  <si>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</si>
  <si>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</si>
  <si>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</si>
  <si>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</si>
  <si>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</si>
  <si>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</si>
  <si>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</si>
  <si>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</si>
  <si>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</si>
  <si>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</si>
  <si>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</si>
  <si>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</si>
  <si>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</si>
  <si>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</si>
  <si>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</si>
  <si>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</si>
  <si>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</si>
  <si>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</si>
  <si>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</si>
  <si>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</si>
  <si>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</si>
  <si>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</si>
  <si>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</si>
  <si>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</si>
  <si>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</si>
  <si>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</si>
  <si>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</si>
  <si>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</si>
  <si>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</si>
  <si>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</si>
  <si>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</si>
  <si>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</si>
  <si>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</si>
  <si>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</si>
  <si>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</si>
  <si>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</si>
  <si>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</si>
  <si>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</si>
  <si>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</si>
  <si>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</si>
  <si>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</si>
  <si>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</si>
  <si>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</si>
  <si>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</si>
  <si>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</si>
  <si>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</si>
  <si>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</si>
  <si>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</si>
  <si>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</si>
  <si>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</si>
  <si>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</si>
  <si>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</si>
  <si>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</si>
  <si>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</si>
  <si>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</si>
  <si>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</si>
  <si>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</si>
  <si>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</si>
  <si>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</si>
  <si>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</si>
  <si>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</si>
  <si>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</si>
  <si>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</si>
  <si>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</si>
  <si>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</si>
  <si>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</si>
  <si>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</si>
  <si>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</si>
  <si>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</si>
  <si>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</si>
  <si>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</si>
  <si>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</si>
  <si>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</si>
  <si>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</si>
  <si>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</si>
  <si>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</si>
  <si>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</si>
  <si>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</si>
  <si>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</si>
  <si>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</si>
  <si>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</si>
  <si>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</si>
  <si>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</si>
  <si>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</si>
  <si>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</si>
  <si>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</si>
  <si>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</si>
  <si>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</si>
  <si>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</si>
  <si>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</si>
  <si>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</si>
  <si>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</si>
  <si>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</si>
  <si>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</si>
  <si>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</si>
  <si>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</si>
  <si>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</si>
  <si>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</si>
  <si>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</si>
  <si>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</si>
  <si>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</si>
  <si>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</si>
  <si>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</si>
  <si>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</si>
  <si>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</si>
  <si>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</si>
  <si>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</si>
  <si>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</si>
  <si>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</si>
  <si>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</si>
  <si>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</si>
  <si>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</si>
  <si>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</si>
  <si>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</si>
  <si>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</si>
  <si>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</si>
  <si>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</si>
  <si>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</si>
  <si>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</si>
  <si>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</si>
  <si>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</si>
  <si>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</si>
  <si>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</si>
  <si>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</si>
  <si>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</si>
  <si>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</si>
  <si>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</si>
  <si>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</si>
  <si>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</si>
  <si>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</si>
  <si>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</si>
  <si>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栃木県真岡市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</si>
  <si>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</si>
  <si>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</si>
  <si>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</si>
  <si>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</si>
  <si>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</si>
  <si>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</si>
  <si>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</si>
  <si>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</si>
  <si>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</si>
  <si>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</si>
  <si>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</si>
  <si>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</si>
  <si>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</si>
  <si>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</si>
  <si>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</si>
  <si>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</si>
  <si>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</si>
  <si>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</si>
  <si>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</si>
  <si>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</si>
  <si>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</si>
  <si>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</si>
  <si>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</si>
  <si>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</si>
  <si>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</si>
  <si>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</si>
  <si>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</si>
  <si>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</si>
  <si>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</si>
  <si>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</si>
  <si>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</si>
  <si>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</si>
  <si>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</si>
  <si>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</si>
  <si>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</si>
  <si>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</si>
  <si>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</si>
  <si>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公共下水道事業特別会計</t>
    <phoneticPr fontId="5"/>
  </si>
  <si>
    <t>農業集落排水事業特別会計</t>
    <phoneticPr fontId="5"/>
  </si>
  <si>
    <t>インターチェンジ周辺開発事業特別会計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</si>
  <si>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</si>
  <si>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</si>
  <si>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</si>
  <si>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</si>
  <si>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</si>
  <si>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</si>
  <si>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</si>
  <si>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</si>
  <si>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</si>
  <si>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</si>
  <si>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</si>
  <si>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</si>
  <si>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</si>
  <si>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</si>
  <si>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</si>
  <si>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</si>
  <si>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</si>
  <si>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</si>
  <si>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</si>
  <si>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</si>
  <si>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</si>
  <si>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</si>
  <si>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</si>
  <si>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</si>
  <si>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</si>
  <si>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</si>
  <si>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</si>
  <si>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</si>
  <si>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</si>
  <si>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</si>
  <si>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</si>
  <si>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</si>
  <si>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</si>
  <si>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</si>
  <si>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</si>
  <si>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</si>
  <si>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</si>
  <si>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</si>
  <si>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</si>
  <si>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</si>
  <si>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</si>
  <si>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</si>
  <si>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</si>
  <si>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</si>
  <si>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</si>
  <si>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</si>
  <si>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</si>
  <si>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</si>
  <si>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</si>
  <si>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</si>
  <si>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</si>
  <si>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</si>
  <si>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</si>
  <si>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</si>
  <si>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</si>
  <si>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</si>
  <si>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</si>
  <si>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</si>
  <si>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</si>
  <si>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</si>
  <si>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インターチェンジ周辺開発事業特別会計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</si>
  <si>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</si>
  <si>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</si>
  <si>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</si>
  <si>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</si>
  <si>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</si>
  <si>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</si>
  <si>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</si>
  <si>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</si>
  <si>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</si>
  <si>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</si>
  <si>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</si>
  <si>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</si>
  <si>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</si>
  <si>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</si>
  <si>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</si>
  <si>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</si>
  <si>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</si>
  <si>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</si>
  <si>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</si>
  <si>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</si>
  <si>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</si>
  <si>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</si>
  <si>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</si>
  <si>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</si>
  <si>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</si>
  <si>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</si>
  <si>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</si>
  <si>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</si>
  <si>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</si>
  <si>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</si>
  <si>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</si>
  <si>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</si>
  <si>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</si>
  <si>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</si>
  <si>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</si>
  <si>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</si>
  <si>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</si>
  <si>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</si>
  <si>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</si>
  <si>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</si>
  <si>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</si>
  <si>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</si>
  <si>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</si>
  <si>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</si>
  <si>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</si>
  <si>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</si>
  <si>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</si>
  <si>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</si>
  <si>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</si>
  <si>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</si>
  <si>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</si>
  <si>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</si>
  <si>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</si>
  <si>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</si>
  <si>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</si>
  <si>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</si>
  <si>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</si>
  <si>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</si>
  <si>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</si>
  <si>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</si>
  <si>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</si>
  <si>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</si>
  <si>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</si>
  <si>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</si>
  <si>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</si>
  <si>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</si>
  <si>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</si>
  <si>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</si>
  <si>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</si>
  <si>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</si>
  <si>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</si>
  <si>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</si>
  <si>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</si>
  <si>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</si>
  <si>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</si>
  <si>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</si>
  <si>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</si>
  <si>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</si>
  <si>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</si>
  <si>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</si>
  <si>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3.24</t>
  </si>
  <si>
    <t>▲ 0.49</t>
  </si>
  <si>
    <t>インターチェンジ周辺開発事業特別会計</t>
  </si>
  <si>
    <t>水道事業会計</t>
  </si>
  <si>
    <t>一般会計</t>
  </si>
  <si>
    <t>国民健康保険特別会計</t>
  </si>
  <si>
    <t>公共下水道事業特別会計</t>
  </si>
  <si>
    <t>介護保険特別会計</t>
  </si>
  <si>
    <t>後期高齢者医療特別会計</t>
  </si>
  <si>
    <t>農業集落排水事業特別会計</t>
  </si>
  <si>
    <t>その他会計（赤字）</t>
  </si>
  <si>
    <t>その他会計（黒字）</t>
  </si>
  <si>
    <t>法適用企業</t>
  </si>
  <si>
    <t>法非適用企業</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</si>
  <si>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4"/>
  </si>
  <si>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4"/>
  </si>
  <si>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4"/>
  </si>
  <si>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</si>
  <si>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4"/>
  </si>
  <si>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4"/>
  </si>
  <si>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4"/>
  </si>
  <si>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シジョウ</t>
    </rPh>
    <rPh sb="17" eb="19">
      <t>トクベツ</t>
    </rPh>
    <rPh sb="19" eb="21">
      <t>カイケイ</t>
    </rPh>
    <phoneticPr fontId="24"/>
  </si>
  <si>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4"/>
  </si>
  <si>
    <t>真岡市農業公社</t>
    <rPh sb="0" eb="3">
      <t>モオカシ</t>
    </rPh>
    <rPh sb="3" eb="5">
      <t>ノウギョウ</t>
    </rPh>
    <rPh sb="5" eb="7">
      <t>コウシャ</t>
    </rPh>
    <phoneticPr fontId="2"/>
  </si>
  <si>
    <t>もおか鬼怒公園開発</t>
    <rPh sb="3" eb="5">
      <t>キヌ</t>
    </rPh>
    <rPh sb="5" eb="7">
      <t>コウエン</t>
    </rPh>
    <rPh sb="7" eb="9">
      <t>カイハツ</t>
    </rPh>
    <phoneticPr fontId="2"/>
  </si>
  <si>
    <t>真岡市土地開発公社</t>
    <rPh sb="0" eb="3">
      <t>モオカシ</t>
    </rPh>
    <rPh sb="3" eb="5">
      <t>トチ</t>
    </rPh>
    <rPh sb="5" eb="7">
      <t>カイハツ</t>
    </rPh>
    <rPh sb="7" eb="9">
      <t>コウシャ</t>
    </rPh>
    <phoneticPr fontId="2"/>
  </si>
  <si>
    <t>真岡鐵道</t>
    <rPh sb="0" eb="2">
      <t>モオカ</t>
    </rPh>
    <rPh sb="2" eb="4">
      <t>テツドウ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</si>
  <si>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</si>
  <si>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</si>
  <si>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</si>
  <si>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</si>
  <si>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</si>
  <si>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</si>
  <si>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</si>
  <si>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</si>
  <si>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</si>
  <si>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</si>
  <si>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</si>
  <si>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</si>
  <si>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近年、市債発行額を公債費元金償還額以内に抑制してきたこと、新庁舎の建設に向け計画的な基金の積み立てを行っていることなどから、将来負担比率及び実質公債費比率について減少傾向にあり、類似団体内平均値を大きく下回っている。今後、庁舎建設などの大規模事業が予定されており、比率の上昇が予想されるため、事業の緊急性・優先性を精査し、健全な財政運営に努める。</t>
    <rPh sb="31" eb="32">
      <t>シン</t>
    </rPh>
    <rPh sb="32" eb="34">
      <t>チョウシャ</t>
    </rPh>
    <rPh sb="35" eb="37">
      <t>ケンセツ</t>
    </rPh>
    <rPh sb="38" eb="39">
      <t>ム</t>
    </rPh>
    <rPh sb="40" eb="43">
      <t>ケイカクテキ</t>
    </rPh>
    <rPh sb="44" eb="46">
      <t>キキン</t>
    </rPh>
    <rPh sb="47" eb="48">
      <t>ツ</t>
    </rPh>
    <rPh sb="49" eb="50">
      <t>タ</t>
    </rPh>
    <rPh sb="52" eb="53">
      <t>オコナ</t>
    </rPh>
    <rPh sb="91" eb="93">
      <t>ルイジ</t>
    </rPh>
    <rPh sb="93" eb="95">
      <t>ダンタイ</t>
    </rPh>
    <rPh sb="95" eb="96">
      <t>ナイ</t>
    </rPh>
    <rPh sb="96" eb="98">
      <t>ヘイキン</t>
    </rPh>
    <rPh sb="98" eb="99">
      <t>チ</t>
    </rPh>
    <rPh sb="163" eb="165">
      <t>ケンゼン</t>
    </rPh>
    <rPh sb="166" eb="168">
      <t>ザイセイ</t>
    </rPh>
    <rPh sb="168" eb="170">
      <t>ウンエイ</t>
    </rPh>
    <rPh sb="171" eb="17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</si>
</sst>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56585</c:v>
                </c:pt>
                <c:pt idx="1">
                  <c:v>65943</c:v>
                </c:pt>
                <c:pt idx="2">
                  <c:v>67123</c:v>
                </c:pt>
                <c:pt idx="3">
                  <c:v>64093</c:v>
                </c:pt>
                <c:pt idx="4">
                  <c:v>46820</c:v>
                </c:pt>
              </c:numCache>
            </c:numRef>
          </c:val>
          <c:smooth val="0"/>
        </c:ser>
        <c:dLbls>
          <c:showLegendKey val="0"/>
          <c:showVal val="0"/>
          <c:showCatName val="0"/>
          <c:showSerName val="0"/>
          <c:showPercent val="0"/>
          <c:showBubbleSize val="0"/>
        </c:dLbls>
        <c:marker val="1"/>
        <c:smooth val="0"/>
        <c:axId val="190553328"/>
        <c:axId val="190553720"/>
      </c:lineChart>
      <c:catAx>
        <c:axId val="190553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553720"/>
        <c:crosses val="autoZero"/>
        <c:auto val="1"/>
        <c:lblAlgn val="ctr"/>
        <c:lblOffset val="100"/>
        <c:tickLblSkip val="1"/>
        <c:tickMarkSkip val="1"/>
        <c:noMultiLvlLbl val="0"/>
      </c:catAx>
      <c:valAx>
        <c:axId val="1905537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553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16.82</c:v>
                </c:pt>
                <c:pt idx="1">
                  <c:v>12.24</c:v>
                </c:pt>
                <c:pt idx="2">
                  <c:v>9.98</c:v>
                </c:pt>
                <c:pt idx="3">
                  <c:v>10.119999999999999</c:v>
                </c:pt>
                <c:pt idx="4">
                  <c:v>10.28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13.68</c:v>
                </c:pt>
                <c:pt idx="1">
                  <c:v>14.67</c:v>
                </c:pt>
                <c:pt idx="2">
                  <c:v>16.059999999999999</c:v>
                </c:pt>
                <c:pt idx="3">
                  <c:v>16.940000000000001</c:v>
                </c:pt>
                <c:pt idx="4">
                  <c:v>19</c:v>
                </c:pt>
              </c:numCache>
            </c:numRef>
          </c:val>
        </c:ser>
        <c:dLbls>
          <c:showLegendKey val="0"/>
          <c:showVal val="0"/>
          <c:showCatName val="0"/>
          <c:showSerName val="0"/>
          <c:showPercent val="0"/>
          <c:showBubbleSize val="0"/>
        </c:dLbls>
        <c:gapWidth val="250"/>
        <c:overlap val="100"/>
        <c:axId val="190555288"/>
        <c:axId val="19055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8.73</c:v>
                </c:pt>
                <c:pt idx="1">
                  <c:v>-3.24</c:v>
                </c:pt>
                <c:pt idx="2">
                  <c:v>-0.49</c:v>
                </c:pt>
                <c:pt idx="3">
                  <c:v>0.54</c:v>
                </c:pt>
                <c:pt idx="4">
                  <c:v>2.56</c:v>
                </c:pt>
              </c:numCache>
            </c:numRef>
          </c:val>
          <c:smooth val="0"/>
        </c:ser>
        <c:dLbls>
          <c:showLegendKey val="0"/>
          <c:showVal val="0"/>
          <c:showCatName val="0"/>
          <c:showSerName val="0"/>
          <c:showPercent val="0"/>
          <c:showBubbleSize val="0"/>
        </c:dLbls>
        <c:marker val="1"/>
        <c:smooth val="0"/>
        <c:axId val="190555288"/>
        <c:axId val="190555680"/>
      </c:lineChart>
      <c:catAx>
        <c:axId val="19055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555680"/>
        <c:crosses val="autoZero"/>
        <c:auto val="1"/>
        <c:lblAlgn val="ctr"/>
        <c:lblOffset val="100"/>
        <c:tickLblSkip val="1"/>
        <c:tickMarkSkip val="1"/>
        <c:noMultiLvlLbl val="0"/>
      </c:catAx>
      <c:valAx>
        <c:axId val="19055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555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0.09</c:v>
                </c:pt>
                <c:pt idx="4">
                  <c:v>#N/A</c:v>
                </c:pt>
                <c:pt idx="5">
                  <c:v>0.09</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0.28000000000000003</c:v>
                </c:pt>
                <c:pt idx="2">
                  <c:v>#N/A</c:v>
                </c:pt>
                <c:pt idx="3">
                  <c:v>0.26</c:v>
                </c:pt>
                <c:pt idx="4">
                  <c:v>#N/A</c:v>
                </c:pt>
                <c:pt idx="5">
                  <c:v>0.19</c:v>
                </c:pt>
                <c:pt idx="6">
                  <c:v>#N/A</c:v>
                </c:pt>
                <c:pt idx="7">
                  <c:v>0.12</c:v>
                </c:pt>
                <c:pt idx="8">
                  <c:v>#N/A</c:v>
                </c:pt>
                <c:pt idx="9">
                  <c:v>0.12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0.27</c:v>
                </c:pt>
                <c:pt idx="2">
                  <c:v>#N/A</c:v>
                </c:pt>
                <c:pt idx="3">
                  <c:v>0.34</c:v>
                </c:pt>
                <c:pt idx="4">
                  <c:v>#N/A</c:v>
                </c:pt>
                <c:pt idx="5">
                  <c:v>0.39</c:v>
                </c:pt>
                <c:pt idx="6">
                  <c:v>#N/A</c:v>
                </c:pt>
                <c:pt idx="7">
                  <c:v>0.43</c:v>
                </c:pt>
                <c:pt idx="8">
                  <c:v>#N/A</c:v>
                </c:pt>
                <c:pt idx="9">
                  <c:v>0.44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c:v>
                </c:pt>
                <c:pt idx="2">
                  <c:v>#N/A</c:v>
                </c:pt>
                <c:pt idx="3">
                  <c:v>0.66</c:v>
                </c:pt>
                <c:pt idx="4">
                  <c:v>#N/A</c:v>
                </c:pt>
                <c:pt idx="5">
                  <c:v>0.86</c:v>
                </c:pt>
                <c:pt idx="6">
                  <c:v>#N/A</c:v>
                </c:pt>
                <c:pt idx="7">
                  <c:v>0.36</c:v>
                </c:pt>
                <c:pt idx="8">
                  <c:v>#N/A</c:v>
                </c:pt>
                <c:pt idx="9">
                  <c:v>0.56999999999999995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0.35</c:v>
                </c:pt>
                <c:pt idx="4">
                  <c:v>#N/A</c:v>
                </c:pt>
                <c:pt idx="5">
                  <c:v>1.01</c:v>
                </c:pt>
                <c:pt idx="6">
                  <c:v>#N/A</c:v>
                </c:pt>
                <c:pt idx="7">
                  <c:v>1.21</c:v>
                </c:pt>
                <c:pt idx="8">
                  <c:v>#N/A</c:v>
                </c:pt>
                <c:pt idx="9">
                  <c:v>1.23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3.17</c:v>
                </c:pt>
                <c:pt idx="2">
                  <c:v>#N/A</c:v>
                </c:pt>
                <c:pt idx="3">
                  <c:v>3.67</c:v>
                </c:pt>
                <c:pt idx="4">
                  <c:v>#N/A</c:v>
                </c:pt>
                <c:pt idx="5">
                  <c:v>2.14</c:v>
                </c:pt>
                <c:pt idx="6">
                  <c:v>#N/A</c:v>
                </c:pt>
                <c:pt idx="7">
                  <c:v>1.1000000000000001</c:v>
                </c:pt>
                <c:pt idx="8">
                  <c:v>#N/A</c:v>
                </c:pt>
                <c:pt idx="9">
                  <c:v>1.4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16.82</c:v>
                </c:pt>
                <c:pt idx="2">
                  <c:v>#N/A</c:v>
                </c:pt>
                <c:pt idx="3">
                  <c:v>12.24</c:v>
                </c:pt>
                <c:pt idx="4">
                  <c:v>#N/A</c:v>
                </c:pt>
                <c:pt idx="5">
                  <c:v>9.98</c:v>
                </c:pt>
                <c:pt idx="6">
                  <c:v>#N/A</c:v>
                </c:pt>
                <c:pt idx="7">
                  <c:v>10.119999999999999</c:v>
                </c:pt>
                <c:pt idx="8">
                  <c:v>#N/A</c:v>
                </c:pt>
                <c:pt idx="9">
                  <c:v>10.28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8.14</c:v>
                </c:pt>
                <c:pt idx="2">
                  <c:v>#N/A</c:v>
                </c:pt>
                <c:pt idx="3">
                  <c:v>9.77</c:v>
                </c:pt>
                <c:pt idx="4">
                  <c:v>#N/A</c:v>
                </c:pt>
                <c:pt idx="5">
                  <c:v>11.57</c:v>
                </c:pt>
                <c:pt idx="6">
                  <c:v>#N/A</c:v>
                </c:pt>
                <c:pt idx="7">
                  <c:v>13.01</c:v>
                </c:pt>
                <c:pt idx="8">
                  <c:v>#N/A</c:v>
                </c:pt>
                <c:pt idx="9">
                  <c:v>13.91</c:v>
                </c:pt>
              </c:numCache>
            </c:numRef>
          </c:val>
        </c:ser>
        <c:ser>
          <c:idx val="9"/>
          <c:order val="9"/>
          <c:tx>
            <c:strRef>
              <c:f>データシート!$A$36</c:f>
              <c:strCache>
                <c:ptCount val="1"/>
                <c:pt idx="0">
                  <c:v>インターチェンジ周辺開発事業特別会計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18.29</c:v>
                </c:pt>
                <c:pt idx="2">
                  <c:v>#N/A</c:v>
                </c:pt>
                <c:pt idx="3">
                  <c:v>19.690000000000001</c:v>
                </c:pt>
                <c:pt idx="4">
                  <c:v>#N/A</c:v>
                </c:pt>
                <c:pt idx="5">
                  <c:v>19.12</c:v>
                </c:pt>
                <c:pt idx="6">
                  <c:v>#N/A</c:v>
                </c:pt>
                <c:pt idx="7">
                  <c:v>20.47</c:v>
                </c:pt>
                <c:pt idx="8">
                  <c:v>#N/A</c:v>
                </c:pt>
                <c:pt idx="9">
                  <c:v>26.35</c:v>
                </c:pt>
              </c:numCache>
            </c:numRef>
          </c:val>
        </c:ser>
        <c:dLbls>
          <c:showLegendKey val="0"/>
          <c:showVal val="0"/>
          <c:showCatName val="0"/>
          <c:showSerName val="0"/>
          <c:showPercent val="0"/>
          <c:showBubbleSize val="0"/>
        </c:dLbls>
        <c:gapWidth val="150"/>
        <c:overlap val="100"/>
        <c:axId val="190556464"/>
        <c:axId val="190556856"/>
      </c:barChart>
      <c:catAx>
        <c:axId val="19055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556856"/>
        <c:crosses val="autoZero"/>
        <c:auto val="1"/>
        <c:lblAlgn val="ctr"/>
        <c:lblOffset val="100"/>
        <c:tickLblSkip val="1"/>
        <c:tickMarkSkip val="1"/>
        <c:noMultiLvlLbl val="0"/>
      </c:catAx>
      <c:valAx>
        <c:axId val="190556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55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2628</c:v>
                </c:pt>
                <c:pt idx="5">
                  <c:v>2643</c:v>
                </c:pt>
                <c:pt idx="8">
                  <c:v>2683</c:v>
                </c:pt>
                <c:pt idx="11">
                  <c:v>2809</c:v>
                </c:pt>
                <c:pt idx="14">
                  <c:v>2662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46</c:v>
                </c:pt>
                <c:pt idx="3">
                  <c:v>20</c:v>
                </c:pt>
                <c:pt idx="6">
                  <c:v>20</c:v>
                </c:pt>
                <c:pt idx="9">
                  <c:v>20</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14</c:v>
                </c:pt>
                <c:pt idx="6">
                  <c:v>16</c:v>
                </c:pt>
                <c:pt idx="9">
                  <c:v>26</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1172</c:v>
                </c:pt>
                <c:pt idx="3">
                  <c:v>1096</c:v>
                </c:pt>
                <c:pt idx="6">
                  <c:v>1127</c:v>
                </c:pt>
                <c:pt idx="9">
                  <c:v>1117</c:v>
                </c:pt>
                <c:pt idx="12">
                  <c:v>1017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43</c:v>
                </c:pt>
                <c:pt idx="3">
                  <c:v>42</c:v>
                </c:pt>
                <c:pt idx="6">
                  <c:v>46</c:v>
                </c:pt>
                <c:pt idx="9">
                  <c:v>50</c:v>
                </c:pt>
                <c:pt idx="12">
                  <c:v>54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2568</c:v>
                </c:pt>
                <c:pt idx="3">
                  <c:v>2540</c:v>
                </c:pt>
                <c:pt idx="6">
                  <c:v>2474</c:v>
                </c:pt>
                <c:pt idx="9">
                  <c:v>2292</c:v>
                </c:pt>
                <c:pt idx="12">
                  <c:v>2325</c:v>
                </c:pt>
              </c:numCache>
            </c:numRef>
          </c:val>
        </c:ser>
        <c:dLbls>
          <c:showLegendKey val="0"/>
          <c:showVal val="0"/>
          <c:showCatName val="0"/>
          <c:showSerName val="0"/>
          <c:showPercent val="0"/>
          <c:showBubbleSize val="0"/>
        </c:dLbls>
        <c:gapWidth val="100"/>
        <c:overlap val="100"/>
        <c:axId val="190557640"/>
        <c:axId val="190558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1219</c:v>
                </c:pt>
                <c:pt idx="2">
                  <c:v>#N/A</c:v>
                </c:pt>
                <c:pt idx="3">
                  <c:v>#N/A</c:v>
                </c:pt>
                <c:pt idx="4">
                  <c:v>1069</c:v>
                </c:pt>
                <c:pt idx="5">
                  <c:v>#N/A</c:v>
                </c:pt>
                <c:pt idx="6">
                  <c:v>#N/A</c:v>
                </c:pt>
                <c:pt idx="7">
                  <c:v>1000</c:v>
                </c:pt>
                <c:pt idx="8">
                  <c:v>#N/A</c:v>
                </c:pt>
                <c:pt idx="9">
                  <c:v>#N/A</c:v>
                </c:pt>
                <c:pt idx="10">
                  <c:v>696</c:v>
                </c:pt>
                <c:pt idx="11">
                  <c:v>#N/A</c:v>
                </c:pt>
                <c:pt idx="12">
                  <c:v>#N/A</c:v>
                </c:pt>
                <c:pt idx="13">
                  <c:v>787</c:v>
                </c:pt>
                <c:pt idx="14">
                  <c:v>#N/A</c:v>
                </c:pt>
              </c:numCache>
            </c:numRef>
          </c:val>
          <c:smooth val="0"/>
        </c:ser>
        <c:dLbls>
          <c:showLegendKey val="0"/>
          <c:showVal val="0"/>
          <c:showCatName val="0"/>
          <c:showSerName val="0"/>
          <c:showPercent val="0"/>
          <c:showBubbleSize val="0"/>
        </c:dLbls>
        <c:marker val="1"/>
        <c:smooth val="0"/>
        <c:axId val="190557640"/>
        <c:axId val="190558032"/>
      </c:lineChart>
      <c:catAx>
        <c:axId val="190557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558032"/>
        <c:crosses val="autoZero"/>
        <c:auto val="1"/>
        <c:lblAlgn val="ctr"/>
        <c:lblOffset val="100"/>
        <c:tickLblSkip val="1"/>
        <c:tickMarkSkip val="1"/>
        <c:noMultiLvlLbl val="0"/>
      </c:catAx>
      <c:valAx>
        <c:axId val="19055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557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26741</c:v>
                </c:pt>
                <c:pt idx="5">
                  <c:v>28013</c:v>
                </c:pt>
                <c:pt idx="8">
                  <c:v>28609</c:v>
                </c:pt>
                <c:pt idx="11">
                  <c:v>28536</c:v>
                </c:pt>
                <c:pt idx="14">
                  <c:v>28741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4744</c:v>
                </c:pt>
                <c:pt idx="5">
                  <c:v>4832</c:v>
                </c:pt>
                <c:pt idx="8">
                  <c:v>4793</c:v>
                </c:pt>
                <c:pt idx="11">
                  <c:v>5201</c:v>
                </c:pt>
                <c:pt idx="14">
                  <c:v>4956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8247</c:v>
                </c:pt>
                <c:pt idx="5">
                  <c:v>9734</c:v>
                </c:pt>
                <c:pt idx="8">
                  <c:v>9878</c:v>
                </c:pt>
                <c:pt idx="11">
                  <c:v>9951</c:v>
                </c:pt>
                <c:pt idx="14">
                  <c:v>10396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135</c:v>
                </c:pt>
                <c:pt idx="3">
                  <c:v>125</c:v>
                </c:pt>
                <c:pt idx="6">
                  <c:v>95</c:v>
                </c:pt>
                <c:pt idx="9">
                  <c:v>16</c:v>
                </c:pt>
                <c:pt idx="12">
                  <c:v>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4636</c:v>
                </c:pt>
                <c:pt idx="3">
                  <c:v>4687</c:v>
                </c:pt>
                <c:pt idx="6">
                  <c:v>4449</c:v>
                </c:pt>
                <c:pt idx="9">
                  <c:v>4073</c:v>
                </c:pt>
                <c:pt idx="12">
                  <c:v>3842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293</c:v>
                </c:pt>
                <c:pt idx="3">
                  <c:v>505</c:v>
                </c:pt>
                <c:pt idx="6">
                  <c:v>1078</c:v>
                </c:pt>
                <c:pt idx="9">
                  <c:v>1328</c:v>
                </c:pt>
                <c:pt idx="12">
                  <c:v>1659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15164</c:v>
                </c:pt>
                <c:pt idx="3">
                  <c:v>14850</c:v>
                </c:pt>
                <c:pt idx="6">
                  <c:v>14535</c:v>
                </c:pt>
                <c:pt idx="9">
                  <c:v>13906</c:v>
                </c:pt>
                <c:pt idx="12">
                  <c:v>13031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828</c:v>
                </c:pt>
                <c:pt idx="3">
                  <c:v>582</c:v>
                </c:pt>
                <c:pt idx="6">
                  <c:v>576</c:v>
                </c:pt>
                <c:pt idx="9">
                  <c:v>221</c:v>
                </c:pt>
                <c:pt idx="12">
                  <c:v>284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23287</c:v>
                </c:pt>
                <c:pt idx="3">
                  <c:v>23742</c:v>
                </c:pt>
                <c:pt idx="6">
                  <c:v>24129</c:v>
                </c:pt>
                <c:pt idx="9">
                  <c:v>24682</c:v>
                </c:pt>
                <c:pt idx="12">
                  <c:v>24582</c:v>
                </c:pt>
              </c:numCache>
            </c:numRef>
          </c:val>
        </c:ser>
        <c:dLbls>
          <c:showLegendKey val="0"/>
          <c:showVal val="0"/>
          <c:showCatName val="0"/>
          <c:showSerName val="0"/>
          <c:showPercent val="0"/>
          <c:showBubbleSize val="0"/>
        </c:dLbls>
        <c:gapWidth val="100"/>
        <c:overlap val="100"/>
        <c:axId val="225204688"/>
        <c:axId val="228753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4610</c:v>
                </c:pt>
                <c:pt idx="2">
                  <c:v>#N/A</c:v>
                </c:pt>
                <c:pt idx="3">
                  <c:v>#N/A</c:v>
                </c:pt>
                <c:pt idx="4">
                  <c:v>1911</c:v>
                </c:pt>
                <c:pt idx="5">
                  <c:v>#N/A</c:v>
                </c:pt>
                <c:pt idx="6">
                  <c:v>#N/A</c:v>
                </c:pt>
                <c:pt idx="7">
                  <c:v>1582</c:v>
                </c:pt>
                <c:pt idx="8">
                  <c:v>#N/A</c:v>
                </c:pt>
                <c:pt idx="9">
                  <c:v>#N/A</c:v>
                </c:pt>
                <c:pt idx="10">
                  <c:v>538</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5204688"/>
        <c:axId val="228753152"/>
      </c:lineChart>
      <c:catAx>
        <c:axId val="22520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753152"/>
        <c:crosses val="autoZero"/>
        <c:auto val="1"/>
        <c:lblAlgn val="ctr"/>
        <c:lblOffset val="100"/>
        <c:tickLblSkip val="1"/>
        <c:tickMarkSkip val="1"/>
        <c:noMultiLvlLbl val="0"/>
      </c:catAx>
      <c:valAx>
        <c:axId val="22875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20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{3A01EDA9-22B9-4BFC-BFDF-43A95D1874E4}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{AABACA1C-B462-4F07-ABEC-59F687A0E190}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{18608E6E-ACC8-43E7-AC9C-9BC283C863E5}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{4ACE5BC1-2174-45CE-81C8-0AD2661EA199}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{4B37BBA1-0F1B-4769-9DEA-8B627A0EF818}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{82A228FF-FFE2-4508-83DC-99CE8B0E56BB}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{86AD55F1-2F5D-4373-8583-070C018EABAD}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{AE93C972-593E-4933-AEA0-B54D483067A0}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{749D0BA3-7D98-46C0-8CD4-16E68E038451}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{E84AE09D-5090-4333-8663-B88DCB16C728}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5203904"/>
        <c:axId val="225203512"/>
      </c:scatterChart>
      <c:valAx>
        <c:axId val="225203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203512"/>
        <c:crosses val="autoZero"/>
        <c:crossBetween val="midCat"/>
      </c:valAx>
      <c:valAx>
        <c:axId val="225203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203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{38F924EC-AA58-4309-8DC1-0AAE44EF3282}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{702A4381-D0B8-4BE7-AEC0-0C1BB3C82D2A}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{D6D105F5-B2FF-4994-9A67-87AF688FC8DE}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{6BF07C56-EFCE-42D7-9D31-9B00CEE6CCE1}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{E214FBB4-536D-4FA1-A2A6-235DAB47CCDC}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7.8</c:v>
                </c:pt>
                <c:pt idx="2">
                  <c:v>7.1</c:v>
                </c:pt>
                <c:pt idx="3">
                  <c:v>5.9</c:v>
                </c:pt>
                <c:pt idx="4">
                  <c:v>5.3</c:v>
                </c:pt>
              </c:numCache>
            </c:numRef>
          </c:xVal>
          <c:yVal>
            <c:numRef>
              <c:f>公会計指標分析・財政指標組合せ分析表!$K$73:$O$73</c:f>
              <c:numCache>
                <c:formatCode>#,##0.0;"▲ "#,##0.0</c:formatCode>
                <c:ptCount val="5"/>
                <c:pt idx="0">
                  <c:v>30.2</c:v>
                </c:pt>
                <c:pt idx="1">
                  <c:v>12.4</c:v>
                </c:pt>
                <c:pt idx="2">
                  <c:v>10.1</c:v>
                </c:pt>
                <c:pt idx="3">
                  <c:v>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{CFAA9A5D-A302-461E-A5CF-298B89B26CA2}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{8715A5E0-3997-478A-B28F-00246F3F241B}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{2733ED27-3F80-499B-AF16-7FEC3C99BA95}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{1164F9D2-C4BF-4820-A4B0-777F121476BC}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{9D55D7F9-E39A-4528-AFFD-FF16D44BEB10}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228753936"/>
        <c:axId val="228754328"/>
      </c:scatterChart>
      <c:valAx>
        <c:axId val="228753936"/>
        <c:scaling>
          <c:orientation val="minMax"/>
          <c:max val="11.6"/>
          <c:min val="5.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754328"/>
        <c:crosses val="autoZero"/>
        <c:crossBetween val="midCat"/>
      </c:valAx>
      <c:valAx>
        <c:axId val="228754328"/>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753936"/>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近年、市債発行額を公債費元金償還額以内に抑制してきたことから、元利償還金が減少傾向にある。今後、庁舎建設などの大規模事業が予定されており、比率の上昇が予想されるため、事業の緊急性・優先性を精査し、市債の発行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市債発行額を公債費元金償還額以内に抑制してきたことから、一般会計等に係る地方債現在高が減少傾向にある。公営企業債繰入金見込額及び組合等負担見込額も引き続き減少していく見込みである。定員適正化計画に基づき職員数の抑制に取り組んでいるため、人口千人当たりの職員数でも類似団体順位が１位であり、退職手当負担見込額も減少していく見込みである。将来の公共施設等の整備に対し、計画的な基金の積み立てを実施しており、現時点では、将来負担比率は算定されてはいないが、庁舎建設などの大規模事業の実施に伴い、市債の増加や基金の取り崩しが予想され、比率が大きく上昇することが考え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80,907
77,905
167.34
33,022,973
30,981,834
1,821,745
17,713,123
24,422,249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8" name="正方形/長方形 3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9" name="正方形/長方形 3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0" name="正方形/長方形 3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1" name="テキスト ボックス 4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2" name="正方形/長方形 41"/>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3" name="正方形/長方形 4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4" name="正方形/長方形 4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5" name="正方形/長方形 4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6" name="正方形/長方形 4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7" name="正方形/長方形 4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8" name="正方形/長方形 4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9" name="正方形/長方形 4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1" name="正方形/長方形 50"/>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3" name="テキスト ボックス 52"/>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80,907
77,905
167.34
33,022,973
30,981,834
1,821,745
17,713,123
24,422,249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80,907
77,905
167.34
33,022,973
30,981,834
1,821,745
17,713,123
24,422,249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80,907
77,905
167.34
33,022,973
30,981,834
1,821,745
17,713,123
24,422,249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財政力指数は、前年度と同程度の水準となり、全国平均、県平均を上回っている。今後とも、市税の徴収率向上や企業誘致に取り組み、財政基盤の強化に努める。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93435</xdr:rowOff>
    </xdr:to>
    <xdr:cxnSp macro="">
      <xdr:nvCxnSpPr>
        <xdr:cNvPr id="70" name="直線コネクタ 69"/>
        <xdr:cNvCxnSpPr/>
      </xdr:nvCxnSpPr>
      <xdr:spPr>
        <a:xfrm>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93435</xdr:rowOff>
    </xdr:to>
    <xdr:cxnSp macro="">
      <xdr:nvCxnSpPr>
        <xdr:cNvPr id="73" name="直線コネクタ 72"/>
        <xdr:cNvCxnSpPr/>
      </xdr:nvCxnSpPr>
      <xdr:spPr>
        <a:xfrm flipV="1">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75" name="テキスト ボックス 74"/>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110672</xdr:rowOff>
    </xdr:to>
    <xdr:cxnSp macro="">
      <xdr:nvCxnSpPr>
        <xdr:cNvPr id="76" name="直線コネクタ 75"/>
        <xdr:cNvCxnSpPr/>
      </xdr:nvCxnSpPr>
      <xdr:spPr>
        <a:xfrm flipV="1">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110672</xdr:rowOff>
    </xdr:to>
    <xdr:cxnSp macro="">
      <xdr:nvCxnSpPr>
        <xdr:cNvPr id="79" name="直線コネクタ 78"/>
        <xdr:cNvCxnSpPr/>
      </xdr:nvCxnSpPr>
      <xdr:spPr>
        <a:xfrm>
          <a:off x="1447800" y="70711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91" name="円/楕円 90"/>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2" name="テキスト ボックス 91"/>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59872</xdr:rowOff>
    </xdr:from>
    <xdr:to>
      <xdr:col>3</xdr:col>
      <xdr:colOff>330200</xdr:colOff>
      <xdr:row>41</xdr:row>
      <xdr:rowOff>161472</xdr:rowOff>
    </xdr:to>
    <xdr:sp macro="" textlink="">
      <xdr:nvSpPr>
        <xdr:cNvPr id="95" name="円/楕円 94"/>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96" name="テキスト ボックス 95"/>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97" name="円/楕円 96"/>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98" name="テキスト ボックス 97"/>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歳出において、扶助費などの義務的経費は増加しているものの、地方消費税交付金の増収等により、前年度に比べ</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％増加し、類似団体の平均値を上回っている。今後、事務事業の見直し等による歳出削減を行うとともに、市税等の歳入の確保に努める。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9737</xdr:rowOff>
    </xdr:from>
    <xdr:to>
      <xdr:col>7</xdr:col>
      <xdr:colOff>152400</xdr:colOff>
      <xdr:row>63</xdr:row>
      <xdr:rowOff>106256</xdr:rowOff>
    </xdr:to>
    <xdr:cxnSp macro="">
      <xdr:nvCxnSpPr>
        <xdr:cNvPr id="133" name="直線コネクタ 132"/>
        <xdr:cNvCxnSpPr/>
      </xdr:nvCxnSpPr>
      <xdr:spPr>
        <a:xfrm flipV="1">
          <a:off x="4114800" y="1081108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65</xdr:row>
      <xdr:rowOff>12700</xdr:rowOff>
    </xdr:to>
    <xdr:cxnSp macro="">
      <xdr:nvCxnSpPr>
        <xdr:cNvPr id="136" name="直線コネクタ 135"/>
        <xdr:cNvCxnSpPr/>
      </xdr:nvCxnSpPr>
      <xdr:spPr>
        <a:xfrm flipV="1">
          <a:off x="3225800" y="10907606"/>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38" name="テキスト ボックス 137"/>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65</xdr:row>
      <xdr:rowOff>12700</xdr:rowOff>
    </xdr:to>
    <xdr:cxnSp macro="">
      <xdr:nvCxnSpPr>
        <xdr:cNvPr id="139" name="直線コネクタ 138"/>
        <xdr:cNvCxnSpPr/>
      </xdr:nvCxnSpPr>
      <xdr:spPr>
        <a:xfrm>
          <a:off x="2336800" y="1081108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1" name="テキスト ボックス 140"/>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87206</xdr:rowOff>
    </xdr:from>
    <xdr:to>
      <xdr:col>3</xdr:col>
      <xdr:colOff>279400</xdr:colOff>
      <xdr:row>63</xdr:row>
      <xdr:rowOff>9737</xdr:rowOff>
    </xdr:to>
    <xdr:cxnSp macro="">
      <xdr:nvCxnSpPr>
        <xdr:cNvPr id="142" name="直線コネクタ 141"/>
        <xdr:cNvCxnSpPr/>
      </xdr:nvCxnSpPr>
      <xdr:spPr>
        <a:xfrm>
          <a:off x="1447800" y="10545656"/>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44" name="テキスト ボックス 14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165964</xdr:rowOff>
    </xdr:from>
    <xdr:ext cx="762000" cy="259045"/>
    <xdr:sp macro="" textlink="">
      <xdr:nvSpPr>
        <xdr:cNvPr id="146" name="テキスト ボックス 145"/>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130387</xdr:rowOff>
    </xdr:from>
    <xdr:to>
      <xdr:col>7</xdr:col>
      <xdr:colOff>203200</xdr:colOff>
      <xdr:row>63</xdr:row>
      <xdr:rowOff>60537</xdr:rowOff>
    </xdr:to>
    <xdr:sp macro="" textlink="">
      <xdr:nvSpPr>
        <xdr:cNvPr id="152" name="円/楕円 151"/>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146914</xdr:rowOff>
    </xdr:from>
    <xdr:ext cx="762000" cy="259045"/>
    <xdr:sp macro="" textlink="">
      <xdr:nvSpPr>
        <xdr:cNvPr id="153" name="財政構造の弾力性該当値テキスト"/>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55456</xdr:rowOff>
    </xdr:from>
    <xdr:to>
      <xdr:col>6</xdr:col>
      <xdr:colOff>50800</xdr:colOff>
      <xdr:row>63</xdr:row>
      <xdr:rowOff>157056</xdr:rowOff>
    </xdr:to>
    <xdr:sp macro="" textlink="">
      <xdr:nvSpPr>
        <xdr:cNvPr id="154" name="円/楕円 153"/>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55" name="テキスト ボックス 154"/>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6" name="円/楕円 155"/>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7" name="テキスト ボックス 156"/>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8" name="円/楕円 157"/>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59" name="テキスト ボックス 158"/>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36406</xdr:rowOff>
    </xdr:from>
    <xdr:to>
      <xdr:col>2</xdr:col>
      <xdr:colOff>127000</xdr:colOff>
      <xdr:row>61</xdr:row>
      <xdr:rowOff>138006</xdr:rowOff>
    </xdr:to>
    <xdr:sp macro="" textlink="">
      <xdr:nvSpPr>
        <xdr:cNvPr id="160" name="円/楕円 159"/>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148183</xdr:rowOff>
    </xdr:from>
    <xdr:ext cx="762000" cy="259045"/>
    <xdr:sp macro="" textlink="">
      <xdr:nvSpPr>
        <xdr:cNvPr id="161" name="テキスト ボックス 160"/>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定員管理の徹底などにより、人件費が抑制されており、類似団体中</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位となっている。今後もこの水準を維持するため、職員の定員適正化計画の推進を図るとともに、事務的経費及び公共施設等の管理経費の節減に努める。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130984</xdr:rowOff>
    </xdr:from>
    <xdr:to>
      <xdr:col>7</xdr:col>
      <xdr:colOff>152400</xdr:colOff>
      <xdr:row>80</xdr:row>
      <xdr:rowOff>135435</xdr:rowOff>
    </xdr:to>
    <xdr:cxnSp macro="">
      <xdr:nvCxnSpPr>
        <xdr:cNvPr id="194" name="直線コネクタ 193"/>
        <xdr:cNvCxnSpPr/>
      </xdr:nvCxnSpPr>
      <xdr:spPr>
        <a:xfrm>
          <a:off x="4114800" y="13846984"/>
          <a:ext cx="8382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159059</xdr:rowOff>
    </xdr:from>
    <xdr:ext cx="762000" cy="259045"/>
    <xdr:sp macro="" textlink="">
      <xdr:nvSpPr>
        <xdr:cNvPr id="195" name="人件費・物件費等の状況平均値テキスト"/>
        <xdr:cNvSpPr txBox="1"/>
      </xdr:nvSpPr>
      <xdr:spPr>
        <a:xfrm>
          <a:off x="5041900" y="14046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120551</xdr:rowOff>
    </xdr:from>
    <xdr:to>
      <xdr:col>6</xdr:col>
      <xdr:colOff>0</xdr:colOff>
      <xdr:row>80</xdr:row>
      <xdr:rowOff>130984</xdr:rowOff>
    </xdr:to>
    <xdr:cxnSp macro="">
      <xdr:nvCxnSpPr>
        <xdr:cNvPr id="197" name="直線コネクタ 196"/>
        <xdr:cNvCxnSpPr/>
      </xdr:nvCxnSpPr>
      <xdr:spPr>
        <a:xfrm>
          <a:off x="3225800" y="13836551"/>
          <a:ext cx="8890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27053</xdr:rowOff>
    </xdr:from>
    <xdr:ext cx="736600" cy="259045"/>
    <xdr:sp macro="" textlink="">
      <xdr:nvSpPr>
        <xdr:cNvPr id="199" name="テキスト ボックス 198"/>
        <xdr:cNvSpPr txBox="1"/>
      </xdr:nvSpPr>
      <xdr:spPr>
        <a:xfrm>
          <a:off x="3733800" y="14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120551</xdr:rowOff>
    </xdr:from>
    <xdr:to>
      <xdr:col>4</xdr:col>
      <xdr:colOff>482600</xdr:colOff>
      <xdr:row>80</xdr:row>
      <xdr:rowOff>123422</xdr:rowOff>
    </xdr:to>
    <xdr:cxnSp macro="">
      <xdr:nvCxnSpPr>
        <xdr:cNvPr id="200" name="直線コネクタ 199"/>
        <xdr:cNvCxnSpPr/>
      </xdr:nvCxnSpPr>
      <xdr:spPr>
        <a:xfrm flipV="1">
          <a:off x="2336800" y="13836551"/>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17981</xdr:rowOff>
    </xdr:from>
    <xdr:ext cx="762000" cy="259045"/>
    <xdr:sp macro="" textlink="">
      <xdr:nvSpPr>
        <xdr:cNvPr id="202" name="テキスト ボックス 201"/>
        <xdr:cNvSpPr txBox="1"/>
      </xdr:nvSpPr>
      <xdr:spPr>
        <a:xfrm>
          <a:off x="2844800" y="14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123422</xdr:rowOff>
    </xdr:from>
    <xdr:to>
      <xdr:col>3</xdr:col>
      <xdr:colOff>279400</xdr:colOff>
      <xdr:row>80</xdr:row>
      <xdr:rowOff>149898</xdr:rowOff>
    </xdr:to>
    <xdr:cxnSp macro="">
      <xdr:nvCxnSpPr>
        <xdr:cNvPr id="203" name="直線コネクタ 202"/>
        <xdr:cNvCxnSpPr/>
      </xdr:nvCxnSpPr>
      <xdr:spPr>
        <a:xfrm flipV="1">
          <a:off x="1447800" y="13839422"/>
          <a:ext cx="8890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167429</xdr:rowOff>
    </xdr:from>
    <xdr:ext cx="762000" cy="259045"/>
    <xdr:sp macro="" textlink="">
      <xdr:nvSpPr>
        <xdr:cNvPr id="205" name="テキスト ボックス 204"/>
        <xdr:cNvSpPr txBox="1"/>
      </xdr:nvSpPr>
      <xdr:spPr>
        <a:xfrm>
          <a:off x="1955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158892</xdr:rowOff>
    </xdr:from>
    <xdr:ext cx="762000" cy="259045"/>
    <xdr:sp macro="" textlink="">
      <xdr:nvSpPr>
        <xdr:cNvPr id="207" name="テキスト ボックス 206"/>
        <xdr:cNvSpPr txBox="1"/>
      </xdr:nvSpPr>
      <xdr:spPr>
        <a:xfrm>
          <a:off x="1066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84635</xdr:rowOff>
    </xdr:from>
    <xdr:to>
      <xdr:col>7</xdr:col>
      <xdr:colOff>203200</xdr:colOff>
      <xdr:row>81</xdr:row>
      <xdr:rowOff>14785</xdr:rowOff>
    </xdr:to>
    <xdr:sp macro="" textlink="">
      <xdr:nvSpPr>
        <xdr:cNvPr id="213" name="円/楕円 212"/>
        <xdr:cNvSpPr/>
      </xdr:nvSpPr>
      <xdr:spPr>
        <a:xfrm>
          <a:off x="4902200" y="138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5912</xdr:rowOff>
    </xdr:from>
    <xdr:ext cx="762000" cy="259045"/>
    <xdr:sp macro="" textlink="">
      <xdr:nvSpPr>
        <xdr:cNvPr id="214" name="人件費・物件費等の状況該当値テキスト"/>
        <xdr:cNvSpPr txBox="1"/>
      </xdr:nvSpPr>
      <xdr:spPr>
        <a:xfrm>
          <a:off x="5041900" y="137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93,853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80184</xdr:rowOff>
    </xdr:from>
    <xdr:to>
      <xdr:col>6</xdr:col>
      <xdr:colOff>50800</xdr:colOff>
      <xdr:row>81</xdr:row>
      <xdr:rowOff>10334</xdr:rowOff>
    </xdr:to>
    <xdr:sp macro="" textlink="">
      <xdr:nvSpPr>
        <xdr:cNvPr id="215" name="円/楕円 214"/>
        <xdr:cNvSpPr/>
      </xdr:nvSpPr>
      <xdr:spPr>
        <a:xfrm>
          <a:off x="4064000" y="137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20511</xdr:rowOff>
    </xdr:from>
    <xdr:ext cx="736600" cy="259045"/>
    <xdr:sp macro="" textlink="">
      <xdr:nvSpPr>
        <xdr:cNvPr id="216" name="テキスト ボックス 215"/>
        <xdr:cNvSpPr txBox="1"/>
      </xdr:nvSpPr>
      <xdr:spPr>
        <a:xfrm>
          <a:off x="3733800" y="13565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92,931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69751</xdr:rowOff>
    </xdr:from>
    <xdr:to>
      <xdr:col>4</xdr:col>
      <xdr:colOff>533400</xdr:colOff>
      <xdr:row>80</xdr:row>
      <xdr:rowOff>171351</xdr:rowOff>
    </xdr:to>
    <xdr:sp macro="" textlink="">
      <xdr:nvSpPr>
        <xdr:cNvPr id="217" name="円/楕円 216"/>
        <xdr:cNvSpPr/>
      </xdr:nvSpPr>
      <xdr:spPr>
        <a:xfrm>
          <a:off x="3175000" y="137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10078</xdr:rowOff>
    </xdr:from>
    <xdr:ext cx="762000" cy="259045"/>
    <xdr:sp macro="" textlink="">
      <xdr:nvSpPr>
        <xdr:cNvPr id="218" name="テキスト ボックス 217"/>
        <xdr:cNvSpPr txBox="1"/>
      </xdr:nvSpPr>
      <xdr:spPr>
        <a:xfrm>
          <a:off x="2844800" y="135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90,769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72622</xdr:rowOff>
    </xdr:from>
    <xdr:to>
      <xdr:col>3</xdr:col>
      <xdr:colOff>330200</xdr:colOff>
      <xdr:row>81</xdr:row>
      <xdr:rowOff>2772</xdr:rowOff>
    </xdr:to>
    <xdr:sp macro="" textlink="">
      <xdr:nvSpPr>
        <xdr:cNvPr id="219" name="円/楕円 218"/>
        <xdr:cNvSpPr/>
      </xdr:nvSpPr>
      <xdr:spPr>
        <a:xfrm>
          <a:off x="2286000" y="137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12949</xdr:rowOff>
    </xdr:from>
    <xdr:ext cx="762000" cy="259045"/>
    <xdr:sp macro="" textlink="">
      <xdr:nvSpPr>
        <xdr:cNvPr id="220" name="テキスト ボックス 219"/>
        <xdr:cNvSpPr txBox="1"/>
      </xdr:nvSpPr>
      <xdr:spPr>
        <a:xfrm>
          <a:off x="1955800" y="1355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91,364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99098</xdr:rowOff>
    </xdr:from>
    <xdr:to>
      <xdr:col>2</xdr:col>
      <xdr:colOff>127000</xdr:colOff>
      <xdr:row>81</xdr:row>
      <xdr:rowOff>29248</xdr:rowOff>
    </xdr:to>
    <xdr:sp macro="" textlink="">
      <xdr:nvSpPr>
        <xdr:cNvPr id="221" name="円/楕円 220"/>
        <xdr:cNvSpPr/>
      </xdr:nvSpPr>
      <xdr:spPr>
        <a:xfrm>
          <a:off x="1397000" y="138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39425</xdr:rowOff>
    </xdr:from>
    <xdr:ext cx="762000" cy="259045"/>
    <xdr:sp macro="" textlink="">
      <xdr:nvSpPr>
        <xdr:cNvPr id="222" name="テキスト ボックス 221"/>
        <xdr:cNvSpPr txBox="1"/>
      </xdr:nvSpPr>
      <xdr:spPr>
        <a:xfrm>
          <a:off x="1066800" y="1358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ﾎﾟｲﾝﾄ減少し、全国市平均値とほぼ同程度となり、類似団体内平均値を</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ﾎﾟｲﾝﾄ上回っている。今後も指数の動向に注意しつつ給与体系や職員手当などの適正化に努めていく。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84</xdr:row>
      <xdr:rowOff>157238</xdr:rowOff>
    </xdr:to>
    <xdr:cxnSp macro="">
      <xdr:nvCxnSpPr>
        <xdr:cNvPr id="253" name="直線コネクタ 252"/>
        <xdr:cNvCxnSpPr/>
      </xdr:nvCxnSpPr>
      <xdr:spPr>
        <a:xfrm flipV="1">
          <a:off x="17018000" y="13720234"/>
          <a:ext cx="0" cy="838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4"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5" name="直線コネクタ 254"/>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42334</xdr:rowOff>
    </xdr:to>
    <xdr:cxnSp macro="">
      <xdr:nvCxnSpPr>
        <xdr:cNvPr id="258" name="直線コネクタ 257"/>
        <xdr:cNvCxnSpPr/>
      </xdr:nvCxnSpPr>
      <xdr:spPr>
        <a:xfrm flipV="1">
          <a:off x="16179800" y="1443264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88295</xdr:rowOff>
    </xdr:to>
    <xdr:cxnSp macro="">
      <xdr:nvCxnSpPr>
        <xdr:cNvPr id="261" name="直線コネクタ 260"/>
        <xdr:cNvCxnSpPr/>
      </xdr:nvCxnSpPr>
      <xdr:spPr>
        <a:xfrm flipV="1">
          <a:off x="15290800" y="144441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89</xdr:row>
      <xdr:rowOff>104321</xdr:rowOff>
    </xdr:to>
    <xdr:cxnSp macro="">
      <xdr:nvCxnSpPr>
        <xdr:cNvPr id="264" name="直線コネクタ 263"/>
        <xdr:cNvCxnSpPr/>
      </xdr:nvCxnSpPr>
      <xdr:spPr>
        <a:xfrm flipV="1">
          <a:off x="14401800" y="14490095"/>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90</xdr:row>
      <xdr:rowOff>1814</xdr:rowOff>
    </xdr:to>
    <xdr:cxnSp macro="">
      <xdr:nvCxnSpPr>
        <xdr:cNvPr id="267" name="直線コネクタ 266"/>
        <xdr:cNvCxnSpPr/>
      </xdr:nvCxnSpPr>
      <xdr:spPr>
        <a:xfrm flipV="1">
          <a:off x="13512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71" name="テキスト ボックス 270"/>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47370</xdr:rowOff>
    </xdr:from>
    <xdr:ext cx="762000" cy="259045"/>
    <xdr:sp macro="" textlink="">
      <xdr:nvSpPr>
        <xdr:cNvPr id="278" name="給与水準   （国との比較）該当値テキスト"/>
        <xdr:cNvSpPr txBox="1"/>
      </xdr:nvSpPr>
      <xdr:spPr>
        <a:xfrm>
          <a:off x="17106900" y="1427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9" name="円/楕円 278"/>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80" name="テキスト ボックス 279"/>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37495</xdr:rowOff>
    </xdr:from>
    <xdr:to>
      <xdr:col>22</xdr:col>
      <xdr:colOff>254000</xdr:colOff>
      <xdr:row>84</xdr:row>
      <xdr:rowOff>139095</xdr:rowOff>
    </xdr:to>
    <xdr:sp macro="" textlink="">
      <xdr:nvSpPr>
        <xdr:cNvPr id="281" name="円/楕円 280"/>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123872</xdr:rowOff>
    </xdr:from>
    <xdr:ext cx="762000" cy="259045"/>
    <xdr:sp macro="" textlink="">
      <xdr:nvSpPr>
        <xdr:cNvPr id="282" name="テキスト ボックス 281"/>
        <xdr:cNvSpPr txBox="1"/>
      </xdr:nvSpPr>
      <xdr:spPr>
        <a:xfrm>
          <a:off x="14909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3" name="円/楕円 282"/>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84" name="テキスト ボックス 283"/>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85" name="円/楕円 284"/>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86" name="テキスト ボックス 285"/>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類似団体中最も少ない職員数となっており、今後も定員の適正化計画に基づき、計画的な職員数の抑制に取り組んでいく。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6" name="直線コネクタ 315"/>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7"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8" name="直線コネクタ 317"/>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9"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20" name="直線コネクタ 319"/>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86254</xdr:rowOff>
    </xdr:from>
    <xdr:to>
      <xdr:col>24</xdr:col>
      <xdr:colOff>558800</xdr:colOff>
      <xdr:row>59</xdr:row>
      <xdr:rowOff>102341</xdr:rowOff>
    </xdr:to>
    <xdr:cxnSp macro="">
      <xdr:nvCxnSpPr>
        <xdr:cNvPr id="321" name="直線コネクタ 320"/>
        <xdr:cNvCxnSpPr/>
      </xdr:nvCxnSpPr>
      <xdr:spPr>
        <a:xfrm>
          <a:off x="16179800" y="1020180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46160</xdr:rowOff>
    </xdr:from>
    <xdr:ext cx="762000" cy="259045"/>
    <xdr:sp macro="" textlink="">
      <xdr:nvSpPr>
        <xdr:cNvPr id="322" name="定員管理の状況平均値テキスト"/>
        <xdr:cNvSpPr txBox="1"/>
      </xdr:nvSpPr>
      <xdr:spPr>
        <a:xfrm>
          <a:off x="17106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3" name="フローチャート : 判断 322"/>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86254</xdr:rowOff>
    </xdr:from>
    <xdr:to>
      <xdr:col>23</xdr:col>
      <xdr:colOff>406400</xdr:colOff>
      <xdr:row>59</xdr:row>
      <xdr:rowOff>94297</xdr:rowOff>
    </xdr:to>
    <xdr:cxnSp macro="">
      <xdr:nvCxnSpPr>
        <xdr:cNvPr id="324" name="直線コネクタ 323"/>
        <xdr:cNvCxnSpPr/>
      </xdr:nvCxnSpPr>
      <xdr:spPr>
        <a:xfrm flipV="1">
          <a:off x="15290800" y="102018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5" name="フローチャート : 判断 324"/>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6" name="テキスト ボックス 325"/>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94297</xdr:rowOff>
    </xdr:from>
    <xdr:to>
      <xdr:col>22</xdr:col>
      <xdr:colOff>203200</xdr:colOff>
      <xdr:row>59</xdr:row>
      <xdr:rowOff>102341</xdr:rowOff>
    </xdr:to>
    <xdr:cxnSp macro="">
      <xdr:nvCxnSpPr>
        <xdr:cNvPr id="327" name="直線コネクタ 326"/>
        <xdr:cNvCxnSpPr/>
      </xdr:nvCxnSpPr>
      <xdr:spPr>
        <a:xfrm flipV="1">
          <a:off x="14401800" y="1020984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8" name="フローチャート : 判断 327"/>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106168</xdr:rowOff>
    </xdr:from>
    <xdr:ext cx="762000" cy="259045"/>
    <xdr:sp macro="" textlink="">
      <xdr:nvSpPr>
        <xdr:cNvPr id="329" name="テキスト ボックス 328"/>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102341</xdr:rowOff>
    </xdr:from>
    <xdr:to>
      <xdr:col>21</xdr:col>
      <xdr:colOff>0</xdr:colOff>
      <xdr:row>59</xdr:row>
      <xdr:rowOff>164677</xdr:rowOff>
    </xdr:to>
    <xdr:cxnSp macro="">
      <xdr:nvCxnSpPr>
        <xdr:cNvPr id="330" name="直線コネクタ 329"/>
        <xdr:cNvCxnSpPr/>
      </xdr:nvCxnSpPr>
      <xdr:spPr>
        <a:xfrm flipV="1">
          <a:off x="13512800" y="10217891"/>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1" name="フローチャート : 判断 330"/>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2" name="テキスト ボックス 331"/>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3" name="フローチャート : 判断 332"/>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4" name="テキスト ボックス 333"/>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51541</xdr:rowOff>
    </xdr:from>
    <xdr:to>
      <xdr:col>24</xdr:col>
      <xdr:colOff>609600</xdr:colOff>
      <xdr:row>59</xdr:row>
      <xdr:rowOff>153141</xdr:rowOff>
    </xdr:to>
    <xdr:sp macro="" textlink="">
      <xdr:nvSpPr>
        <xdr:cNvPr id="340" name="円/楕円 339"/>
        <xdr:cNvSpPr/>
      </xdr:nvSpPr>
      <xdr:spPr>
        <a:xfrm>
          <a:off x="16967200" y="101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144268</xdr:rowOff>
    </xdr:from>
    <xdr:ext cx="762000" cy="259045"/>
    <xdr:sp macro="" textlink="">
      <xdr:nvSpPr>
        <xdr:cNvPr id="341" name="定員管理の状況該当値テキスト"/>
        <xdr:cNvSpPr txBox="1"/>
      </xdr:nvSpPr>
      <xdr:spPr>
        <a:xfrm>
          <a:off x="17106900" y="1008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35454</xdr:rowOff>
    </xdr:from>
    <xdr:to>
      <xdr:col>23</xdr:col>
      <xdr:colOff>457200</xdr:colOff>
      <xdr:row>59</xdr:row>
      <xdr:rowOff>137054</xdr:rowOff>
    </xdr:to>
    <xdr:sp macro="" textlink="">
      <xdr:nvSpPr>
        <xdr:cNvPr id="342" name="円/楕円 341"/>
        <xdr:cNvSpPr/>
      </xdr:nvSpPr>
      <xdr:spPr>
        <a:xfrm>
          <a:off x="16129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147231</xdr:rowOff>
    </xdr:from>
    <xdr:ext cx="736600" cy="259045"/>
    <xdr:sp macro="" textlink="">
      <xdr:nvSpPr>
        <xdr:cNvPr id="343" name="テキスト ボックス 342"/>
        <xdr:cNvSpPr txBox="1"/>
      </xdr:nvSpPr>
      <xdr:spPr>
        <a:xfrm>
          <a:off x="15798800" y="991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43497</xdr:rowOff>
    </xdr:from>
    <xdr:to>
      <xdr:col>22</xdr:col>
      <xdr:colOff>254000</xdr:colOff>
      <xdr:row>59</xdr:row>
      <xdr:rowOff>145097</xdr:rowOff>
    </xdr:to>
    <xdr:sp macro="" textlink="">
      <xdr:nvSpPr>
        <xdr:cNvPr id="344" name="円/楕円 343"/>
        <xdr:cNvSpPr/>
      </xdr:nvSpPr>
      <xdr:spPr>
        <a:xfrm>
          <a:off x="15240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155274</xdr:rowOff>
    </xdr:from>
    <xdr:ext cx="762000" cy="259045"/>
    <xdr:sp macro="" textlink="">
      <xdr:nvSpPr>
        <xdr:cNvPr id="345" name="テキスト ボックス 344"/>
        <xdr:cNvSpPr txBox="1"/>
      </xdr:nvSpPr>
      <xdr:spPr>
        <a:xfrm>
          <a:off x="14909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51541</xdr:rowOff>
    </xdr:from>
    <xdr:to>
      <xdr:col>21</xdr:col>
      <xdr:colOff>50800</xdr:colOff>
      <xdr:row>59</xdr:row>
      <xdr:rowOff>153141</xdr:rowOff>
    </xdr:to>
    <xdr:sp macro="" textlink="">
      <xdr:nvSpPr>
        <xdr:cNvPr id="346" name="円/楕円 345"/>
        <xdr:cNvSpPr/>
      </xdr:nvSpPr>
      <xdr:spPr>
        <a:xfrm>
          <a:off x="14351000" y="101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163318</xdr:rowOff>
    </xdr:from>
    <xdr:ext cx="762000" cy="259045"/>
    <xdr:sp macro="" textlink="">
      <xdr:nvSpPr>
        <xdr:cNvPr id="347" name="テキスト ボックス 346"/>
        <xdr:cNvSpPr txBox="1"/>
      </xdr:nvSpPr>
      <xdr:spPr>
        <a:xfrm>
          <a:off x="14020800" y="993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113877</xdr:rowOff>
    </xdr:from>
    <xdr:to>
      <xdr:col>19</xdr:col>
      <xdr:colOff>533400</xdr:colOff>
      <xdr:row>60</xdr:row>
      <xdr:rowOff>44027</xdr:rowOff>
    </xdr:to>
    <xdr:sp macro="" textlink="">
      <xdr:nvSpPr>
        <xdr:cNvPr id="348" name="円/楕円 347"/>
        <xdr:cNvSpPr/>
      </xdr:nvSpPr>
      <xdr:spPr>
        <a:xfrm>
          <a:off x="13462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54204</xdr:rowOff>
    </xdr:from>
    <xdr:ext cx="762000" cy="259045"/>
    <xdr:sp macro="" textlink="">
      <xdr:nvSpPr>
        <xdr:cNvPr id="349" name="テキスト ボックス 348"/>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市債発行額の抑制や公営企業が借入れた起債に対する元利償還金に対する繰出金が減少していることから、比率は減少傾向にある。今後予定される大規模事業の実施により元利償還金が増加することが想定されるため、事業の適正な執行を行うとともに、公営企業の経営改善を推進し、債務管理に留意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9" name="直線コネクタ 378"/>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80"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81" name="直線コネクタ 380"/>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3" name="直線コネクタ 38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145345</xdr:rowOff>
    </xdr:from>
    <xdr:to>
      <xdr:col>24</xdr:col>
      <xdr:colOff>558800</xdr:colOff>
      <xdr:row>38</xdr:row>
      <xdr:rowOff>54328</xdr:rowOff>
    </xdr:to>
    <xdr:cxnSp macro="">
      <xdr:nvCxnSpPr>
        <xdr:cNvPr id="384" name="直線コネクタ 383"/>
        <xdr:cNvCxnSpPr/>
      </xdr:nvCxnSpPr>
      <xdr:spPr>
        <a:xfrm flipV="1">
          <a:off x="16179800" y="64889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85672</xdr:rowOff>
    </xdr:from>
    <xdr:ext cx="762000" cy="259045"/>
    <xdr:sp macro="" textlink="">
      <xdr:nvSpPr>
        <xdr:cNvPr id="385"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6" name="フローチャート : 判断 385"/>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54328</xdr:rowOff>
    </xdr:from>
    <xdr:to>
      <xdr:col>23</xdr:col>
      <xdr:colOff>406400</xdr:colOff>
      <xdr:row>39</xdr:row>
      <xdr:rowOff>43745</xdr:rowOff>
    </xdr:to>
    <xdr:cxnSp macro="">
      <xdr:nvCxnSpPr>
        <xdr:cNvPr id="387" name="直線コネクタ 386"/>
        <xdr:cNvCxnSpPr/>
      </xdr:nvCxnSpPr>
      <xdr:spPr>
        <a:xfrm flipV="1">
          <a:off x="15290800" y="65694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8" name="フローチャート : 判断 387"/>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95549</xdr:rowOff>
    </xdr:from>
    <xdr:ext cx="736600" cy="259045"/>
    <xdr:sp macro="" textlink="">
      <xdr:nvSpPr>
        <xdr:cNvPr id="389" name="テキスト ボックス 388"/>
        <xdr:cNvSpPr txBox="1"/>
      </xdr:nvSpPr>
      <xdr:spPr>
        <a:xfrm>
          <a:off x="15798800" y="695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43745</xdr:rowOff>
    </xdr:from>
    <xdr:to>
      <xdr:col>22</xdr:col>
      <xdr:colOff>203200</xdr:colOff>
      <xdr:row>39</xdr:row>
      <xdr:rowOff>137583</xdr:rowOff>
    </xdr:to>
    <xdr:cxnSp macro="">
      <xdr:nvCxnSpPr>
        <xdr:cNvPr id="390" name="直線コネクタ 389"/>
        <xdr:cNvCxnSpPr/>
      </xdr:nvCxnSpPr>
      <xdr:spPr>
        <a:xfrm flipV="1">
          <a:off x="14401800" y="673029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137583</xdr:rowOff>
    </xdr:from>
    <xdr:to>
      <xdr:col>21</xdr:col>
      <xdr:colOff>0</xdr:colOff>
      <xdr:row>40</xdr:row>
      <xdr:rowOff>100189</xdr:rowOff>
    </xdr:to>
    <xdr:cxnSp macro="">
      <xdr:nvCxnSpPr>
        <xdr:cNvPr id="393" name="直線コネクタ 392"/>
        <xdr:cNvCxnSpPr/>
      </xdr:nvCxnSpPr>
      <xdr:spPr>
        <a:xfrm flipV="1">
          <a:off x="13512800" y="68241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4" name="フローチャート : 判断 393"/>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7355</xdr:rowOff>
    </xdr:from>
    <xdr:ext cx="762000" cy="259045"/>
    <xdr:sp macro="" textlink="">
      <xdr:nvSpPr>
        <xdr:cNvPr id="395" name="テキスト ボックス 394"/>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6" name="フローチャート : 判断 395"/>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97" name="テキスト ボックス 396"/>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94545</xdr:rowOff>
    </xdr:from>
    <xdr:to>
      <xdr:col>24</xdr:col>
      <xdr:colOff>609600</xdr:colOff>
      <xdr:row>38</xdr:row>
      <xdr:rowOff>24695</xdr:rowOff>
    </xdr:to>
    <xdr:sp macro="" textlink="">
      <xdr:nvSpPr>
        <xdr:cNvPr id="403" name="円/楕円 402"/>
        <xdr:cNvSpPr/>
      </xdr:nvSpPr>
      <xdr:spPr>
        <a:xfrm>
          <a:off x="169672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111072</xdr:rowOff>
    </xdr:from>
    <xdr:ext cx="762000" cy="259045"/>
    <xdr:sp macro="" textlink="">
      <xdr:nvSpPr>
        <xdr:cNvPr id="404" name="公債費負担の状況該当値テキスト"/>
        <xdr:cNvSpPr txBox="1"/>
      </xdr:nvSpPr>
      <xdr:spPr>
        <a:xfrm>
          <a:off x="17106900" y="62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3528</xdr:rowOff>
    </xdr:from>
    <xdr:to>
      <xdr:col>23</xdr:col>
      <xdr:colOff>457200</xdr:colOff>
      <xdr:row>38</xdr:row>
      <xdr:rowOff>105128</xdr:rowOff>
    </xdr:to>
    <xdr:sp macro="" textlink="">
      <xdr:nvSpPr>
        <xdr:cNvPr id="405" name="円/楕円 404"/>
        <xdr:cNvSpPr/>
      </xdr:nvSpPr>
      <xdr:spPr>
        <a:xfrm>
          <a:off x="16129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115305</xdr:rowOff>
    </xdr:from>
    <xdr:ext cx="736600" cy="259045"/>
    <xdr:sp macro="" textlink="">
      <xdr:nvSpPr>
        <xdr:cNvPr id="406" name="テキスト ボックス 405"/>
        <xdr:cNvSpPr txBox="1"/>
      </xdr:nvSpPr>
      <xdr:spPr>
        <a:xfrm>
          <a:off x="15798800" y="628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164395</xdr:rowOff>
    </xdr:from>
    <xdr:to>
      <xdr:col>22</xdr:col>
      <xdr:colOff>254000</xdr:colOff>
      <xdr:row>39</xdr:row>
      <xdr:rowOff>94545</xdr:rowOff>
    </xdr:to>
    <xdr:sp macro="" textlink="">
      <xdr:nvSpPr>
        <xdr:cNvPr id="407" name="円/楕円 406"/>
        <xdr:cNvSpPr/>
      </xdr:nvSpPr>
      <xdr:spPr>
        <a:xfrm>
          <a:off x="15240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104722</xdr:rowOff>
    </xdr:from>
    <xdr:ext cx="762000" cy="259045"/>
    <xdr:sp macro="" textlink="">
      <xdr:nvSpPr>
        <xdr:cNvPr id="408" name="テキスト ボックス 407"/>
        <xdr:cNvSpPr txBox="1"/>
      </xdr:nvSpPr>
      <xdr:spPr>
        <a:xfrm>
          <a:off x="14909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86783</xdr:rowOff>
    </xdr:from>
    <xdr:to>
      <xdr:col>21</xdr:col>
      <xdr:colOff>50800</xdr:colOff>
      <xdr:row>40</xdr:row>
      <xdr:rowOff>16933</xdr:rowOff>
    </xdr:to>
    <xdr:sp macro="" textlink="">
      <xdr:nvSpPr>
        <xdr:cNvPr id="409" name="円/楕円 408"/>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27110</xdr:rowOff>
    </xdr:from>
    <xdr:ext cx="762000" cy="259045"/>
    <xdr:sp macro="" textlink="">
      <xdr:nvSpPr>
        <xdr:cNvPr id="410" name="テキスト ボックス 409"/>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49389</xdr:rowOff>
    </xdr:from>
    <xdr:to>
      <xdr:col>19</xdr:col>
      <xdr:colOff>533400</xdr:colOff>
      <xdr:row>40</xdr:row>
      <xdr:rowOff>150989</xdr:rowOff>
    </xdr:to>
    <xdr:sp macro="" textlink="">
      <xdr:nvSpPr>
        <xdr:cNvPr id="411" name="円/楕円 410"/>
        <xdr:cNvSpPr/>
      </xdr:nvSpPr>
      <xdr:spPr>
        <a:xfrm>
          <a:off x="13462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161166</xdr:rowOff>
    </xdr:from>
    <xdr:ext cx="762000" cy="259045"/>
    <xdr:sp macro="" textlink="">
      <xdr:nvSpPr>
        <xdr:cNvPr id="412" name="テキスト ボックス 411"/>
        <xdr:cNvSpPr txBox="1"/>
      </xdr:nvSpPr>
      <xdr:spPr>
        <a:xfrm>
          <a:off x="13131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庁舎建設のための基金積立金などが増加したことから、将来負担比率は算定されなかった。今後、庁舎建設などの大規模事業が予定されており、市債の増加、基金の取り崩しが予想されるため、各事業の必要性、優先性を十分検討し事業の適正な執行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65858</xdr:rowOff>
    </xdr:to>
    <xdr:cxnSp macro="">
      <xdr:nvCxnSpPr>
        <xdr:cNvPr id="443" name="直線コネクタ 442"/>
        <xdr:cNvCxnSpPr/>
      </xdr:nvCxnSpPr>
      <xdr:spPr>
        <a:xfrm flipV="1">
          <a:off x="17018000" y="2313214"/>
          <a:ext cx="0" cy="169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37935</xdr:rowOff>
    </xdr:from>
    <xdr:ext cx="762000" cy="259045"/>
    <xdr:sp macro="" textlink="">
      <xdr:nvSpPr>
        <xdr:cNvPr id="444" name="将来負担の状況最小値テキスト"/>
        <xdr:cNvSpPr txBox="1"/>
      </xdr:nvSpPr>
      <xdr:spPr>
        <a:xfrm>
          <a:off x="17106900" y="39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23</xdr:row>
      <xdr:rowOff>65858</xdr:rowOff>
    </xdr:from>
    <xdr:to>
      <xdr:col>24</xdr:col>
      <xdr:colOff>647700</xdr:colOff>
      <xdr:row>23</xdr:row>
      <xdr:rowOff>65858</xdr:rowOff>
    </xdr:to>
    <xdr:cxnSp macro="">
      <xdr:nvCxnSpPr>
        <xdr:cNvPr id="445" name="直線コネクタ 444"/>
        <xdr:cNvCxnSpPr/>
      </xdr:nvCxnSpPr>
      <xdr:spPr>
        <a:xfrm>
          <a:off x="16929100" y="4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144689</xdr:rowOff>
    </xdr:from>
    <xdr:to>
      <xdr:col>23</xdr:col>
      <xdr:colOff>406400</xdr:colOff>
      <xdr:row>14</xdr:row>
      <xdr:rowOff>86995</xdr:rowOff>
    </xdr:to>
    <xdr:cxnSp macro="">
      <xdr:nvCxnSpPr>
        <xdr:cNvPr id="448" name="直線コネクタ 447"/>
        <xdr:cNvCxnSpPr/>
      </xdr:nvCxnSpPr>
      <xdr:spPr>
        <a:xfrm flipV="1">
          <a:off x="15290800" y="2373539"/>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106606</xdr:rowOff>
    </xdr:from>
    <xdr:ext cx="762000" cy="259045"/>
    <xdr:sp macro="" textlink="">
      <xdr:nvSpPr>
        <xdr:cNvPr id="449" name="将来負担の状況平均値テキスト"/>
        <xdr:cNvSpPr txBox="1"/>
      </xdr:nvSpPr>
      <xdr:spPr>
        <a:xfrm>
          <a:off x="17106900" y="284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134529</xdr:rowOff>
    </xdr:from>
    <xdr:to>
      <xdr:col>24</xdr:col>
      <xdr:colOff>609600</xdr:colOff>
      <xdr:row>17</xdr:row>
      <xdr:rowOff>64679</xdr:rowOff>
    </xdr:to>
    <xdr:sp macro="" textlink="">
      <xdr:nvSpPr>
        <xdr:cNvPr id="450" name="フローチャート : 判断 449"/>
        <xdr:cNvSpPr/>
      </xdr:nvSpPr>
      <xdr:spPr>
        <a:xfrm>
          <a:off x="169672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86995</xdr:rowOff>
    </xdr:from>
    <xdr:to>
      <xdr:col>22</xdr:col>
      <xdr:colOff>203200</xdr:colOff>
      <xdr:row>14</xdr:row>
      <xdr:rowOff>126637</xdr:rowOff>
    </xdr:to>
    <xdr:cxnSp macro="">
      <xdr:nvCxnSpPr>
        <xdr:cNvPr id="451" name="直線コネクタ 450"/>
        <xdr:cNvCxnSpPr/>
      </xdr:nvCxnSpPr>
      <xdr:spPr>
        <a:xfrm flipV="1">
          <a:off x="14401800" y="2487295"/>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87993</xdr:rowOff>
    </xdr:from>
    <xdr:to>
      <xdr:col>23</xdr:col>
      <xdr:colOff>457200</xdr:colOff>
      <xdr:row>17</xdr:row>
      <xdr:rowOff>18143</xdr:rowOff>
    </xdr:to>
    <xdr:sp macro="" textlink="">
      <xdr:nvSpPr>
        <xdr:cNvPr id="452" name="フローチャート : 判断 451"/>
        <xdr:cNvSpPr/>
      </xdr:nvSpPr>
      <xdr:spPr>
        <a:xfrm>
          <a:off x="16129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2920</xdr:rowOff>
    </xdr:from>
    <xdr:ext cx="736600" cy="259045"/>
    <xdr:sp macro="" textlink="">
      <xdr:nvSpPr>
        <xdr:cNvPr id="453" name="テキスト ボックス 452"/>
        <xdr:cNvSpPr txBox="1"/>
      </xdr:nvSpPr>
      <xdr:spPr>
        <a:xfrm>
          <a:off x="15798800" y="291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126637</xdr:rowOff>
    </xdr:from>
    <xdr:to>
      <xdr:col>21</xdr:col>
      <xdr:colOff>0</xdr:colOff>
      <xdr:row>16</xdr:row>
      <xdr:rowOff>90533</xdr:rowOff>
    </xdr:to>
    <xdr:cxnSp macro="">
      <xdr:nvCxnSpPr>
        <xdr:cNvPr id="454" name="直線コネクタ 453"/>
        <xdr:cNvCxnSpPr/>
      </xdr:nvCxnSpPr>
      <xdr:spPr>
        <a:xfrm flipV="1">
          <a:off x="13512800" y="2526937"/>
          <a:ext cx="889000" cy="30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59599</xdr:rowOff>
    </xdr:from>
    <xdr:to>
      <xdr:col>22</xdr:col>
      <xdr:colOff>254000</xdr:colOff>
      <xdr:row>17</xdr:row>
      <xdr:rowOff>161199</xdr:rowOff>
    </xdr:to>
    <xdr:sp macro="" textlink="">
      <xdr:nvSpPr>
        <xdr:cNvPr id="455" name="フローチャート : 判断 454"/>
        <xdr:cNvSpPr/>
      </xdr:nvSpPr>
      <xdr:spPr>
        <a:xfrm>
          <a:off x="15240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145976</xdr:rowOff>
    </xdr:from>
    <xdr:ext cx="762000" cy="259045"/>
    <xdr:sp macro="" textlink="">
      <xdr:nvSpPr>
        <xdr:cNvPr id="456" name="テキスト ボックス 455"/>
        <xdr:cNvSpPr txBox="1"/>
      </xdr:nvSpPr>
      <xdr:spPr>
        <a:xfrm>
          <a:off x="14909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82913</xdr:rowOff>
    </xdr:from>
    <xdr:to>
      <xdr:col>21</xdr:col>
      <xdr:colOff>50800</xdr:colOff>
      <xdr:row>19</xdr:row>
      <xdr:rowOff>13063</xdr:rowOff>
    </xdr:to>
    <xdr:sp macro="" textlink="">
      <xdr:nvSpPr>
        <xdr:cNvPr id="457" name="フローチャート : 判断 456"/>
        <xdr:cNvSpPr/>
      </xdr:nvSpPr>
      <xdr:spPr>
        <a:xfrm>
          <a:off x="14351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169290</xdr:rowOff>
    </xdr:from>
    <xdr:ext cx="762000" cy="259045"/>
    <xdr:sp macro="" textlink="">
      <xdr:nvSpPr>
        <xdr:cNvPr id="458" name="テキスト ボックス 457"/>
        <xdr:cNvSpPr txBox="1"/>
      </xdr:nvSpPr>
      <xdr:spPr>
        <a:xfrm>
          <a:off x="14020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14877</xdr:rowOff>
    </xdr:from>
    <xdr:to>
      <xdr:col>19</xdr:col>
      <xdr:colOff>533400</xdr:colOff>
      <xdr:row>19</xdr:row>
      <xdr:rowOff>116477</xdr:rowOff>
    </xdr:to>
    <xdr:sp macro="" textlink="">
      <xdr:nvSpPr>
        <xdr:cNvPr id="459" name="フローチャート : 判断 458"/>
        <xdr:cNvSpPr/>
      </xdr:nvSpPr>
      <xdr:spPr>
        <a:xfrm>
          <a:off x="13462000" y="3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101254</xdr:rowOff>
    </xdr:from>
    <xdr:ext cx="762000" cy="259045"/>
    <xdr:sp macro="" textlink="">
      <xdr:nvSpPr>
        <xdr:cNvPr id="460" name="テキスト ボックス 459"/>
        <xdr:cNvSpPr txBox="1"/>
      </xdr:nvSpPr>
      <xdr:spPr>
        <a:xfrm>
          <a:off x="13131800" y="33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93889</xdr:rowOff>
    </xdr:from>
    <xdr:to>
      <xdr:col>23</xdr:col>
      <xdr:colOff>457200</xdr:colOff>
      <xdr:row>14</xdr:row>
      <xdr:rowOff>24039</xdr:rowOff>
    </xdr:to>
    <xdr:sp macro="" textlink="">
      <xdr:nvSpPr>
        <xdr:cNvPr id="466" name="円/楕円 465"/>
        <xdr:cNvSpPr/>
      </xdr:nvSpPr>
      <xdr:spPr>
        <a:xfrm>
          <a:off x="16129000" y="23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34216</xdr:rowOff>
    </xdr:from>
    <xdr:ext cx="736600" cy="259045"/>
    <xdr:sp macro="" textlink="">
      <xdr:nvSpPr>
        <xdr:cNvPr id="467" name="テキスト ボックス 466"/>
        <xdr:cNvSpPr txBox="1"/>
      </xdr:nvSpPr>
      <xdr:spPr>
        <a:xfrm>
          <a:off x="15798800" y="2091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36195</xdr:rowOff>
    </xdr:from>
    <xdr:to>
      <xdr:col>22</xdr:col>
      <xdr:colOff>254000</xdr:colOff>
      <xdr:row>14</xdr:row>
      <xdr:rowOff>137795</xdr:rowOff>
    </xdr:to>
    <xdr:sp macro="" textlink="">
      <xdr:nvSpPr>
        <xdr:cNvPr id="468" name="円/楕円 467"/>
        <xdr:cNvSpPr/>
      </xdr:nvSpPr>
      <xdr:spPr>
        <a:xfrm>
          <a:off x="15240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147972</xdr:rowOff>
    </xdr:from>
    <xdr:ext cx="762000" cy="259045"/>
    <xdr:sp macro="" textlink="">
      <xdr:nvSpPr>
        <xdr:cNvPr id="469" name="テキスト ボックス 468"/>
        <xdr:cNvSpPr txBox="1"/>
      </xdr:nvSpPr>
      <xdr:spPr>
        <a:xfrm>
          <a:off x="14909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75837</xdr:rowOff>
    </xdr:from>
    <xdr:to>
      <xdr:col>21</xdr:col>
      <xdr:colOff>50800</xdr:colOff>
      <xdr:row>15</xdr:row>
      <xdr:rowOff>5987</xdr:rowOff>
    </xdr:to>
    <xdr:sp macro="" textlink="">
      <xdr:nvSpPr>
        <xdr:cNvPr id="470" name="円/楕円 469"/>
        <xdr:cNvSpPr/>
      </xdr:nvSpPr>
      <xdr:spPr>
        <a:xfrm>
          <a:off x="14351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16164</xdr:rowOff>
    </xdr:from>
    <xdr:ext cx="762000" cy="259045"/>
    <xdr:sp macro="" textlink="">
      <xdr:nvSpPr>
        <xdr:cNvPr id="471" name="テキスト ボックス 470"/>
        <xdr:cNvSpPr txBox="1"/>
      </xdr:nvSpPr>
      <xdr:spPr>
        <a:xfrm>
          <a:off x="14020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39733</xdr:rowOff>
    </xdr:from>
    <xdr:to>
      <xdr:col>19</xdr:col>
      <xdr:colOff>533400</xdr:colOff>
      <xdr:row>16</xdr:row>
      <xdr:rowOff>141333</xdr:rowOff>
    </xdr:to>
    <xdr:sp macro="" textlink="">
      <xdr:nvSpPr>
        <xdr:cNvPr id="472" name="円/楕円 471"/>
        <xdr:cNvSpPr/>
      </xdr:nvSpPr>
      <xdr:spPr>
        <a:xfrm>
          <a:off x="13462000" y="27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151510</xdr:rowOff>
    </xdr:from>
    <xdr:ext cx="762000" cy="259045"/>
    <xdr:sp macro="" textlink="">
      <xdr:nvSpPr>
        <xdr:cNvPr id="473" name="テキスト ボックス 472"/>
        <xdr:cNvSpPr txBox="1"/>
      </xdr:nvSpPr>
      <xdr:spPr>
        <a:xfrm>
          <a:off x="13131800" y="255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80,907
77,905
167.34
33,022,973
30,981,834
1,821,745
17,713,123
24,422,249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定員管理の徹底などにより、人件費が抑制されてきたため、人件費の比率は類似団体中</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位となっている。今後とも人件費関係経費の適正化に努めていく。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36</xdr:row>
      <xdr:rowOff>69850</xdr:rowOff>
    </xdr:to>
    <xdr:cxnSp macro="">
      <xdr:nvCxnSpPr>
        <xdr:cNvPr id="70" name="直線コネクタ 69"/>
        <xdr:cNvCxnSpPr/>
      </xdr:nvCxnSpPr>
      <xdr:spPr>
        <a:xfrm flipV="1">
          <a:off x="3987800" y="6070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148290</xdr:rowOff>
    </xdr:from>
    <xdr:ext cx="762000" cy="259045"/>
    <xdr:sp macro="" textlink="">
      <xdr:nvSpPr>
        <xdr:cNvPr id="71" name="人件費平均値テキスト"/>
        <xdr:cNvSpPr txBox="1"/>
      </xdr:nvSpPr>
      <xdr:spPr>
        <a:xfrm>
          <a:off x="4914900" y="6320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69850</xdr:rowOff>
    </xdr:from>
    <xdr:to>
      <xdr:col>5</xdr:col>
      <xdr:colOff>549275</xdr:colOff>
      <xdr:row>36</xdr:row>
      <xdr:rowOff>69850</xdr:rowOff>
    </xdr:to>
    <xdr:cxnSp macro="">
      <xdr:nvCxnSpPr>
        <xdr:cNvPr id="73" name="直線コネクタ 72"/>
        <xdr:cNvCxnSpPr/>
      </xdr:nvCxnSpPr>
      <xdr:spPr>
        <a:xfrm>
          <a:off x="3098800" y="6242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119715</xdr:rowOff>
    </xdr:from>
    <xdr:ext cx="736600" cy="259045"/>
    <xdr:sp macro="" textlink="">
      <xdr:nvSpPr>
        <xdr:cNvPr id="75" name="テキスト ボックス 74"/>
        <xdr:cNvSpPr txBox="1"/>
      </xdr:nvSpPr>
      <xdr:spPr>
        <a:xfrm>
          <a:off x="3606800" y="646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169863</xdr:rowOff>
    </xdr:from>
    <xdr:to>
      <xdr:col>4</xdr:col>
      <xdr:colOff>346075</xdr:colOff>
      <xdr:row>36</xdr:row>
      <xdr:rowOff>69850</xdr:rowOff>
    </xdr:to>
    <xdr:cxnSp macro="">
      <xdr:nvCxnSpPr>
        <xdr:cNvPr id="76" name="直線コネクタ 75"/>
        <xdr:cNvCxnSpPr/>
      </xdr:nvCxnSpPr>
      <xdr:spPr>
        <a:xfrm>
          <a:off x="2209800" y="617061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148290</xdr:rowOff>
    </xdr:from>
    <xdr:ext cx="762000" cy="259045"/>
    <xdr:sp macro="" textlink="">
      <xdr:nvSpPr>
        <xdr:cNvPr id="78" name="テキスト ボックス 77"/>
        <xdr:cNvSpPr txBox="1"/>
      </xdr:nvSpPr>
      <xdr:spPr>
        <a:xfrm>
          <a:off x="2717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98425</xdr:rowOff>
    </xdr:from>
    <xdr:to>
      <xdr:col>3</xdr:col>
      <xdr:colOff>142875</xdr:colOff>
      <xdr:row>35</xdr:row>
      <xdr:rowOff>169863</xdr:rowOff>
    </xdr:to>
    <xdr:cxnSp macro="">
      <xdr:nvCxnSpPr>
        <xdr:cNvPr id="79" name="直線コネクタ 78"/>
        <xdr:cNvCxnSpPr/>
      </xdr:nvCxnSpPr>
      <xdr:spPr>
        <a:xfrm>
          <a:off x="1320800" y="60991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105427</xdr:rowOff>
    </xdr:from>
    <xdr:ext cx="762000" cy="259045"/>
    <xdr:sp macro="" textlink="">
      <xdr:nvSpPr>
        <xdr:cNvPr id="81" name="テキスト ボックス 80"/>
        <xdr:cNvSpPr txBox="1"/>
      </xdr:nvSpPr>
      <xdr:spPr>
        <a:xfrm>
          <a:off x="1828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3" name="テキスト ボックス 82"/>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9" name="円/楕円 88"/>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90"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19050</xdr:rowOff>
    </xdr:from>
    <xdr:to>
      <xdr:col>5</xdr:col>
      <xdr:colOff>600075</xdr:colOff>
      <xdr:row>36</xdr:row>
      <xdr:rowOff>120650</xdr:rowOff>
    </xdr:to>
    <xdr:sp macro="" textlink="">
      <xdr:nvSpPr>
        <xdr:cNvPr id="91" name="円/楕円 90"/>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130827</xdr:rowOff>
    </xdr:from>
    <xdr:ext cx="736600" cy="259045"/>
    <xdr:sp macro="" textlink="">
      <xdr:nvSpPr>
        <xdr:cNvPr id="92" name="テキスト ボックス 91"/>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19050</xdr:rowOff>
    </xdr:from>
    <xdr:to>
      <xdr:col>4</xdr:col>
      <xdr:colOff>396875</xdr:colOff>
      <xdr:row>36</xdr:row>
      <xdr:rowOff>120650</xdr:rowOff>
    </xdr:to>
    <xdr:sp macro="" textlink="">
      <xdr:nvSpPr>
        <xdr:cNvPr id="93" name="円/楕円 92"/>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130827</xdr:rowOff>
    </xdr:from>
    <xdr:ext cx="762000" cy="259045"/>
    <xdr:sp macro="" textlink="">
      <xdr:nvSpPr>
        <xdr:cNvPr id="94" name="テキスト ボックス 93"/>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119063</xdr:rowOff>
    </xdr:from>
    <xdr:to>
      <xdr:col>3</xdr:col>
      <xdr:colOff>193675</xdr:colOff>
      <xdr:row>36</xdr:row>
      <xdr:rowOff>49213</xdr:rowOff>
    </xdr:to>
    <xdr:sp macro="" textlink="">
      <xdr:nvSpPr>
        <xdr:cNvPr id="95" name="円/楕円 94"/>
        <xdr:cNvSpPr/>
      </xdr:nvSpPr>
      <xdr:spPr>
        <a:xfrm>
          <a:off x="2159000" y="61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59390</xdr:rowOff>
    </xdr:from>
    <xdr:ext cx="762000" cy="259045"/>
    <xdr:sp macro="" textlink="">
      <xdr:nvSpPr>
        <xdr:cNvPr id="96" name="テキスト ボックス 95"/>
        <xdr:cNvSpPr txBox="1"/>
      </xdr:nvSpPr>
      <xdr:spPr>
        <a:xfrm>
          <a:off x="1828800" y="588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47625</xdr:rowOff>
    </xdr:from>
    <xdr:to>
      <xdr:col>1</xdr:col>
      <xdr:colOff>676275</xdr:colOff>
      <xdr:row>35</xdr:row>
      <xdr:rowOff>149225</xdr:rowOff>
    </xdr:to>
    <xdr:sp macro="" textlink="">
      <xdr:nvSpPr>
        <xdr:cNvPr id="97" name="円/楕円 96"/>
        <xdr:cNvSpPr/>
      </xdr:nvSpPr>
      <xdr:spPr>
        <a:xfrm>
          <a:off x="1270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159402</xdr:rowOff>
    </xdr:from>
    <xdr:ext cx="762000" cy="259045"/>
    <xdr:sp macro="" textlink="">
      <xdr:nvSpPr>
        <xdr:cNvPr id="98" name="テキスト ボックス 97"/>
        <xdr:cNvSpPr txBox="1"/>
      </xdr:nvSpPr>
      <xdr:spPr>
        <a:xfrm>
          <a:off x="939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施設の老朽化に伴い維持管理費が増加傾向にあるとともに、民間委託の推進も物件費の増加の要因となっている。今後、予算編成において従来の実績や慣行にとらわれることなく、事務費、施設の維持管理費のさらなる削減に取り組む。</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8" name="直線コネクタ 127"/>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9"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30" name="直線コネクタ 129"/>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31"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2" name="直線コネクタ 131"/>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4536</xdr:rowOff>
    </xdr:from>
    <xdr:to>
      <xdr:col>24</xdr:col>
      <xdr:colOff>31750</xdr:colOff>
      <xdr:row>19</xdr:row>
      <xdr:rowOff>86178</xdr:rowOff>
    </xdr:to>
    <xdr:cxnSp macro="">
      <xdr:nvCxnSpPr>
        <xdr:cNvPr id="133" name="直線コネクタ 132"/>
        <xdr:cNvCxnSpPr/>
      </xdr:nvCxnSpPr>
      <xdr:spPr>
        <a:xfrm>
          <a:off x="15671800" y="3262086"/>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84563</xdr:rowOff>
    </xdr:from>
    <xdr:ext cx="762000" cy="259045"/>
    <xdr:sp macro="" textlink="">
      <xdr:nvSpPr>
        <xdr:cNvPr id="134" name="物件費平均値テキスト"/>
        <xdr:cNvSpPr txBox="1"/>
      </xdr:nvSpPr>
      <xdr:spPr>
        <a:xfrm>
          <a:off x="16598900" y="2827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5" name="フローチャート : 判断 134"/>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4536</xdr:rowOff>
    </xdr:from>
    <xdr:to>
      <xdr:col>22</xdr:col>
      <xdr:colOff>565150</xdr:colOff>
      <xdr:row>19</xdr:row>
      <xdr:rowOff>167822</xdr:rowOff>
    </xdr:to>
    <xdr:cxnSp macro="">
      <xdr:nvCxnSpPr>
        <xdr:cNvPr id="136" name="直線コネクタ 135"/>
        <xdr:cNvCxnSpPr/>
      </xdr:nvCxnSpPr>
      <xdr:spPr>
        <a:xfrm flipV="1">
          <a:off x="14782800" y="32620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7" name="フローチャート : 判断 136"/>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8363</xdr:rowOff>
    </xdr:from>
    <xdr:ext cx="736600" cy="259045"/>
    <xdr:sp macro="" textlink="">
      <xdr:nvSpPr>
        <xdr:cNvPr id="138" name="テキスト ボックス 137"/>
        <xdr:cNvSpPr txBox="1"/>
      </xdr:nvSpPr>
      <xdr:spPr>
        <a:xfrm>
          <a:off x="15290800" y="2751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20864</xdr:rowOff>
    </xdr:from>
    <xdr:to>
      <xdr:col>21</xdr:col>
      <xdr:colOff>361950</xdr:colOff>
      <xdr:row>19</xdr:row>
      <xdr:rowOff>167822</xdr:rowOff>
    </xdr:to>
    <xdr:cxnSp macro="">
      <xdr:nvCxnSpPr>
        <xdr:cNvPr id="139" name="直線コネクタ 138"/>
        <xdr:cNvCxnSpPr/>
      </xdr:nvCxnSpPr>
      <xdr:spPr>
        <a:xfrm>
          <a:off x="13893800" y="3278414"/>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40" name="フローチャート : 判断 139"/>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41" name="テキスト ボックス 140"/>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167821</xdr:rowOff>
    </xdr:from>
    <xdr:to>
      <xdr:col>20</xdr:col>
      <xdr:colOff>158750</xdr:colOff>
      <xdr:row>19</xdr:row>
      <xdr:rowOff>20864</xdr:rowOff>
    </xdr:to>
    <xdr:cxnSp macro="">
      <xdr:nvCxnSpPr>
        <xdr:cNvPr id="142" name="直線コネクタ 141"/>
        <xdr:cNvCxnSpPr/>
      </xdr:nvCxnSpPr>
      <xdr:spPr>
        <a:xfrm>
          <a:off x="13004800" y="30824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3" name="フローチャート : 判断 142"/>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155320</xdr:rowOff>
    </xdr:from>
    <xdr:ext cx="762000" cy="259045"/>
    <xdr:sp macro="" textlink="">
      <xdr:nvSpPr>
        <xdr:cNvPr id="144" name="テキスト ボックス 143"/>
        <xdr:cNvSpPr txBox="1"/>
      </xdr:nvSpPr>
      <xdr:spPr>
        <a:xfrm>
          <a:off x="13512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6" name="テキスト ボックス 145"/>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35378</xdr:rowOff>
    </xdr:from>
    <xdr:to>
      <xdr:col>24</xdr:col>
      <xdr:colOff>82550</xdr:colOff>
      <xdr:row>19</xdr:row>
      <xdr:rowOff>136978</xdr:rowOff>
    </xdr:to>
    <xdr:sp macro="" textlink="">
      <xdr:nvSpPr>
        <xdr:cNvPr id="152" name="円/楕円 151"/>
        <xdr:cNvSpPr/>
      </xdr:nvSpPr>
      <xdr:spPr>
        <a:xfrm>
          <a:off x="164592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7455</xdr:rowOff>
    </xdr:from>
    <xdr:ext cx="762000" cy="259045"/>
    <xdr:sp macro="" textlink="">
      <xdr:nvSpPr>
        <xdr:cNvPr id="153" name="物件費該当値テキスト"/>
        <xdr:cNvSpPr txBox="1"/>
      </xdr:nvSpPr>
      <xdr:spPr>
        <a:xfrm>
          <a:off x="165989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125186</xdr:rowOff>
    </xdr:from>
    <xdr:to>
      <xdr:col>22</xdr:col>
      <xdr:colOff>615950</xdr:colOff>
      <xdr:row>19</xdr:row>
      <xdr:rowOff>55336</xdr:rowOff>
    </xdr:to>
    <xdr:sp macro="" textlink="">
      <xdr:nvSpPr>
        <xdr:cNvPr id="154" name="円/楕円 153"/>
        <xdr:cNvSpPr/>
      </xdr:nvSpPr>
      <xdr:spPr>
        <a:xfrm>
          <a:off x="15621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40113</xdr:rowOff>
    </xdr:from>
    <xdr:ext cx="736600" cy="259045"/>
    <xdr:sp macro="" textlink="">
      <xdr:nvSpPr>
        <xdr:cNvPr id="155" name="テキスト ボックス 154"/>
        <xdr:cNvSpPr txBox="1"/>
      </xdr:nvSpPr>
      <xdr:spPr>
        <a:xfrm>
          <a:off x="15290800" y="329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117022</xdr:rowOff>
    </xdr:from>
    <xdr:to>
      <xdr:col>21</xdr:col>
      <xdr:colOff>412750</xdr:colOff>
      <xdr:row>20</xdr:row>
      <xdr:rowOff>47172</xdr:rowOff>
    </xdr:to>
    <xdr:sp macro="" textlink="">
      <xdr:nvSpPr>
        <xdr:cNvPr id="156" name="円/楕円 155"/>
        <xdr:cNvSpPr/>
      </xdr:nvSpPr>
      <xdr:spPr>
        <a:xfrm>
          <a:off x="14732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31949</xdr:rowOff>
    </xdr:from>
    <xdr:ext cx="762000" cy="259045"/>
    <xdr:sp macro="" textlink="">
      <xdr:nvSpPr>
        <xdr:cNvPr id="157" name="テキスト ボックス 156"/>
        <xdr:cNvSpPr txBox="1"/>
      </xdr:nvSpPr>
      <xdr:spPr>
        <a:xfrm>
          <a:off x="144018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141514</xdr:rowOff>
    </xdr:from>
    <xdr:to>
      <xdr:col>20</xdr:col>
      <xdr:colOff>209550</xdr:colOff>
      <xdr:row>19</xdr:row>
      <xdr:rowOff>71664</xdr:rowOff>
    </xdr:to>
    <xdr:sp macro="" textlink="">
      <xdr:nvSpPr>
        <xdr:cNvPr id="158" name="円/楕円 157"/>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56441</xdr:rowOff>
    </xdr:from>
    <xdr:ext cx="762000" cy="259045"/>
    <xdr:sp macro="" textlink="">
      <xdr:nvSpPr>
        <xdr:cNvPr id="159" name="テキスト ボックス 158"/>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117021</xdr:rowOff>
    </xdr:from>
    <xdr:to>
      <xdr:col>19</xdr:col>
      <xdr:colOff>6350</xdr:colOff>
      <xdr:row>18</xdr:row>
      <xdr:rowOff>47171</xdr:rowOff>
    </xdr:to>
    <xdr:sp macro="" textlink="">
      <xdr:nvSpPr>
        <xdr:cNvPr id="160" name="円/楕円 159"/>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31948</xdr:rowOff>
    </xdr:from>
    <xdr:ext cx="762000" cy="259045"/>
    <xdr:sp macro="" textlink="">
      <xdr:nvSpPr>
        <xdr:cNvPr id="161" name="テキスト ボックス 160"/>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子ども・子育て支援新制度による認定こども園給付費の増加等により、比率が上昇している。義務的経費ではあるが、今後の財政を圧迫することのないよう留意していく。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161290</xdr:rowOff>
    </xdr:from>
    <xdr:to>
      <xdr:col>7</xdr:col>
      <xdr:colOff>15875</xdr:colOff>
      <xdr:row>58</xdr:row>
      <xdr:rowOff>127000</xdr:rowOff>
    </xdr:to>
    <xdr:cxnSp macro="">
      <xdr:nvCxnSpPr>
        <xdr:cNvPr id="192" name="直線コネクタ 191"/>
        <xdr:cNvCxnSpPr/>
      </xdr:nvCxnSpPr>
      <xdr:spPr>
        <a:xfrm>
          <a:off x="3987800" y="9933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69867</xdr:rowOff>
    </xdr:from>
    <xdr:ext cx="762000" cy="259045"/>
    <xdr:sp macro="" textlink="">
      <xdr:nvSpPr>
        <xdr:cNvPr id="193" name="扶助費平均値テキスト"/>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115570</xdr:rowOff>
    </xdr:from>
    <xdr:to>
      <xdr:col>5</xdr:col>
      <xdr:colOff>549275</xdr:colOff>
      <xdr:row>57</xdr:row>
      <xdr:rowOff>161290</xdr:rowOff>
    </xdr:to>
    <xdr:cxnSp macro="">
      <xdr:nvCxnSpPr>
        <xdr:cNvPr id="195" name="直線コネクタ 194"/>
        <xdr:cNvCxnSpPr/>
      </xdr:nvCxnSpPr>
      <xdr:spPr>
        <a:xfrm>
          <a:off x="3098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197" name="テキスト ボックス 196"/>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115570</xdr:rowOff>
    </xdr:to>
    <xdr:cxnSp macro="">
      <xdr:nvCxnSpPr>
        <xdr:cNvPr id="198" name="直線コネクタ 197"/>
        <xdr:cNvCxnSpPr/>
      </xdr:nvCxnSpPr>
      <xdr:spPr>
        <a:xfrm>
          <a:off x="2209800" y="9728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96537</xdr:rowOff>
    </xdr:from>
    <xdr:ext cx="762000" cy="259045"/>
    <xdr:sp macro="" textlink="">
      <xdr:nvSpPr>
        <xdr:cNvPr id="200" name="テキスト ボックス 199"/>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127000</xdr:rowOff>
    </xdr:to>
    <xdr:cxnSp macro="">
      <xdr:nvCxnSpPr>
        <xdr:cNvPr id="201" name="直線コネクタ 200"/>
        <xdr:cNvCxnSpPr/>
      </xdr:nvCxnSpPr>
      <xdr:spPr>
        <a:xfrm>
          <a:off x="1320800" y="949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3" name="テキスト ボックス 202"/>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5" name="テキスト ボックス 204"/>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11" name="円/楕円 210"/>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2"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110490</xdr:rowOff>
    </xdr:from>
    <xdr:to>
      <xdr:col>5</xdr:col>
      <xdr:colOff>600075</xdr:colOff>
      <xdr:row>58</xdr:row>
      <xdr:rowOff>40640</xdr:rowOff>
    </xdr:to>
    <xdr:sp macro="" textlink="">
      <xdr:nvSpPr>
        <xdr:cNvPr id="213" name="円/楕円 212"/>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25417</xdr:rowOff>
    </xdr:from>
    <xdr:ext cx="736600" cy="259045"/>
    <xdr:sp macro="" textlink="">
      <xdr:nvSpPr>
        <xdr:cNvPr id="214" name="テキスト ボックス 213"/>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64770</xdr:rowOff>
    </xdr:from>
    <xdr:to>
      <xdr:col>4</xdr:col>
      <xdr:colOff>396875</xdr:colOff>
      <xdr:row>57</xdr:row>
      <xdr:rowOff>166370</xdr:rowOff>
    </xdr:to>
    <xdr:sp macro="" textlink="">
      <xdr:nvSpPr>
        <xdr:cNvPr id="215" name="円/楕円 214"/>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216" name="テキスト ボックス 215"/>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7" name="円/楕円 216"/>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8" name="テキスト ボックス 217"/>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9" name="円/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20" name="テキスト ボックス 21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その他の比率は、他会計への繰出金が大きなウエイトを占めており、類似団体の中でも高い水準にある。各会計の経費削減と、経営適正化を進め、税収を主な財源とする普通会計の負担軽減に努める。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8" name="直線コネクタ 247"/>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31750</xdr:rowOff>
    </xdr:from>
    <xdr:to>
      <xdr:col>24</xdr:col>
      <xdr:colOff>31750</xdr:colOff>
      <xdr:row>60</xdr:row>
      <xdr:rowOff>50800</xdr:rowOff>
    </xdr:to>
    <xdr:cxnSp macro="">
      <xdr:nvCxnSpPr>
        <xdr:cNvPr id="253" name="直線コネクタ 252"/>
        <xdr:cNvCxnSpPr/>
      </xdr:nvCxnSpPr>
      <xdr:spPr>
        <a:xfrm flipV="1">
          <a:off x="15671800" y="10318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130827</xdr:rowOff>
    </xdr:from>
    <xdr:ext cx="762000" cy="259045"/>
    <xdr:sp macro="" textlink="">
      <xdr:nvSpPr>
        <xdr:cNvPr id="254" name="その他平均値テキスト"/>
        <xdr:cNvSpPr txBox="1"/>
      </xdr:nvSpPr>
      <xdr:spPr>
        <a:xfrm>
          <a:off x="16598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5"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50800</xdr:rowOff>
    </xdr:from>
    <xdr:to>
      <xdr:col>22</xdr:col>
      <xdr:colOff>565150</xdr:colOff>
      <xdr:row>61</xdr:row>
      <xdr:rowOff>165100</xdr:rowOff>
    </xdr:to>
    <xdr:cxnSp macro="">
      <xdr:nvCxnSpPr>
        <xdr:cNvPr id="256" name="直線コネクタ 255"/>
        <xdr:cNvCxnSpPr/>
      </xdr:nvCxnSpPr>
      <xdr:spPr>
        <a:xfrm flipV="1">
          <a:off x="14782800" y="103378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7"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12700</xdr:rowOff>
    </xdr:from>
    <xdr:to>
      <xdr:col>21</xdr:col>
      <xdr:colOff>361950</xdr:colOff>
      <xdr:row>61</xdr:row>
      <xdr:rowOff>165100</xdr:rowOff>
    </xdr:to>
    <xdr:cxnSp macro="">
      <xdr:nvCxnSpPr>
        <xdr:cNvPr id="259" name="直線コネクタ 258"/>
        <xdr:cNvCxnSpPr/>
      </xdr:nvCxnSpPr>
      <xdr:spPr>
        <a:xfrm>
          <a:off x="13893800" y="10471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60"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130827</xdr:rowOff>
    </xdr:from>
    <xdr:ext cx="762000" cy="259045"/>
    <xdr:sp macro="" textlink="">
      <xdr:nvSpPr>
        <xdr:cNvPr id="261" name="テキスト ボックス 260"/>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12700</xdr:rowOff>
    </xdr:from>
    <xdr:to>
      <xdr:col>20</xdr:col>
      <xdr:colOff>158750</xdr:colOff>
      <xdr:row>61</xdr:row>
      <xdr:rowOff>50800</xdr:rowOff>
    </xdr:to>
    <xdr:cxnSp macro="">
      <xdr:nvCxnSpPr>
        <xdr:cNvPr id="262" name="直線コネクタ 261"/>
        <xdr:cNvCxnSpPr/>
      </xdr:nvCxnSpPr>
      <xdr:spPr>
        <a:xfrm flipV="1">
          <a:off x="13004800" y="10471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3"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92727</xdr:rowOff>
    </xdr:from>
    <xdr:ext cx="762000" cy="259045"/>
    <xdr:sp macro="" textlink="">
      <xdr:nvSpPr>
        <xdr:cNvPr id="264" name="テキスト ボックス 263"/>
        <xdr:cNvSpPr txBox="1"/>
      </xdr:nvSpPr>
      <xdr:spPr>
        <a:xfrm>
          <a:off x="13512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5"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54627</xdr:rowOff>
    </xdr:from>
    <xdr:ext cx="762000" cy="259045"/>
    <xdr:sp macro="" textlink="">
      <xdr:nvSpPr>
        <xdr:cNvPr id="266" name="テキスト ボックス 265"/>
        <xdr:cNvSpPr txBox="1"/>
      </xdr:nvSpPr>
      <xdr:spPr>
        <a:xfrm>
          <a:off x="12623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152400</xdr:rowOff>
    </xdr:from>
    <xdr:to>
      <xdr:col>24</xdr:col>
      <xdr:colOff>82550</xdr:colOff>
      <xdr:row>60</xdr:row>
      <xdr:rowOff>82550</xdr:rowOff>
    </xdr:to>
    <xdr:sp macro="" textlink="">
      <xdr:nvSpPr>
        <xdr:cNvPr id="272" name="円/楕円 271"/>
        <xdr:cNvSpPr/>
      </xdr:nvSpPr>
      <xdr:spPr>
        <a:xfrm>
          <a:off x="16459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124477</xdr:rowOff>
    </xdr:from>
    <xdr:ext cx="762000" cy="259045"/>
    <xdr:sp macro="" textlink="">
      <xdr:nvSpPr>
        <xdr:cNvPr id="273" name="その他該当値テキスト"/>
        <xdr:cNvSpPr txBox="1"/>
      </xdr:nvSpPr>
      <xdr:spPr>
        <a:xfrm>
          <a:off x="16598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0</xdr:rowOff>
    </xdr:from>
    <xdr:to>
      <xdr:col>22</xdr:col>
      <xdr:colOff>615950</xdr:colOff>
      <xdr:row>60</xdr:row>
      <xdr:rowOff>101600</xdr:rowOff>
    </xdr:to>
    <xdr:sp macro="" textlink="">
      <xdr:nvSpPr>
        <xdr:cNvPr id="274" name="円/楕円 273"/>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86377</xdr:rowOff>
    </xdr:from>
    <xdr:ext cx="736600" cy="259045"/>
    <xdr:sp macro="" textlink="">
      <xdr:nvSpPr>
        <xdr:cNvPr id="275" name="テキスト ボックス 274"/>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114300</xdr:rowOff>
    </xdr:from>
    <xdr:to>
      <xdr:col>21</xdr:col>
      <xdr:colOff>412750</xdr:colOff>
      <xdr:row>62</xdr:row>
      <xdr:rowOff>44450</xdr:rowOff>
    </xdr:to>
    <xdr:sp macro="" textlink="">
      <xdr:nvSpPr>
        <xdr:cNvPr id="276" name="円/楕円 275"/>
        <xdr:cNvSpPr/>
      </xdr:nvSpPr>
      <xdr:spPr>
        <a:xfrm>
          <a:off x="14732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29227</xdr:rowOff>
    </xdr:from>
    <xdr:ext cx="762000" cy="259045"/>
    <xdr:sp macro="" textlink="">
      <xdr:nvSpPr>
        <xdr:cNvPr id="277" name="テキスト ボックス 276"/>
        <xdr:cNvSpPr txBox="1"/>
      </xdr:nvSpPr>
      <xdr:spPr>
        <a:xfrm>
          <a:off x="14401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133350</xdr:rowOff>
    </xdr:from>
    <xdr:to>
      <xdr:col>20</xdr:col>
      <xdr:colOff>209550</xdr:colOff>
      <xdr:row>61</xdr:row>
      <xdr:rowOff>63500</xdr:rowOff>
    </xdr:to>
    <xdr:sp macro="" textlink="">
      <xdr:nvSpPr>
        <xdr:cNvPr id="278" name="円/楕円 277"/>
        <xdr:cNvSpPr/>
      </xdr:nvSpPr>
      <xdr:spPr>
        <a:xfrm>
          <a:off x="13843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48277</xdr:rowOff>
    </xdr:from>
    <xdr:ext cx="762000" cy="259045"/>
    <xdr:sp macro="" textlink="">
      <xdr:nvSpPr>
        <xdr:cNvPr id="279" name="テキスト ボックス 278"/>
        <xdr:cNvSpPr txBox="1"/>
      </xdr:nvSpPr>
      <xdr:spPr>
        <a:xfrm>
          <a:off x="13512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0</xdr:rowOff>
    </xdr:from>
    <xdr:to>
      <xdr:col>19</xdr:col>
      <xdr:colOff>6350</xdr:colOff>
      <xdr:row>61</xdr:row>
      <xdr:rowOff>101600</xdr:rowOff>
    </xdr:to>
    <xdr:sp macro="" textlink="">
      <xdr:nvSpPr>
        <xdr:cNvPr id="280" name="円/楕円 279"/>
        <xdr:cNvSpPr/>
      </xdr:nvSpPr>
      <xdr:spPr>
        <a:xfrm>
          <a:off x="12954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86377</xdr:rowOff>
    </xdr:from>
    <xdr:ext cx="762000" cy="259045"/>
    <xdr:sp macro="" textlink="">
      <xdr:nvSpPr>
        <xdr:cNvPr id="281" name="テキスト ボックス 280"/>
        <xdr:cNvSpPr txBox="1"/>
      </xdr:nvSpPr>
      <xdr:spPr>
        <a:xfrm>
          <a:off x="12623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補助費の比率については、類似団体平均と同程度の水準となっている。各種団体への補助については、これまで通り３年毎の見直しを行い、事業の目的、効果を総合的に判断し、縮減に努める。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7" name="直線コネクタ 306"/>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8"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9" name="直線コネクタ 308"/>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1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11" name="直線コネクタ 31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168148</xdr:rowOff>
    </xdr:to>
    <xdr:cxnSp macro="">
      <xdr:nvCxnSpPr>
        <xdr:cNvPr id="312" name="直線コネクタ 311"/>
        <xdr:cNvCxnSpPr/>
      </xdr:nvCxnSpPr>
      <xdr:spPr>
        <a:xfrm flipV="1">
          <a:off x="15671800" y="6276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4" name="フローチャート : 判断 31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168148</xdr:rowOff>
    </xdr:to>
    <xdr:cxnSp macro="">
      <xdr:nvCxnSpPr>
        <xdr:cNvPr id="315" name="直線コネクタ 314"/>
        <xdr:cNvCxnSpPr/>
      </xdr:nvCxnSpPr>
      <xdr:spPr>
        <a:xfrm>
          <a:off x="14782800" y="62397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7" name="テキスト ボックス 316"/>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67564</xdr:rowOff>
    </xdr:to>
    <xdr:cxnSp macro="">
      <xdr:nvCxnSpPr>
        <xdr:cNvPr id="318" name="直線コネクタ 317"/>
        <xdr:cNvCxnSpPr/>
      </xdr:nvCxnSpPr>
      <xdr:spPr>
        <a:xfrm>
          <a:off x="13893800" y="6157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9" name="フローチャート : 判断 318"/>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0" name="テキスト ボックス 319"/>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156718</xdr:rowOff>
    </xdr:to>
    <xdr:cxnSp macro="">
      <xdr:nvCxnSpPr>
        <xdr:cNvPr id="321" name="直線コネクタ 320"/>
        <xdr:cNvCxnSpPr/>
      </xdr:nvCxnSpPr>
      <xdr:spPr>
        <a:xfrm>
          <a:off x="13004800" y="6093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2" name="フローチャート : 判断 32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3" name="テキスト ボックス 32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4" name="フローチャート : 判断 323"/>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25" name="テキスト ボックス 324"/>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1" name="円/楕円 330"/>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32"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33" name="円/楕円 332"/>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34" name="テキスト ボックス 33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5" name="円/楕円 334"/>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6" name="テキスト ボックス 335"/>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37" name="円/楕円 336"/>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38" name="テキスト ボックス 337"/>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9" name="円/楕円 338"/>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40" name="テキスト ボックス 339"/>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市債発行額の抑制に努めてきたことから、類似団体中</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位と低い水準にある。今後、大規模事業の実施も予定されており、市債発行額が増加することが見込まれるため、公債費の増加により財政を圧迫することのないよう、適正な事業執行に努める。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5" name="直線コネクタ 354"/>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6" name="テキスト ボックス 355"/>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9" name="直線コネクタ 358"/>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0" name="テキスト ボックス 359"/>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3" name="直線コネクタ 362"/>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4" name="テキスト ボックス 363"/>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7" name="直線コネクタ 366"/>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8" name="テキスト ボックス 367"/>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2" name="直線コネクタ 371"/>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3"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4" name="直線コネクタ 373"/>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5"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6" name="直線コネクタ 375"/>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41275</xdr:rowOff>
    </xdr:from>
    <xdr:to>
      <xdr:col>7</xdr:col>
      <xdr:colOff>15875</xdr:colOff>
      <xdr:row>76</xdr:row>
      <xdr:rowOff>69850</xdr:rowOff>
    </xdr:to>
    <xdr:cxnSp macro="">
      <xdr:nvCxnSpPr>
        <xdr:cNvPr id="377" name="直線コネクタ 376"/>
        <xdr:cNvCxnSpPr/>
      </xdr:nvCxnSpPr>
      <xdr:spPr>
        <a:xfrm flipV="1">
          <a:off x="3987800" y="13071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78"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9" name="フローチャート : 判断 378"/>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77</xdr:row>
      <xdr:rowOff>79375</xdr:rowOff>
    </xdr:to>
    <xdr:cxnSp macro="">
      <xdr:nvCxnSpPr>
        <xdr:cNvPr id="380" name="直線コネクタ 379"/>
        <xdr:cNvCxnSpPr/>
      </xdr:nvCxnSpPr>
      <xdr:spPr>
        <a:xfrm flipV="1">
          <a:off x="3098800" y="131000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1" name="フローチャート : 判断 380"/>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67327</xdr:rowOff>
    </xdr:from>
    <xdr:ext cx="736600" cy="259045"/>
    <xdr:sp macro="" textlink="">
      <xdr:nvSpPr>
        <xdr:cNvPr id="382" name="テキスト ボックス 381"/>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79375</xdr:rowOff>
    </xdr:to>
    <xdr:cxnSp macro="">
      <xdr:nvCxnSpPr>
        <xdr:cNvPr id="383" name="直線コネクタ 382"/>
        <xdr:cNvCxnSpPr/>
      </xdr:nvCxnSpPr>
      <xdr:spPr>
        <a:xfrm>
          <a:off x="2209800" y="132334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4" name="フローチャート : 判断 383"/>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105427</xdr:rowOff>
    </xdr:from>
    <xdr:ext cx="762000" cy="259045"/>
    <xdr:sp macro="" textlink="">
      <xdr:nvSpPr>
        <xdr:cNvPr id="385" name="テキスト ボックス 384"/>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22225</xdr:rowOff>
    </xdr:from>
    <xdr:to>
      <xdr:col>3</xdr:col>
      <xdr:colOff>142875</xdr:colOff>
      <xdr:row>77</xdr:row>
      <xdr:rowOff>31750</xdr:rowOff>
    </xdr:to>
    <xdr:cxnSp macro="">
      <xdr:nvCxnSpPr>
        <xdr:cNvPr id="386" name="直線コネクタ 385"/>
        <xdr:cNvCxnSpPr/>
      </xdr:nvCxnSpPr>
      <xdr:spPr>
        <a:xfrm>
          <a:off x="1320800" y="13223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7" name="フローチャート : 判断 386"/>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88" name="テキスト ボックス 387"/>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9" name="フローチャート : 判断 388"/>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390" name="テキスト ボックス 389"/>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161925</xdr:rowOff>
    </xdr:from>
    <xdr:to>
      <xdr:col>7</xdr:col>
      <xdr:colOff>66675</xdr:colOff>
      <xdr:row>76</xdr:row>
      <xdr:rowOff>92075</xdr:rowOff>
    </xdr:to>
    <xdr:sp macro="" textlink="">
      <xdr:nvSpPr>
        <xdr:cNvPr id="396" name="円/楕円 395"/>
        <xdr:cNvSpPr/>
      </xdr:nvSpPr>
      <xdr:spPr>
        <a:xfrm>
          <a:off x="47752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7002</xdr:rowOff>
    </xdr:from>
    <xdr:ext cx="762000" cy="259045"/>
    <xdr:sp macro="" textlink="">
      <xdr:nvSpPr>
        <xdr:cNvPr id="397" name="公債費該当値テキスト"/>
        <xdr:cNvSpPr txBox="1"/>
      </xdr:nvSpPr>
      <xdr:spPr>
        <a:xfrm>
          <a:off x="4914900" y="128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98" name="円/楕円 397"/>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99" name="テキスト ボックス 398"/>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28575</xdr:rowOff>
    </xdr:from>
    <xdr:to>
      <xdr:col>4</xdr:col>
      <xdr:colOff>396875</xdr:colOff>
      <xdr:row>77</xdr:row>
      <xdr:rowOff>130175</xdr:rowOff>
    </xdr:to>
    <xdr:sp macro="" textlink="">
      <xdr:nvSpPr>
        <xdr:cNvPr id="400" name="円/楕円 399"/>
        <xdr:cNvSpPr/>
      </xdr:nvSpPr>
      <xdr:spPr>
        <a:xfrm>
          <a:off x="3048000" y="132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140352</xdr:rowOff>
    </xdr:from>
    <xdr:ext cx="762000" cy="259045"/>
    <xdr:sp macro="" textlink="">
      <xdr:nvSpPr>
        <xdr:cNvPr id="401" name="テキスト ボックス 400"/>
        <xdr:cNvSpPr txBox="1"/>
      </xdr:nvSpPr>
      <xdr:spPr>
        <a:xfrm>
          <a:off x="2717800" y="1299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402" name="円/楕円 401"/>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403" name="テキスト ボックス 402"/>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142875</xdr:rowOff>
    </xdr:from>
    <xdr:to>
      <xdr:col>1</xdr:col>
      <xdr:colOff>676275</xdr:colOff>
      <xdr:row>77</xdr:row>
      <xdr:rowOff>73025</xdr:rowOff>
    </xdr:to>
    <xdr:sp macro="" textlink="">
      <xdr:nvSpPr>
        <xdr:cNvPr id="404" name="円/楕円 403"/>
        <xdr:cNvSpPr/>
      </xdr:nvSpPr>
      <xdr:spPr>
        <a:xfrm>
          <a:off x="1270000" y="131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83202</xdr:rowOff>
    </xdr:from>
    <xdr:ext cx="762000" cy="259045"/>
    <xdr:sp macro="" textlink="">
      <xdr:nvSpPr>
        <xdr:cNvPr id="405" name="テキスト ボックス 404"/>
        <xdr:cNvSpPr txBox="1"/>
      </xdr:nvSpPr>
      <xdr:spPr>
        <a:xfrm>
          <a:off x="939800" y="1294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公債費以外の比率は、類似団体平均よりも高い水準にある。今後も事業の必要性、優先性を十分に検討し、財政負担に留意した予算の執行に努める。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3" name="直線コネクタ 432"/>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4"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5" name="直線コネクタ 434"/>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6"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7" name="直線コネクタ 436"/>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146050</xdr:rowOff>
    </xdr:from>
    <xdr:to>
      <xdr:col>24</xdr:col>
      <xdr:colOff>31750</xdr:colOff>
      <xdr:row>80</xdr:row>
      <xdr:rowOff>88900</xdr:rowOff>
    </xdr:to>
    <xdr:cxnSp macro="">
      <xdr:nvCxnSpPr>
        <xdr:cNvPr id="438" name="直線コネクタ 437"/>
        <xdr:cNvCxnSpPr/>
      </xdr:nvCxnSpPr>
      <xdr:spPr>
        <a:xfrm flipV="1">
          <a:off x="15671800" y="1369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9"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0" name="フローチャート :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88900</xdr:rowOff>
    </xdr:from>
    <xdr:to>
      <xdr:col>22</xdr:col>
      <xdr:colOff>565150</xdr:colOff>
      <xdr:row>81</xdr:row>
      <xdr:rowOff>69850</xdr:rowOff>
    </xdr:to>
    <xdr:cxnSp macro="">
      <xdr:nvCxnSpPr>
        <xdr:cNvPr id="441" name="直線コネクタ 440"/>
        <xdr:cNvCxnSpPr/>
      </xdr:nvCxnSpPr>
      <xdr:spPr>
        <a:xfrm flipV="1">
          <a:off x="14782800" y="1380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2" name="フローチャート : 判断 441"/>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43" name="テキスト ボックス 442"/>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101600</xdr:rowOff>
    </xdr:from>
    <xdr:to>
      <xdr:col>21</xdr:col>
      <xdr:colOff>361950</xdr:colOff>
      <xdr:row>81</xdr:row>
      <xdr:rowOff>69850</xdr:rowOff>
    </xdr:to>
    <xdr:cxnSp macro="">
      <xdr:nvCxnSpPr>
        <xdr:cNvPr id="444" name="直線コネクタ 443"/>
        <xdr:cNvCxnSpPr/>
      </xdr:nvCxnSpPr>
      <xdr:spPr>
        <a:xfrm>
          <a:off x="13893800" y="134747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5" name="フローチャート : 判断 444"/>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60977</xdr:rowOff>
    </xdr:from>
    <xdr:ext cx="762000" cy="259045"/>
    <xdr:sp macro="" textlink="">
      <xdr:nvSpPr>
        <xdr:cNvPr id="446" name="テキスト ボックス 445"/>
        <xdr:cNvSpPr txBox="1"/>
      </xdr:nvSpPr>
      <xdr:spPr>
        <a:xfrm>
          <a:off x="14401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38100</xdr:rowOff>
    </xdr:from>
    <xdr:to>
      <xdr:col>20</xdr:col>
      <xdr:colOff>158750</xdr:colOff>
      <xdr:row>78</xdr:row>
      <xdr:rowOff>101600</xdr:rowOff>
    </xdr:to>
    <xdr:cxnSp macro="">
      <xdr:nvCxnSpPr>
        <xdr:cNvPr id="447" name="直線コネクタ 446"/>
        <xdr:cNvCxnSpPr/>
      </xdr:nvCxnSpPr>
      <xdr:spPr>
        <a:xfrm>
          <a:off x="13004800" y="130683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48" name="フローチャート : 判断 447"/>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137177</xdr:rowOff>
    </xdr:from>
    <xdr:ext cx="762000" cy="259045"/>
    <xdr:sp macro="" textlink="">
      <xdr:nvSpPr>
        <xdr:cNvPr id="449" name="テキスト ボックス 448"/>
        <xdr:cNvSpPr txBox="1"/>
      </xdr:nvSpPr>
      <xdr:spPr>
        <a:xfrm>
          <a:off x="13512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50" name="フローチャート : 判断 449"/>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22877</xdr:rowOff>
    </xdr:from>
    <xdr:ext cx="762000" cy="259045"/>
    <xdr:sp macro="" textlink="">
      <xdr:nvSpPr>
        <xdr:cNvPr id="451" name="テキスト ボックス 450"/>
        <xdr:cNvSpPr txBox="1"/>
      </xdr:nvSpPr>
      <xdr:spPr>
        <a:xfrm>
          <a:off x="12623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457" name="円/楕円 456"/>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67327</xdr:rowOff>
    </xdr:from>
    <xdr:ext cx="762000" cy="259045"/>
    <xdr:sp macro="" textlink="">
      <xdr:nvSpPr>
        <xdr:cNvPr id="458"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38100</xdr:rowOff>
    </xdr:from>
    <xdr:to>
      <xdr:col>22</xdr:col>
      <xdr:colOff>615950</xdr:colOff>
      <xdr:row>80</xdr:row>
      <xdr:rowOff>139700</xdr:rowOff>
    </xdr:to>
    <xdr:sp macro="" textlink="">
      <xdr:nvSpPr>
        <xdr:cNvPr id="459" name="円/楕円 458"/>
        <xdr:cNvSpPr/>
      </xdr:nvSpPr>
      <xdr:spPr>
        <a:xfrm>
          <a:off x="15621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124477</xdr:rowOff>
    </xdr:from>
    <xdr:ext cx="736600" cy="259045"/>
    <xdr:sp macro="" textlink="">
      <xdr:nvSpPr>
        <xdr:cNvPr id="460" name="テキスト ボックス 459"/>
        <xdr:cNvSpPr txBox="1"/>
      </xdr:nvSpPr>
      <xdr:spPr>
        <a:xfrm>
          <a:off x="15290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19050</xdr:rowOff>
    </xdr:from>
    <xdr:to>
      <xdr:col>21</xdr:col>
      <xdr:colOff>412750</xdr:colOff>
      <xdr:row>81</xdr:row>
      <xdr:rowOff>120650</xdr:rowOff>
    </xdr:to>
    <xdr:sp macro="" textlink="">
      <xdr:nvSpPr>
        <xdr:cNvPr id="461" name="円/楕円 460"/>
        <xdr:cNvSpPr/>
      </xdr:nvSpPr>
      <xdr:spPr>
        <a:xfrm>
          <a:off x="14732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105427</xdr:rowOff>
    </xdr:from>
    <xdr:ext cx="762000" cy="259045"/>
    <xdr:sp macro="" textlink="">
      <xdr:nvSpPr>
        <xdr:cNvPr id="462" name="テキスト ボックス 461"/>
        <xdr:cNvSpPr txBox="1"/>
      </xdr:nvSpPr>
      <xdr:spPr>
        <a:xfrm>
          <a:off x="14401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50800</xdr:rowOff>
    </xdr:from>
    <xdr:to>
      <xdr:col>20</xdr:col>
      <xdr:colOff>209550</xdr:colOff>
      <xdr:row>78</xdr:row>
      <xdr:rowOff>152400</xdr:rowOff>
    </xdr:to>
    <xdr:sp macro="" textlink="">
      <xdr:nvSpPr>
        <xdr:cNvPr id="463" name="円/楕円 462"/>
        <xdr:cNvSpPr/>
      </xdr:nvSpPr>
      <xdr:spPr>
        <a:xfrm>
          <a:off x="13843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137177</xdr:rowOff>
    </xdr:from>
    <xdr:ext cx="762000" cy="259045"/>
    <xdr:sp macro="" textlink="">
      <xdr:nvSpPr>
        <xdr:cNvPr id="464" name="テキスト ボックス 463"/>
        <xdr:cNvSpPr txBox="1"/>
      </xdr:nvSpPr>
      <xdr:spPr>
        <a:xfrm>
          <a:off x="13512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158750</xdr:rowOff>
    </xdr:from>
    <xdr:to>
      <xdr:col>19</xdr:col>
      <xdr:colOff>6350</xdr:colOff>
      <xdr:row>76</xdr:row>
      <xdr:rowOff>88900</xdr:rowOff>
    </xdr:to>
    <xdr:sp macro="" textlink="">
      <xdr:nvSpPr>
        <xdr:cNvPr id="465" name="円/楕円 464"/>
        <xdr:cNvSpPr/>
      </xdr:nvSpPr>
      <xdr:spPr>
        <a:xfrm>
          <a:off x="12954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99077</xdr:rowOff>
    </xdr:from>
    <xdr:ext cx="762000" cy="259045"/>
    <xdr:sp macro="" textlink="">
      <xdr:nvSpPr>
        <xdr:cNvPr id="466" name="テキスト ボックス 465"/>
        <xdr:cNvSpPr txBox="1"/>
      </xdr:nvSpPr>
      <xdr:spPr>
        <a:xfrm>
          <a:off x="12623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栃木県真岡市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110715</xdr:rowOff>
    </xdr:from>
    <xdr:to>
      <xdr:col>4</xdr:col>
      <xdr:colOff>1117600</xdr:colOff>
      <xdr:row>19</xdr:row>
      <xdr:rowOff>18491</xdr:rowOff>
    </xdr:to>
    <xdr:cxnSp macro="">
      <xdr:nvCxnSpPr>
        <xdr:cNvPr id="47" name="直線コネクタ 46"/>
        <xdr:cNvCxnSpPr/>
      </xdr:nvCxnSpPr>
      <xdr:spPr bwMode="auto">
        <a:xfrm flipV="1">
          <a:off x="5651500" y="2044290"/>
          <a:ext cx="0" cy="1279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28668</xdr:rowOff>
    </xdr:from>
    <xdr:ext cx="762000" cy="259045"/>
    <xdr:sp macro="" textlink="">
      <xdr:nvSpPr>
        <xdr:cNvPr id="48" name="人口1人当たり決算額の推移最小値テキスト130"/>
        <xdr:cNvSpPr txBox="1"/>
      </xdr:nvSpPr>
      <xdr:spPr>
        <a:xfrm>
          <a:off x="5740400" y="333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19</xdr:row>
      <xdr:rowOff>18491</xdr:rowOff>
    </xdr:from>
    <xdr:to>
      <xdr:col>5</xdr:col>
      <xdr:colOff>73025</xdr:colOff>
      <xdr:row>19</xdr:row>
      <xdr:rowOff>18491</xdr:rowOff>
    </xdr:to>
    <xdr:cxnSp macro="">
      <xdr:nvCxnSpPr>
        <xdr:cNvPr id="49" name="直線コネクタ 48"/>
        <xdr:cNvCxnSpPr/>
      </xdr:nvCxnSpPr>
      <xdr:spPr bwMode="auto">
        <a:xfrm>
          <a:off x="5562600" y="33236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25642</xdr:rowOff>
    </xdr:from>
    <xdr:ext cx="762000" cy="259045"/>
    <xdr:sp macro="" textlink="">
      <xdr:nvSpPr>
        <xdr:cNvPr id="50" name="人口1人当たり決算額の推移最大値テキスト130"/>
        <xdr:cNvSpPr txBox="1"/>
      </xdr:nvSpPr>
      <xdr:spPr>
        <a:xfrm>
          <a:off x="5740400" y="178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11</xdr:row>
      <xdr:rowOff>110715</xdr:rowOff>
    </xdr:from>
    <xdr:to>
      <xdr:col>5</xdr:col>
      <xdr:colOff>73025</xdr:colOff>
      <xdr:row>11</xdr:row>
      <xdr:rowOff>110715</xdr:rowOff>
    </xdr:to>
    <xdr:cxnSp macro="">
      <xdr:nvCxnSpPr>
        <xdr:cNvPr id="51" name="直線コネクタ 50"/>
        <xdr:cNvCxnSpPr/>
      </xdr:nvCxnSpPr>
      <xdr:spPr bwMode="auto">
        <a:xfrm>
          <a:off x="5562600" y="2044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18067</xdr:rowOff>
    </xdr:from>
    <xdr:to>
      <xdr:col>4</xdr:col>
      <xdr:colOff>1117600</xdr:colOff>
      <xdr:row>19</xdr:row>
      <xdr:rowOff>18491</xdr:rowOff>
    </xdr:to>
    <xdr:cxnSp macro="">
      <xdr:nvCxnSpPr>
        <xdr:cNvPr id="52" name="直線コネクタ 51"/>
        <xdr:cNvCxnSpPr/>
      </xdr:nvCxnSpPr>
      <xdr:spPr bwMode="auto">
        <a:xfrm>
          <a:off x="5003800" y="3323242"/>
          <a:ext cx="647700" cy="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115663</xdr:rowOff>
    </xdr:from>
    <xdr:ext cx="762000" cy="259045"/>
    <xdr:sp macro="" textlink="">
      <xdr:nvSpPr>
        <xdr:cNvPr id="53" name="人口1人当たり決算額の推移平均値テキスト130"/>
        <xdr:cNvSpPr txBox="1"/>
      </xdr:nvSpPr>
      <xdr:spPr>
        <a:xfrm>
          <a:off x="5740400" y="2392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99136</xdr:rowOff>
    </xdr:from>
    <xdr:to>
      <xdr:col>5</xdr:col>
      <xdr:colOff>34925</xdr:colOff>
      <xdr:row>15</xdr:row>
      <xdr:rowOff>29286</xdr:rowOff>
    </xdr:to>
    <xdr:sp macro="" textlink="">
      <xdr:nvSpPr>
        <xdr:cNvPr id="54" name="フローチャート : 判断 53"/>
        <xdr:cNvSpPr/>
      </xdr:nvSpPr>
      <xdr:spPr bwMode="auto">
        <a:xfrm>
          <a:off x="5600700" y="254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18067</xdr:rowOff>
    </xdr:from>
    <xdr:to>
      <xdr:col>4</xdr:col>
      <xdr:colOff>469900</xdr:colOff>
      <xdr:row>19</xdr:row>
      <xdr:rowOff>92917</xdr:rowOff>
    </xdr:to>
    <xdr:cxnSp macro="">
      <xdr:nvCxnSpPr>
        <xdr:cNvPr id="55" name="直線コネクタ 54"/>
        <xdr:cNvCxnSpPr/>
      </xdr:nvCxnSpPr>
      <xdr:spPr bwMode="auto">
        <a:xfrm flipV="1">
          <a:off x="4305300" y="3323242"/>
          <a:ext cx="698500" cy="74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11615</xdr:rowOff>
    </xdr:from>
    <xdr:to>
      <xdr:col>4</xdr:col>
      <xdr:colOff>520700</xdr:colOff>
      <xdr:row>15</xdr:row>
      <xdr:rowOff>113215</xdr:rowOff>
    </xdr:to>
    <xdr:sp macro="" textlink="">
      <xdr:nvSpPr>
        <xdr:cNvPr id="56" name="フローチャート : 判断 55"/>
        <xdr:cNvSpPr/>
      </xdr:nvSpPr>
      <xdr:spPr bwMode="auto">
        <a:xfrm>
          <a:off x="4953000" y="2630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123392</xdr:rowOff>
    </xdr:from>
    <xdr:ext cx="736600" cy="259045"/>
    <xdr:sp macro="" textlink="">
      <xdr:nvSpPr>
        <xdr:cNvPr id="57" name="テキスト ボックス 56"/>
        <xdr:cNvSpPr txBox="1"/>
      </xdr:nvSpPr>
      <xdr:spPr>
        <a:xfrm>
          <a:off x="4622800" y="2399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49287</xdr:rowOff>
    </xdr:from>
    <xdr:to>
      <xdr:col>3</xdr:col>
      <xdr:colOff>904875</xdr:colOff>
      <xdr:row>19</xdr:row>
      <xdr:rowOff>92917</xdr:rowOff>
    </xdr:to>
    <xdr:cxnSp macro="">
      <xdr:nvCxnSpPr>
        <xdr:cNvPr id="58" name="直線コネクタ 57"/>
        <xdr:cNvCxnSpPr/>
      </xdr:nvCxnSpPr>
      <xdr:spPr bwMode="auto">
        <a:xfrm>
          <a:off x="3606800" y="3354462"/>
          <a:ext cx="698500" cy="43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59654</xdr:rowOff>
    </xdr:from>
    <xdr:to>
      <xdr:col>3</xdr:col>
      <xdr:colOff>955675</xdr:colOff>
      <xdr:row>15</xdr:row>
      <xdr:rowOff>161254</xdr:rowOff>
    </xdr:to>
    <xdr:sp macro="" textlink="">
      <xdr:nvSpPr>
        <xdr:cNvPr id="59" name="フローチャート : 判断 58"/>
        <xdr:cNvSpPr/>
      </xdr:nvSpPr>
      <xdr:spPr bwMode="auto">
        <a:xfrm>
          <a:off x="4254500" y="2679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171431</xdr:rowOff>
    </xdr:from>
    <xdr:ext cx="762000" cy="259045"/>
    <xdr:sp macro="" textlink="">
      <xdr:nvSpPr>
        <xdr:cNvPr id="60" name="テキスト ボックス 59"/>
        <xdr:cNvSpPr txBox="1"/>
      </xdr:nvSpPr>
      <xdr:spPr>
        <a:xfrm>
          <a:off x="3924300" y="244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41841</xdr:rowOff>
    </xdr:from>
    <xdr:to>
      <xdr:col>3</xdr:col>
      <xdr:colOff>206375</xdr:colOff>
      <xdr:row>19</xdr:row>
      <xdr:rowOff>49287</xdr:rowOff>
    </xdr:to>
    <xdr:cxnSp macro="">
      <xdr:nvCxnSpPr>
        <xdr:cNvPr id="61" name="直線コネクタ 60"/>
        <xdr:cNvCxnSpPr/>
      </xdr:nvCxnSpPr>
      <xdr:spPr bwMode="auto">
        <a:xfrm>
          <a:off x="2908300" y="3347016"/>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157266</xdr:rowOff>
    </xdr:from>
    <xdr:to>
      <xdr:col>3</xdr:col>
      <xdr:colOff>257175</xdr:colOff>
      <xdr:row>15</xdr:row>
      <xdr:rowOff>87416</xdr:rowOff>
    </xdr:to>
    <xdr:sp macro="" textlink="">
      <xdr:nvSpPr>
        <xdr:cNvPr id="62" name="フローチャート : 判断 61"/>
        <xdr:cNvSpPr/>
      </xdr:nvSpPr>
      <xdr:spPr bwMode="auto">
        <a:xfrm>
          <a:off x="3556000" y="260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97593</xdr:rowOff>
    </xdr:from>
    <xdr:ext cx="762000" cy="259045"/>
    <xdr:sp macro="" textlink="">
      <xdr:nvSpPr>
        <xdr:cNvPr id="63" name="テキスト ボックス 62"/>
        <xdr:cNvSpPr txBox="1"/>
      </xdr:nvSpPr>
      <xdr:spPr>
        <a:xfrm>
          <a:off x="3225800" y="237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40549</xdr:rowOff>
    </xdr:from>
    <xdr:to>
      <xdr:col>2</xdr:col>
      <xdr:colOff>692150</xdr:colOff>
      <xdr:row>14</xdr:row>
      <xdr:rowOff>142149</xdr:rowOff>
    </xdr:to>
    <xdr:sp macro="" textlink="">
      <xdr:nvSpPr>
        <xdr:cNvPr id="64" name="フローチャート : 判断 63"/>
        <xdr:cNvSpPr/>
      </xdr:nvSpPr>
      <xdr:spPr bwMode="auto">
        <a:xfrm>
          <a:off x="2857500" y="2488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152326</xdr:rowOff>
    </xdr:from>
    <xdr:ext cx="762000" cy="259045"/>
    <xdr:sp macro="" textlink="">
      <xdr:nvSpPr>
        <xdr:cNvPr id="65" name="テキスト ボックス 64"/>
        <xdr:cNvSpPr txBox="1"/>
      </xdr:nvSpPr>
      <xdr:spPr>
        <a:xfrm>
          <a:off x="2527300" y="225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139141</xdr:rowOff>
    </xdr:from>
    <xdr:to>
      <xdr:col>5</xdr:col>
      <xdr:colOff>34925</xdr:colOff>
      <xdr:row>19</xdr:row>
      <xdr:rowOff>69291</xdr:rowOff>
    </xdr:to>
    <xdr:sp macro="" textlink="">
      <xdr:nvSpPr>
        <xdr:cNvPr id="71" name="円/楕円 70"/>
        <xdr:cNvSpPr/>
      </xdr:nvSpPr>
      <xdr:spPr bwMode="auto">
        <a:xfrm>
          <a:off x="5600700" y="327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47718</xdr:rowOff>
    </xdr:from>
    <xdr:ext cx="762000" cy="259045"/>
    <xdr:sp macro="" textlink="">
      <xdr:nvSpPr>
        <xdr:cNvPr id="72" name="人口1人当たり決算額の推移該当値テキスト130"/>
        <xdr:cNvSpPr txBox="1"/>
      </xdr:nvSpPr>
      <xdr:spPr>
        <a:xfrm>
          <a:off x="5740400" y="318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138717</xdr:rowOff>
    </xdr:from>
    <xdr:to>
      <xdr:col>4</xdr:col>
      <xdr:colOff>520700</xdr:colOff>
      <xdr:row>19</xdr:row>
      <xdr:rowOff>68867</xdr:rowOff>
    </xdr:to>
    <xdr:sp macro="" textlink="">
      <xdr:nvSpPr>
        <xdr:cNvPr id="73" name="円/楕円 72"/>
        <xdr:cNvSpPr/>
      </xdr:nvSpPr>
      <xdr:spPr bwMode="auto">
        <a:xfrm>
          <a:off x="4953000" y="3272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53644</xdr:rowOff>
    </xdr:from>
    <xdr:ext cx="736600" cy="259045"/>
    <xdr:sp macro="" textlink="">
      <xdr:nvSpPr>
        <xdr:cNvPr id="74" name="テキスト ボックス 73"/>
        <xdr:cNvSpPr txBox="1"/>
      </xdr:nvSpPr>
      <xdr:spPr>
        <a:xfrm>
          <a:off x="4622800" y="335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58,794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42117</xdr:rowOff>
    </xdr:from>
    <xdr:to>
      <xdr:col>3</xdr:col>
      <xdr:colOff>955675</xdr:colOff>
      <xdr:row>19</xdr:row>
      <xdr:rowOff>143717</xdr:rowOff>
    </xdr:to>
    <xdr:sp macro="" textlink="">
      <xdr:nvSpPr>
        <xdr:cNvPr id="75" name="円/楕円 74"/>
        <xdr:cNvSpPr/>
      </xdr:nvSpPr>
      <xdr:spPr bwMode="auto">
        <a:xfrm>
          <a:off x="4254500" y="334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128494</xdr:rowOff>
    </xdr:from>
    <xdr:ext cx="762000" cy="259045"/>
    <xdr:sp macro="" textlink="">
      <xdr:nvSpPr>
        <xdr:cNvPr id="76" name="テキスト ボックス 75"/>
        <xdr:cNvSpPr txBox="1"/>
      </xdr:nvSpPr>
      <xdr:spPr>
        <a:xfrm>
          <a:off x="3924300" y="343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56,502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169937</xdr:rowOff>
    </xdr:from>
    <xdr:to>
      <xdr:col>3</xdr:col>
      <xdr:colOff>257175</xdr:colOff>
      <xdr:row>19</xdr:row>
      <xdr:rowOff>100087</xdr:rowOff>
    </xdr:to>
    <xdr:sp macro="" textlink="">
      <xdr:nvSpPr>
        <xdr:cNvPr id="77" name="円/楕円 76"/>
        <xdr:cNvSpPr/>
      </xdr:nvSpPr>
      <xdr:spPr bwMode="auto">
        <a:xfrm>
          <a:off x="3556000" y="330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84864</xdr:rowOff>
    </xdr:from>
    <xdr:ext cx="762000" cy="259045"/>
    <xdr:sp macro="" textlink="">
      <xdr:nvSpPr>
        <xdr:cNvPr id="78" name="テキスト ボックス 77"/>
        <xdr:cNvSpPr txBox="1"/>
      </xdr:nvSpPr>
      <xdr:spPr>
        <a:xfrm>
          <a:off x="3225800" y="339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162491</xdr:rowOff>
    </xdr:from>
    <xdr:to>
      <xdr:col>2</xdr:col>
      <xdr:colOff>692150</xdr:colOff>
      <xdr:row>19</xdr:row>
      <xdr:rowOff>92641</xdr:rowOff>
    </xdr:to>
    <xdr:sp macro="" textlink="">
      <xdr:nvSpPr>
        <xdr:cNvPr id="79" name="円/楕円 78"/>
        <xdr:cNvSpPr/>
      </xdr:nvSpPr>
      <xdr:spPr bwMode="auto">
        <a:xfrm>
          <a:off x="2857500" y="329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77418</xdr:rowOff>
    </xdr:from>
    <xdr:ext cx="762000" cy="259045"/>
    <xdr:sp macro="" textlink="">
      <xdr:nvSpPr>
        <xdr:cNvPr id="80" name="テキスト ボックス 79"/>
        <xdr:cNvSpPr txBox="1"/>
      </xdr:nvSpPr>
      <xdr:spPr>
        <a:xfrm>
          <a:off x="2527300" y="338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167279</xdr:rowOff>
    </xdr:from>
    <xdr:to>
      <xdr:col>4</xdr:col>
      <xdr:colOff>1117600</xdr:colOff>
      <xdr:row>37</xdr:row>
      <xdr:rowOff>157495</xdr:rowOff>
    </xdr:to>
    <xdr:cxnSp macro="">
      <xdr:nvCxnSpPr>
        <xdr:cNvPr id="107" name="直線コネクタ 106"/>
        <xdr:cNvCxnSpPr/>
      </xdr:nvCxnSpPr>
      <xdr:spPr bwMode="auto">
        <a:xfrm flipV="1">
          <a:off x="5651500" y="6091829"/>
          <a:ext cx="0" cy="1190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129572</xdr:rowOff>
    </xdr:from>
    <xdr:ext cx="762000" cy="259045"/>
    <xdr:sp macro="" textlink="">
      <xdr:nvSpPr>
        <xdr:cNvPr id="108" name="人口1人当たり決算額の推移最小値テキスト445"/>
        <xdr:cNvSpPr txBox="1"/>
      </xdr:nvSpPr>
      <xdr:spPr>
        <a:xfrm>
          <a:off x="5740400" y="72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157495</xdr:rowOff>
    </xdr:from>
    <xdr:to>
      <xdr:col>5</xdr:col>
      <xdr:colOff>73025</xdr:colOff>
      <xdr:row>37</xdr:row>
      <xdr:rowOff>157495</xdr:rowOff>
    </xdr:to>
    <xdr:cxnSp macro="">
      <xdr:nvCxnSpPr>
        <xdr:cNvPr id="109" name="直線コネクタ 108"/>
        <xdr:cNvCxnSpPr/>
      </xdr:nvCxnSpPr>
      <xdr:spPr bwMode="auto">
        <a:xfrm>
          <a:off x="5562600" y="7282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82206</xdr:rowOff>
    </xdr:from>
    <xdr:ext cx="762000" cy="259045"/>
    <xdr:sp macro="" textlink="">
      <xdr:nvSpPr>
        <xdr:cNvPr id="110" name="人口1人当たり決算額の推移最大値テキスト445"/>
        <xdr:cNvSpPr txBox="1"/>
      </xdr:nvSpPr>
      <xdr:spPr>
        <a:xfrm>
          <a:off x="5740400" y="58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33</xdr:row>
      <xdr:rowOff>167279</xdr:rowOff>
    </xdr:from>
    <xdr:to>
      <xdr:col>5</xdr:col>
      <xdr:colOff>73025</xdr:colOff>
      <xdr:row>33</xdr:row>
      <xdr:rowOff>167279</xdr:rowOff>
    </xdr:to>
    <xdr:cxnSp macro="">
      <xdr:nvCxnSpPr>
        <xdr:cNvPr id="111" name="直線コネクタ 110"/>
        <xdr:cNvCxnSpPr/>
      </xdr:nvCxnSpPr>
      <xdr:spPr bwMode="auto">
        <a:xfrm>
          <a:off x="5562600" y="60918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82423</xdr:rowOff>
    </xdr:from>
    <xdr:to>
      <xdr:col>4</xdr:col>
      <xdr:colOff>1117600</xdr:colOff>
      <xdr:row>36</xdr:row>
      <xdr:rowOff>136053</xdr:rowOff>
    </xdr:to>
    <xdr:cxnSp macro="">
      <xdr:nvCxnSpPr>
        <xdr:cNvPr id="112" name="直線コネクタ 111"/>
        <xdr:cNvCxnSpPr/>
      </xdr:nvCxnSpPr>
      <xdr:spPr bwMode="auto">
        <a:xfrm flipV="1">
          <a:off x="5003800" y="7035673"/>
          <a:ext cx="647700" cy="53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179915</xdr:rowOff>
    </xdr:from>
    <xdr:ext cx="762000" cy="259045"/>
    <xdr:sp macro="" textlink="">
      <xdr:nvSpPr>
        <xdr:cNvPr id="113" name="人口1人当たり決算額の推移平均値テキスト445"/>
        <xdr:cNvSpPr txBox="1"/>
      </xdr:nvSpPr>
      <xdr:spPr>
        <a:xfrm>
          <a:off x="5740400" y="6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334838</xdr:rowOff>
    </xdr:from>
    <xdr:to>
      <xdr:col>5</xdr:col>
      <xdr:colOff>34925</xdr:colOff>
      <xdr:row>35</xdr:row>
      <xdr:rowOff>93538</xdr:rowOff>
    </xdr:to>
    <xdr:sp macro="" textlink="">
      <xdr:nvSpPr>
        <xdr:cNvPr id="114" name="フローチャート : 判断 113"/>
        <xdr:cNvSpPr/>
      </xdr:nvSpPr>
      <xdr:spPr bwMode="auto">
        <a:xfrm>
          <a:off x="5600700" y="6602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307548</xdr:rowOff>
    </xdr:from>
    <xdr:to>
      <xdr:col>4</xdr:col>
      <xdr:colOff>469900</xdr:colOff>
      <xdr:row>36</xdr:row>
      <xdr:rowOff>136053</xdr:rowOff>
    </xdr:to>
    <xdr:cxnSp macro="">
      <xdr:nvCxnSpPr>
        <xdr:cNvPr id="115" name="直線コネクタ 114"/>
        <xdr:cNvCxnSpPr/>
      </xdr:nvCxnSpPr>
      <xdr:spPr bwMode="auto">
        <a:xfrm>
          <a:off x="4305300" y="6917898"/>
          <a:ext cx="698500" cy="17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53523</xdr:rowOff>
    </xdr:from>
    <xdr:to>
      <xdr:col>4</xdr:col>
      <xdr:colOff>520700</xdr:colOff>
      <xdr:row>35</xdr:row>
      <xdr:rowOff>155123</xdr:rowOff>
    </xdr:to>
    <xdr:sp macro="" textlink="">
      <xdr:nvSpPr>
        <xdr:cNvPr id="116" name="フローチャート : 判断 115"/>
        <xdr:cNvSpPr/>
      </xdr:nvSpPr>
      <xdr:spPr bwMode="auto">
        <a:xfrm>
          <a:off x="4953000" y="666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165300</xdr:rowOff>
    </xdr:from>
    <xdr:ext cx="736600" cy="259045"/>
    <xdr:sp macro="" textlink="">
      <xdr:nvSpPr>
        <xdr:cNvPr id="117" name="テキスト ボックス 116"/>
        <xdr:cNvSpPr txBox="1"/>
      </xdr:nvSpPr>
      <xdr:spPr>
        <a:xfrm>
          <a:off x="4622800" y="643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270424</xdr:rowOff>
    </xdr:from>
    <xdr:to>
      <xdr:col>3</xdr:col>
      <xdr:colOff>904875</xdr:colOff>
      <xdr:row>35</xdr:row>
      <xdr:rowOff>307548</xdr:rowOff>
    </xdr:to>
    <xdr:cxnSp macro="">
      <xdr:nvCxnSpPr>
        <xdr:cNvPr id="118" name="直線コネクタ 117"/>
        <xdr:cNvCxnSpPr/>
      </xdr:nvCxnSpPr>
      <xdr:spPr bwMode="auto">
        <a:xfrm>
          <a:off x="3606800" y="6880774"/>
          <a:ext cx="698500" cy="37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271653</xdr:rowOff>
    </xdr:from>
    <xdr:to>
      <xdr:col>3</xdr:col>
      <xdr:colOff>955675</xdr:colOff>
      <xdr:row>35</xdr:row>
      <xdr:rowOff>30353</xdr:rowOff>
    </xdr:to>
    <xdr:sp macro="" textlink="">
      <xdr:nvSpPr>
        <xdr:cNvPr id="119" name="フローチャート : 判断 118"/>
        <xdr:cNvSpPr/>
      </xdr:nvSpPr>
      <xdr:spPr bwMode="auto">
        <a:xfrm>
          <a:off x="4254500" y="6539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40530</xdr:rowOff>
    </xdr:from>
    <xdr:ext cx="762000" cy="259045"/>
    <xdr:sp macro="" textlink="">
      <xdr:nvSpPr>
        <xdr:cNvPr id="120" name="テキスト ボックス 119"/>
        <xdr:cNvSpPr txBox="1"/>
      </xdr:nvSpPr>
      <xdr:spPr>
        <a:xfrm>
          <a:off x="3924300" y="630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163805</xdr:rowOff>
    </xdr:from>
    <xdr:to>
      <xdr:col>3</xdr:col>
      <xdr:colOff>206375</xdr:colOff>
      <xdr:row>35</xdr:row>
      <xdr:rowOff>270424</xdr:rowOff>
    </xdr:to>
    <xdr:cxnSp macro="">
      <xdr:nvCxnSpPr>
        <xdr:cNvPr id="121" name="直線コネクタ 120"/>
        <xdr:cNvCxnSpPr/>
      </xdr:nvCxnSpPr>
      <xdr:spPr bwMode="auto">
        <a:xfrm>
          <a:off x="2908300" y="6774155"/>
          <a:ext cx="698500" cy="106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206228</xdr:rowOff>
    </xdr:from>
    <xdr:to>
      <xdr:col>3</xdr:col>
      <xdr:colOff>257175</xdr:colOff>
      <xdr:row>34</xdr:row>
      <xdr:rowOff>307828</xdr:rowOff>
    </xdr:to>
    <xdr:sp macro="" textlink="">
      <xdr:nvSpPr>
        <xdr:cNvPr id="122" name="フローチャート : 判断 121"/>
        <xdr:cNvSpPr/>
      </xdr:nvSpPr>
      <xdr:spPr bwMode="auto">
        <a:xfrm>
          <a:off x="3556000" y="647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318005</xdr:rowOff>
    </xdr:from>
    <xdr:ext cx="762000" cy="259045"/>
    <xdr:sp macro="" textlink="">
      <xdr:nvSpPr>
        <xdr:cNvPr id="123" name="テキスト ボックス 122"/>
        <xdr:cNvSpPr txBox="1"/>
      </xdr:nvSpPr>
      <xdr:spPr>
        <a:xfrm>
          <a:off x="3225800" y="624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92294</xdr:rowOff>
    </xdr:from>
    <xdr:to>
      <xdr:col>2</xdr:col>
      <xdr:colOff>692150</xdr:colOff>
      <xdr:row>34</xdr:row>
      <xdr:rowOff>193894</xdr:rowOff>
    </xdr:to>
    <xdr:sp macro="" textlink="">
      <xdr:nvSpPr>
        <xdr:cNvPr id="124" name="フローチャート : 判断 123"/>
        <xdr:cNvSpPr/>
      </xdr:nvSpPr>
      <xdr:spPr bwMode="auto">
        <a:xfrm>
          <a:off x="2857500" y="6359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204071</xdr:rowOff>
    </xdr:from>
    <xdr:ext cx="762000" cy="259045"/>
    <xdr:sp macro="" textlink="">
      <xdr:nvSpPr>
        <xdr:cNvPr id="125" name="テキスト ボックス 124"/>
        <xdr:cNvSpPr txBox="1"/>
      </xdr:nvSpPr>
      <xdr:spPr>
        <a:xfrm>
          <a:off x="2527300" y="61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31623</xdr:rowOff>
    </xdr:from>
    <xdr:to>
      <xdr:col>5</xdr:col>
      <xdr:colOff>34925</xdr:colOff>
      <xdr:row>36</xdr:row>
      <xdr:rowOff>133223</xdr:rowOff>
    </xdr:to>
    <xdr:sp macro="" textlink="">
      <xdr:nvSpPr>
        <xdr:cNvPr id="131" name="円/楕円 130"/>
        <xdr:cNvSpPr/>
      </xdr:nvSpPr>
      <xdr:spPr bwMode="auto">
        <a:xfrm>
          <a:off x="5600700" y="698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3700</xdr:rowOff>
    </xdr:from>
    <xdr:ext cx="762000" cy="259045"/>
    <xdr:sp macro="" textlink="">
      <xdr:nvSpPr>
        <xdr:cNvPr id="132" name="人口1人当たり決算額の推移該当値テキスト445"/>
        <xdr:cNvSpPr txBox="1"/>
      </xdr:nvSpPr>
      <xdr:spPr>
        <a:xfrm>
          <a:off x="5740400" y="695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85253</xdr:rowOff>
    </xdr:from>
    <xdr:to>
      <xdr:col>4</xdr:col>
      <xdr:colOff>520700</xdr:colOff>
      <xdr:row>37</xdr:row>
      <xdr:rowOff>15403</xdr:rowOff>
    </xdr:to>
    <xdr:sp macro="" textlink="">
      <xdr:nvSpPr>
        <xdr:cNvPr id="133" name="円/楕円 132"/>
        <xdr:cNvSpPr/>
      </xdr:nvSpPr>
      <xdr:spPr bwMode="auto">
        <a:xfrm>
          <a:off x="4953000" y="7038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180</xdr:rowOff>
    </xdr:from>
    <xdr:ext cx="736600" cy="259045"/>
    <xdr:sp macro="" textlink="">
      <xdr:nvSpPr>
        <xdr:cNvPr id="134" name="テキスト ボックス 133"/>
        <xdr:cNvSpPr txBox="1"/>
      </xdr:nvSpPr>
      <xdr:spPr>
        <a:xfrm>
          <a:off x="4622800" y="7124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256748</xdr:rowOff>
    </xdr:from>
    <xdr:to>
      <xdr:col>3</xdr:col>
      <xdr:colOff>955675</xdr:colOff>
      <xdr:row>36</xdr:row>
      <xdr:rowOff>15448</xdr:rowOff>
    </xdr:to>
    <xdr:sp macro="" textlink="">
      <xdr:nvSpPr>
        <xdr:cNvPr id="135" name="円/楕円 134"/>
        <xdr:cNvSpPr/>
      </xdr:nvSpPr>
      <xdr:spPr bwMode="auto">
        <a:xfrm>
          <a:off x="4254500" y="686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225</xdr:rowOff>
    </xdr:from>
    <xdr:ext cx="762000" cy="259045"/>
    <xdr:sp macro="" textlink="">
      <xdr:nvSpPr>
        <xdr:cNvPr id="136" name="テキスト ボックス 135"/>
        <xdr:cNvSpPr txBox="1"/>
      </xdr:nvSpPr>
      <xdr:spPr>
        <a:xfrm>
          <a:off x="3924300" y="69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219624</xdr:rowOff>
    </xdr:from>
    <xdr:to>
      <xdr:col>3</xdr:col>
      <xdr:colOff>257175</xdr:colOff>
      <xdr:row>35</xdr:row>
      <xdr:rowOff>321224</xdr:rowOff>
    </xdr:to>
    <xdr:sp macro="" textlink="">
      <xdr:nvSpPr>
        <xdr:cNvPr id="137" name="円/楕円 136"/>
        <xdr:cNvSpPr/>
      </xdr:nvSpPr>
      <xdr:spPr bwMode="auto">
        <a:xfrm>
          <a:off x="3556000" y="682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306001</xdr:rowOff>
    </xdr:from>
    <xdr:ext cx="762000" cy="259045"/>
    <xdr:sp macro="" textlink="">
      <xdr:nvSpPr>
        <xdr:cNvPr id="138" name="テキスト ボックス 137"/>
        <xdr:cNvSpPr txBox="1"/>
      </xdr:nvSpPr>
      <xdr:spPr>
        <a:xfrm>
          <a:off x="3225800" y="691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113005</xdr:rowOff>
    </xdr:from>
    <xdr:to>
      <xdr:col>2</xdr:col>
      <xdr:colOff>692150</xdr:colOff>
      <xdr:row>35</xdr:row>
      <xdr:rowOff>214605</xdr:rowOff>
    </xdr:to>
    <xdr:sp macro="" textlink="">
      <xdr:nvSpPr>
        <xdr:cNvPr id="139" name="円/楕円 138"/>
        <xdr:cNvSpPr/>
      </xdr:nvSpPr>
      <xdr:spPr bwMode="auto">
        <a:xfrm>
          <a:off x="2857500" y="672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199382</xdr:rowOff>
    </xdr:from>
    <xdr:ext cx="762000" cy="259045"/>
    <xdr:sp macro="" textlink="">
      <xdr:nvSpPr>
        <xdr:cNvPr id="140" name="テキスト ボックス 139"/>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80,907
77,905
167.34
33,022,973
30,981,834
1,821,745
17,713,123
24,422,249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48580</xdr:rowOff>
    </xdr:from>
    <xdr:to>
      <xdr:col>6</xdr:col>
      <xdr:colOff>510540</xdr:colOff>
      <xdr:row>37</xdr:row>
      <xdr:rowOff>126327</xdr:rowOff>
    </xdr:to>
    <xdr:cxnSp macro="">
      <xdr:nvCxnSpPr>
        <xdr:cNvPr id="54" name="直線コネクタ 53"/>
        <xdr:cNvCxnSpPr/>
      </xdr:nvCxnSpPr>
      <xdr:spPr>
        <a:xfrm flipV="1">
          <a:off x="4633595" y="5363530"/>
          <a:ext cx="1270" cy="11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130154</xdr:rowOff>
    </xdr:from>
    <xdr:ext cx="534377" cy="259045"/>
    <xdr:sp macro="" textlink="">
      <xdr:nvSpPr>
        <xdr:cNvPr id="55" name="人件費最小値テキスト"/>
        <xdr:cNvSpPr txBox="1"/>
      </xdr:nvSpPr>
      <xdr:spPr>
        <a:xfrm>
          <a:off x="4686300" y="647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37</xdr:row>
      <xdr:rowOff>126327</xdr:rowOff>
    </xdr:from>
    <xdr:to>
      <xdr:col>6</xdr:col>
      <xdr:colOff>600075</xdr:colOff>
      <xdr:row>37</xdr:row>
      <xdr:rowOff>126327</xdr:rowOff>
    </xdr:to>
    <xdr:cxnSp macro="">
      <xdr:nvCxnSpPr>
        <xdr:cNvPr id="56" name="直線コネクタ 55"/>
        <xdr:cNvCxnSpPr/>
      </xdr:nvCxnSpPr>
      <xdr:spPr>
        <a:xfrm>
          <a:off x="4546600" y="646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166707</xdr:rowOff>
    </xdr:from>
    <xdr:ext cx="534377" cy="259045"/>
    <xdr:sp macro="" textlink="">
      <xdr:nvSpPr>
        <xdr:cNvPr id="57" name="人件費最大値テキスト"/>
        <xdr:cNvSpPr txBox="1"/>
      </xdr:nvSpPr>
      <xdr:spPr>
        <a:xfrm>
          <a:off x="4686300" y="51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31</xdr:row>
      <xdr:rowOff>48580</xdr:rowOff>
    </xdr:from>
    <xdr:to>
      <xdr:col>6</xdr:col>
      <xdr:colOff>600075</xdr:colOff>
      <xdr:row>31</xdr:row>
      <xdr:rowOff>48580</xdr:rowOff>
    </xdr:to>
    <xdr:cxnSp macro="">
      <xdr:nvCxnSpPr>
        <xdr:cNvPr id="58" name="直線コネクタ 57"/>
        <xdr:cNvCxnSpPr/>
      </xdr:nvCxnSpPr>
      <xdr:spPr>
        <a:xfrm>
          <a:off x="4546600" y="53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118646</xdr:rowOff>
    </xdr:from>
    <xdr:to>
      <xdr:col>6</xdr:col>
      <xdr:colOff>511175</xdr:colOff>
      <xdr:row>37</xdr:row>
      <xdr:rowOff>126327</xdr:rowOff>
    </xdr:to>
    <xdr:cxnSp macro="">
      <xdr:nvCxnSpPr>
        <xdr:cNvPr id="59" name="直線コネクタ 58"/>
        <xdr:cNvCxnSpPr/>
      </xdr:nvCxnSpPr>
      <xdr:spPr>
        <a:xfrm>
          <a:off x="3797300" y="6462296"/>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136832</xdr:rowOff>
    </xdr:from>
    <xdr:ext cx="534377" cy="259045"/>
    <xdr:sp macro="" textlink="">
      <xdr:nvSpPr>
        <xdr:cNvPr id="60" name="人件費平均値テキスト"/>
        <xdr:cNvSpPr txBox="1"/>
      </xdr:nvSpPr>
      <xdr:spPr>
        <a:xfrm>
          <a:off x="4686300" y="579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113955</xdr:rowOff>
    </xdr:from>
    <xdr:to>
      <xdr:col>6</xdr:col>
      <xdr:colOff>561975</xdr:colOff>
      <xdr:row>35</xdr:row>
      <xdr:rowOff>44105</xdr:rowOff>
    </xdr:to>
    <xdr:sp macro="" textlink="">
      <xdr:nvSpPr>
        <xdr:cNvPr id="61" name="フローチャート : 判断 60"/>
        <xdr:cNvSpPr/>
      </xdr:nvSpPr>
      <xdr:spPr>
        <a:xfrm>
          <a:off x="45847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118646</xdr:rowOff>
    </xdr:from>
    <xdr:to>
      <xdr:col>5</xdr:col>
      <xdr:colOff>358775</xdr:colOff>
      <xdr:row>38</xdr:row>
      <xdr:rowOff>8895</xdr:rowOff>
    </xdr:to>
    <xdr:cxnSp macro="">
      <xdr:nvCxnSpPr>
        <xdr:cNvPr id="62" name="直線コネクタ 61"/>
        <xdr:cNvCxnSpPr/>
      </xdr:nvCxnSpPr>
      <xdr:spPr>
        <a:xfrm flipV="1">
          <a:off x="2908300" y="6462296"/>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5050</xdr:rowOff>
    </xdr:from>
    <xdr:to>
      <xdr:col>5</xdr:col>
      <xdr:colOff>409575</xdr:colOff>
      <xdr:row>35</xdr:row>
      <xdr:rowOff>106650</xdr:rowOff>
    </xdr:to>
    <xdr:sp macro="" textlink="">
      <xdr:nvSpPr>
        <xdr:cNvPr id="63" name="フローチャート : 判断 62"/>
        <xdr:cNvSpPr/>
      </xdr:nvSpPr>
      <xdr:spPr>
        <a:xfrm>
          <a:off x="3746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123177</xdr:rowOff>
    </xdr:from>
    <xdr:ext cx="534377" cy="259045"/>
    <xdr:sp macro="" textlink="">
      <xdr:nvSpPr>
        <xdr:cNvPr id="64" name="テキスト ボックス 63"/>
        <xdr:cNvSpPr txBox="1"/>
      </xdr:nvSpPr>
      <xdr:spPr>
        <a:xfrm>
          <a:off x="3530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140431</xdr:rowOff>
    </xdr:from>
    <xdr:to>
      <xdr:col>4</xdr:col>
      <xdr:colOff>155575</xdr:colOff>
      <xdr:row>38</xdr:row>
      <xdr:rowOff>8895</xdr:rowOff>
    </xdr:to>
    <xdr:cxnSp macro="">
      <xdr:nvCxnSpPr>
        <xdr:cNvPr id="65" name="直線コネクタ 64"/>
        <xdr:cNvCxnSpPr/>
      </xdr:nvCxnSpPr>
      <xdr:spPr>
        <a:xfrm>
          <a:off x="2019300" y="6484081"/>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20823</xdr:rowOff>
    </xdr:from>
    <xdr:to>
      <xdr:col>4</xdr:col>
      <xdr:colOff>206375</xdr:colOff>
      <xdr:row>35</xdr:row>
      <xdr:rowOff>122423</xdr:rowOff>
    </xdr:to>
    <xdr:sp macro="" textlink="">
      <xdr:nvSpPr>
        <xdr:cNvPr id="66" name="フローチャート : 判断 65"/>
        <xdr:cNvSpPr/>
      </xdr:nvSpPr>
      <xdr:spPr>
        <a:xfrm>
          <a:off x="2857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138950</xdr:rowOff>
    </xdr:from>
    <xdr:ext cx="534377" cy="259045"/>
    <xdr:sp macro="" textlink="">
      <xdr:nvSpPr>
        <xdr:cNvPr id="67" name="テキスト ボックス 66"/>
        <xdr:cNvSpPr txBox="1"/>
      </xdr:nvSpPr>
      <xdr:spPr>
        <a:xfrm>
          <a:off x="2641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112291</xdr:rowOff>
    </xdr:from>
    <xdr:to>
      <xdr:col>2</xdr:col>
      <xdr:colOff>638175</xdr:colOff>
      <xdr:row>37</xdr:row>
      <xdr:rowOff>140431</xdr:rowOff>
    </xdr:to>
    <xdr:cxnSp macro="">
      <xdr:nvCxnSpPr>
        <xdr:cNvPr id="68" name="直線コネクタ 67"/>
        <xdr:cNvCxnSpPr/>
      </xdr:nvCxnSpPr>
      <xdr:spPr>
        <a:xfrm>
          <a:off x="1130300" y="6455941"/>
          <a:ext cx="889000" cy="2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140061</xdr:rowOff>
    </xdr:from>
    <xdr:to>
      <xdr:col>3</xdr:col>
      <xdr:colOff>3175</xdr:colOff>
      <xdr:row>35</xdr:row>
      <xdr:rowOff>70211</xdr:rowOff>
    </xdr:to>
    <xdr:sp macro="" textlink="">
      <xdr:nvSpPr>
        <xdr:cNvPr id="69" name="フローチャート : 判断 68"/>
        <xdr:cNvSpPr/>
      </xdr:nvSpPr>
      <xdr:spPr>
        <a:xfrm>
          <a:off x="1968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86738</xdr:rowOff>
    </xdr:from>
    <xdr:ext cx="534377" cy="259045"/>
    <xdr:sp macro="" textlink="">
      <xdr:nvSpPr>
        <xdr:cNvPr id="70" name="テキスト ボックス 69"/>
        <xdr:cNvSpPr txBox="1"/>
      </xdr:nvSpPr>
      <xdr:spPr>
        <a:xfrm>
          <a:off x="1752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71686</xdr:rowOff>
    </xdr:from>
    <xdr:to>
      <xdr:col>1</xdr:col>
      <xdr:colOff>485775</xdr:colOff>
      <xdr:row>35</xdr:row>
      <xdr:rowOff>1836</xdr:rowOff>
    </xdr:to>
    <xdr:sp macro="" textlink="">
      <xdr:nvSpPr>
        <xdr:cNvPr id="71" name="フローチャート : 判断 70"/>
        <xdr:cNvSpPr/>
      </xdr:nvSpPr>
      <xdr:spPr>
        <a:xfrm>
          <a:off x="1079500" y="590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18363</xdr:rowOff>
    </xdr:from>
    <xdr:ext cx="534377" cy="259045"/>
    <xdr:sp macro="" textlink="">
      <xdr:nvSpPr>
        <xdr:cNvPr id="72" name="テキスト ボックス 71"/>
        <xdr:cNvSpPr txBox="1"/>
      </xdr:nvSpPr>
      <xdr:spPr>
        <a:xfrm>
          <a:off x="863111" y="56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75527</xdr:rowOff>
    </xdr:from>
    <xdr:to>
      <xdr:col>6</xdr:col>
      <xdr:colOff>561975</xdr:colOff>
      <xdr:row>38</xdr:row>
      <xdr:rowOff>5677</xdr:rowOff>
    </xdr:to>
    <xdr:sp macro="" textlink="">
      <xdr:nvSpPr>
        <xdr:cNvPr id="78" name="円/楕円 77"/>
        <xdr:cNvSpPr/>
      </xdr:nvSpPr>
      <xdr:spPr>
        <a:xfrm>
          <a:off x="4584700" y="64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161904</xdr:rowOff>
    </xdr:from>
    <xdr:ext cx="534377" cy="259045"/>
    <xdr:sp macro="" textlink="">
      <xdr:nvSpPr>
        <xdr:cNvPr id="79" name="人件費該当値テキスト"/>
        <xdr:cNvSpPr txBox="1"/>
      </xdr:nvSpPr>
      <xdr:spPr>
        <a:xfrm>
          <a:off x="4686300" y="633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67846</xdr:rowOff>
    </xdr:from>
    <xdr:to>
      <xdr:col>5</xdr:col>
      <xdr:colOff>409575</xdr:colOff>
      <xdr:row>37</xdr:row>
      <xdr:rowOff>169445</xdr:rowOff>
    </xdr:to>
    <xdr:sp macro="" textlink="">
      <xdr:nvSpPr>
        <xdr:cNvPr id="80" name="円/楕円 79"/>
        <xdr:cNvSpPr/>
      </xdr:nvSpPr>
      <xdr:spPr>
        <a:xfrm>
          <a:off x="3746500" y="64114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160573</xdr:rowOff>
    </xdr:from>
    <xdr:ext cx="534377" cy="259045"/>
    <xdr:sp macro="" textlink="">
      <xdr:nvSpPr>
        <xdr:cNvPr id="81" name="テキスト ボックス 80"/>
        <xdr:cNvSpPr txBox="1"/>
      </xdr:nvSpPr>
      <xdr:spPr>
        <a:xfrm>
          <a:off x="3530111" y="650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129545</xdr:rowOff>
    </xdr:from>
    <xdr:to>
      <xdr:col>4</xdr:col>
      <xdr:colOff>206375</xdr:colOff>
      <xdr:row>38</xdr:row>
      <xdr:rowOff>59696</xdr:rowOff>
    </xdr:to>
    <xdr:sp macro="" textlink="">
      <xdr:nvSpPr>
        <xdr:cNvPr id="82" name="円/楕円 81"/>
        <xdr:cNvSpPr/>
      </xdr:nvSpPr>
      <xdr:spPr>
        <a:xfrm>
          <a:off x="2857500" y="64731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50822</xdr:rowOff>
    </xdr:from>
    <xdr:ext cx="534377" cy="259045"/>
    <xdr:sp macro="" textlink="">
      <xdr:nvSpPr>
        <xdr:cNvPr id="83" name="テキスト ボックス 82"/>
        <xdr:cNvSpPr txBox="1"/>
      </xdr:nvSpPr>
      <xdr:spPr>
        <a:xfrm>
          <a:off x="2641111" y="656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89631</xdr:rowOff>
    </xdr:from>
    <xdr:to>
      <xdr:col>3</xdr:col>
      <xdr:colOff>3175</xdr:colOff>
      <xdr:row>38</xdr:row>
      <xdr:rowOff>19782</xdr:rowOff>
    </xdr:to>
    <xdr:sp macro="" textlink="">
      <xdr:nvSpPr>
        <xdr:cNvPr id="84" name="円/楕円 83"/>
        <xdr:cNvSpPr/>
      </xdr:nvSpPr>
      <xdr:spPr>
        <a:xfrm>
          <a:off x="1968500" y="64332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10909</xdr:rowOff>
    </xdr:from>
    <xdr:ext cx="534377" cy="259045"/>
    <xdr:sp macro="" textlink="">
      <xdr:nvSpPr>
        <xdr:cNvPr id="85" name="テキスト ボックス 84"/>
        <xdr:cNvSpPr txBox="1"/>
      </xdr:nvSpPr>
      <xdr:spPr>
        <a:xfrm>
          <a:off x="1752111" y="652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61491</xdr:rowOff>
    </xdr:from>
    <xdr:to>
      <xdr:col>1</xdr:col>
      <xdr:colOff>485775</xdr:colOff>
      <xdr:row>37</xdr:row>
      <xdr:rowOff>163091</xdr:rowOff>
    </xdr:to>
    <xdr:sp macro="" textlink="">
      <xdr:nvSpPr>
        <xdr:cNvPr id="86" name="円/楕円 85"/>
        <xdr:cNvSpPr/>
      </xdr:nvSpPr>
      <xdr:spPr>
        <a:xfrm>
          <a:off x="1079500" y="64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154218</xdr:rowOff>
    </xdr:from>
    <xdr:ext cx="534377" cy="259045"/>
    <xdr:sp macro="" textlink="">
      <xdr:nvSpPr>
        <xdr:cNvPr id="87" name="テキスト ボックス 86"/>
        <xdr:cNvSpPr txBox="1"/>
      </xdr:nvSpPr>
      <xdr:spPr>
        <a:xfrm>
          <a:off x="863111" y="64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09" name="直線コネクタ 108"/>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0"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1" name="直線コネクタ 110"/>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2"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3" name="直線コネクタ 112"/>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92105</xdr:rowOff>
    </xdr:from>
    <xdr:to>
      <xdr:col>6</xdr:col>
      <xdr:colOff>511175</xdr:colOff>
      <xdr:row>57</xdr:row>
      <xdr:rowOff>100084</xdr:rowOff>
    </xdr:to>
    <xdr:cxnSp macro="">
      <xdr:nvCxnSpPr>
        <xdr:cNvPr id="114" name="直線コネクタ 113"/>
        <xdr:cNvCxnSpPr/>
      </xdr:nvCxnSpPr>
      <xdr:spPr>
        <a:xfrm flipV="1">
          <a:off x="3797300" y="9864755"/>
          <a:ext cx="8382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5"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16" name="フローチャート : 判断 115"/>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100084</xdr:rowOff>
    </xdr:from>
    <xdr:to>
      <xdr:col>5</xdr:col>
      <xdr:colOff>358775</xdr:colOff>
      <xdr:row>57</xdr:row>
      <xdr:rowOff>101524</xdr:rowOff>
    </xdr:to>
    <xdr:cxnSp macro="">
      <xdr:nvCxnSpPr>
        <xdr:cNvPr id="117" name="直線コネクタ 116"/>
        <xdr:cNvCxnSpPr/>
      </xdr:nvCxnSpPr>
      <xdr:spPr>
        <a:xfrm flipV="1">
          <a:off x="2908300" y="9872734"/>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18" name="フローチャート : 判断 117"/>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63878</xdr:rowOff>
    </xdr:from>
    <xdr:ext cx="534377" cy="259045"/>
    <xdr:sp macro="" textlink="">
      <xdr:nvSpPr>
        <xdr:cNvPr id="119" name="テキスト ボックス 118"/>
        <xdr:cNvSpPr txBox="1"/>
      </xdr:nvSpPr>
      <xdr:spPr>
        <a:xfrm>
          <a:off x="3530111" y="94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101524</xdr:rowOff>
    </xdr:from>
    <xdr:to>
      <xdr:col>4</xdr:col>
      <xdr:colOff>155575</xdr:colOff>
      <xdr:row>57</xdr:row>
      <xdr:rowOff>104217</xdr:rowOff>
    </xdr:to>
    <xdr:cxnSp macro="">
      <xdr:nvCxnSpPr>
        <xdr:cNvPr id="120" name="直線コネクタ 119"/>
        <xdr:cNvCxnSpPr/>
      </xdr:nvCxnSpPr>
      <xdr:spPr>
        <a:xfrm flipV="1">
          <a:off x="2019300" y="9874174"/>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1" name="フローチャート : 判断 120"/>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62702</xdr:rowOff>
    </xdr:from>
    <xdr:ext cx="534377" cy="259045"/>
    <xdr:sp macro="" textlink="">
      <xdr:nvSpPr>
        <xdr:cNvPr id="122" name="テキスト ボックス 121"/>
        <xdr:cNvSpPr txBox="1"/>
      </xdr:nvSpPr>
      <xdr:spPr>
        <a:xfrm>
          <a:off x="2641111" y="94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85224</xdr:rowOff>
    </xdr:from>
    <xdr:to>
      <xdr:col>2</xdr:col>
      <xdr:colOff>638175</xdr:colOff>
      <xdr:row>57</xdr:row>
      <xdr:rowOff>104217</xdr:rowOff>
    </xdr:to>
    <xdr:cxnSp macro="">
      <xdr:nvCxnSpPr>
        <xdr:cNvPr id="123" name="直線コネクタ 122"/>
        <xdr:cNvCxnSpPr/>
      </xdr:nvCxnSpPr>
      <xdr:spPr>
        <a:xfrm>
          <a:off x="1130300" y="9857874"/>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4" name="フローチャート : 判断 123"/>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89499</xdr:rowOff>
    </xdr:from>
    <xdr:ext cx="534377" cy="259045"/>
    <xdr:sp macro="" textlink="">
      <xdr:nvSpPr>
        <xdr:cNvPr id="125" name="テキスト ボックス 124"/>
        <xdr:cNvSpPr txBox="1"/>
      </xdr:nvSpPr>
      <xdr:spPr>
        <a:xfrm>
          <a:off x="1752111" y="95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26" name="フローチャート : 判断 125"/>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110654</xdr:rowOff>
    </xdr:from>
    <xdr:ext cx="534377" cy="259045"/>
    <xdr:sp macro="" textlink="">
      <xdr:nvSpPr>
        <xdr:cNvPr id="127" name="テキスト ボックス 126"/>
        <xdr:cNvSpPr txBox="1"/>
      </xdr:nvSpPr>
      <xdr:spPr>
        <a:xfrm>
          <a:off x="863111" y="95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41305</xdr:rowOff>
    </xdr:from>
    <xdr:to>
      <xdr:col>6</xdr:col>
      <xdr:colOff>561975</xdr:colOff>
      <xdr:row>57</xdr:row>
      <xdr:rowOff>142905</xdr:rowOff>
    </xdr:to>
    <xdr:sp macro="" textlink="">
      <xdr:nvSpPr>
        <xdr:cNvPr id="133" name="円/楕円 132"/>
        <xdr:cNvSpPr/>
      </xdr:nvSpPr>
      <xdr:spPr>
        <a:xfrm>
          <a:off x="4584700" y="98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127682</xdr:rowOff>
    </xdr:from>
    <xdr:ext cx="534377" cy="259045"/>
    <xdr:sp macro="" textlink="">
      <xdr:nvSpPr>
        <xdr:cNvPr id="134" name="物件費該当値テキスト"/>
        <xdr:cNvSpPr txBox="1"/>
      </xdr:nvSpPr>
      <xdr:spPr>
        <a:xfrm>
          <a:off x="4686300" y="97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49284</xdr:rowOff>
    </xdr:from>
    <xdr:to>
      <xdr:col>5</xdr:col>
      <xdr:colOff>409575</xdr:colOff>
      <xdr:row>57</xdr:row>
      <xdr:rowOff>150884</xdr:rowOff>
    </xdr:to>
    <xdr:sp macro="" textlink="">
      <xdr:nvSpPr>
        <xdr:cNvPr id="135" name="円/楕円 134"/>
        <xdr:cNvSpPr/>
      </xdr:nvSpPr>
      <xdr:spPr>
        <a:xfrm>
          <a:off x="3746500" y="9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142011</xdr:rowOff>
    </xdr:from>
    <xdr:ext cx="534377" cy="259045"/>
    <xdr:sp macro="" textlink="">
      <xdr:nvSpPr>
        <xdr:cNvPr id="136" name="テキスト ボックス 135"/>
        <xdr:cNvSpPr txBox="1"/>
      </xdr:nvSpPr>
      <xdr:spPr>
        <a:xfrm>
          <a:off x="3530111" y="99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50724</xdr:rowOff>
    </xdr:from>
    <xdr:to>
      <xdr:col>4</xdr:col>
      <xdr:colOff>206375</xdr:colOff>
      <xdr:row>57</xdr:row>
      <xdr:rowOff>152324</xdr:rowOff>
    </xdr:to>
    <xdr:sp macro="" textlink="">
      <xdr:nvSpPr>
        <xdr:cNvPr id="137" name="円/楕円 136"/>
        <xdr:cNvSpPr/>
      </xdr:nvSpPr>
      <xdr:spPr>
        <a:xfrm>
          <a:off x="2857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143451</xdr:rowOff>
    </xdr:from>
    <xdr:ext cx="534377" cy="259045"/>
    <xdr:sp macro="" textlink="">
      <xdr:nvSpPr>
        <xdr:cNvPr id="138" name="テキスト ボックス 137"/>
        <xdr:cNvSpPr txBox="1"/>
      </xdr:nvSpPr>
      <xdr:spPr>
        <a:xfrm>
          <a:off x="2641111" y="99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53417</xdr:rowOff>
    </xdr:from>
    <xdr:to>
      <xdr:col>3</xdr:col>
      <xdr:colOff>3175</xdr:colOff>
      <xdr:row>57</xdr:row>
      <xdr:rowOff>155017</xdr:rowOff>
    </xdr:to>
    <xdr:sp macro="" textlink="">
      <xdr:nvSpPr>
        <xdr:cNvPr id="139" name="円/楕円 138"/>
        <xdr:cNvSpPr/>
      </xdr:nvSpPr>
      <xdr:spPr>
        <a:xfrm>
          <a:off x="1968500" y="98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146144</xdr:rowOff>
    </xdr:from>
    <xdr:ext cx="534377" cy="259045"/>
    <xdr:sp macro="" textlink="">
      <xdr:nvSpPr>
        <xdr:cNvPr id="140" name="テキスト ボックス 139"/>
        <xdr:cNvSpPr txBox="1"/>
      </xdr:nvSpPr>
      <xdr:spPr>
        <a:xfrm>
          <a:off x="1752111" y="99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34424</xdr:rowOff>
    </xdr:from>
    <xdr:to>
      <xdr:col>1</xdr:col>
      <xdr:colOff>485775</xdr:colOff>
      <xdr:row>57</xdr:row>
      <xdr:rowOff>136024</xdr:rowOff>
    </xdr:to>
    <xdr:sp macro="" textlink="">
      <xdr:nvSpPr>
        <xdr:cNvPr id="141" name="円/楕円 140"/>
        <xdr:cNvSpPr/>
      </xdr:nvSpPr>
      <xdr:spPr>
        <a:xfrm>
          <a:off x="1079500" y="98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127151</xdr:rowOff>
    </xdr:from>
    <xdr:ext cx="534377" cy="259045"/>
    <xdr:sp macro="" textlink="">
      <xdr:nvSpPr>
        <xdr:cNvPr id="142" name="テキスト ボックス 141"/>
        <xdr:cNvSpPr txBox="1"/>
      </xdr:nvSpPr>
      <xdr:spPr>
        <a:xfrm>
          <a:off x="863111" y="98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0" name="テキスト ボックス 159"/>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66" name="直線コネクタ 165"/>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67"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68" name="直線コネクタ 167"/>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69"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0" name="直線コネクタ 169"/>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43687</xdr:rowOff>
    </xdr:from>
    <xdr:to>
      <xdr:col>6</xdr:col>
      <xdr:colOff>511175</xdr:colOff>
      <xdr:row>77</xdr:row>
      <xdr:rowOff>122174</xdr:rowOff>
    </xdr:to>
    <xdr:cxnSp macro="">
      <xdr:nvCxnSpPr>
        <xdr:cNvPr id="171" name="直線コネクタ 170"/>
        <xdr:cNvCxnSpPr/>
      </xdr:nvCxnSpPr>
      <xdr:spPr>
        <a:xfrm>
          <a:off x="3797300" y="13245337"/>
          <a:ext cx="8382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166641</xdr:rowOff>
    </xdr:from>
    <xdr:ext cx="469744" cy="259045"/>
    <xdr:sp macro="" textlink="">
      <xdr:nvSpPr>
        <xdr:cNvPr id="172" name="維持補修費平均値テキスト"/>
        <xdr:cNvSpPr txBox="1"/>
      </xdr:nvSpPr>
      <xdr:spPr>
        <a:xfrm>
          <a:off x="4686300" y="1268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3" name="フローチャート : 判断 172"/>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65660</xdr:rowOff>
    </xdr:from>
    <xdr:to>
      <xdr:col>5</xdr:col>
      <xdr:colOff>358775</xdr:colOff>
      <xdr:row>77</xdr:row>
      <xdr:rowOff>43687</xdr:rowOff>
    </xdr:to>
    <xdr:cxnSp macro="">
      <xdr:nvCxnSpPr>
        <xdr:cNvPr id="174" name="直線コネクタ 173"/>
        <xdr:cNvCxnSpPr/>
      </xdr:nvCxnSpPr>
      <xdr:spPr>
        <a:xfrm>
          <a:off x="2908300" y="13095860"/>
          <a:ext cx="889000" cy="14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5" name="フローチャート : 判断 174"/>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130954</xdr:rowOff>
    </xdr:from>
    <xdr:ext cx="469744" cy="259045"/>
    <xdr:sp macro="" textlink="">
      <xdr:nvSpPr>
        <xdr:cNvPr id="176" name="テキスト ボックス 175"/>
        <xdr:cNvSpPr txBox="1"/>
      </xdr:nvSpPr>
      <xdr:spPr>
        <a:xfrm>
          <a:off x="3562427"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65660</xdr:rowOff>
    </xdr:from>
    <xdr:to>
      <xdr:col>4</xdr:col>
      <xdr:colOff>155575</xdr:colOff>
      <xdr:row>76</xdr:row>
      <xdr:rowOff>131699</xdr:rowOff>
    </xdr:to>
    <xdr:cxnSp macro="">
      <xdr:nvCxnSpPr>
        <xdr:cNvPr id="177" name="直線コネクタ 176"/>
        <xdr:cNvCxnSpPr/>
      </xdr:nvCxnSpPr>
      <xdr:spPr>
        <a:xfrm flipV="1">
          <a:off x="2019300" y="13095860"/>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78" name="フローチャート : 判断 177"/>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27322</xdr:rowOff>
    </xdr:from>
    <xdr:ext cx="469744" cy="259045"/>
    <xdr:sp macro="" textlink="">
      <xdr:nvSpPr>
        <xdr:cNvPr id="179" name="テキスト ボックス 178"/>
        <xdr:cNvSpPr txBox="1"/>
      </xdr:nvSpPr>
      <xdr:spPr>
        <a:xfrm>
          <a:off x="2673427" y="127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77470</xdr:rowOff>
    </xdr:from>
    <xdr:to>
      <xdr:col>2</xdr:col>
      <xdr:colOff>638175</xdr:colOff>
      <xdr:row>76</xdr:row>
      <xdr:rowOff>131699</xdr:rowOff>
    </xdr:to>
    <xdr:cxnSp macro="">
      <xdr:nvCxnSpPr>
        <xdr:cNvPr id="180" name="直線コネクタ 179"/>
        <xdr:cNvCxnSpPr/>
      </xdr:nvCxnSpPr>
      <xdr:spPr>
        <a:xfrm>
          <a:off x="1130300" y="13107670"/>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1" name="フローチャート : 判断 180"/>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56659</xdr:rowOff>
    </xdr:from>
    <xdr:ext cx="469744" cy="259045"/>
    <xdr:sp macro="" textlink="">
      <xdr:nvSpPr>
        <xdr:cNvPr id="182" name="テキスト ボックス 181"/>
        <xdr:cNvSpPr txBox="1"/>
      </xdr:nvSpPr>
      <xdr:spPr>
        <a:xfrm>
          <a:off x="1784427"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3" name="フローチャート : 判断 182"/>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82186</xdr:rowOff>
    </xdr:from>
    <xdr:ext cx="469744" cy="259045"/>
    <xdr:sp macro="" textlink="">
      <xdr:nvSpPr>
        <xdr:cNvPr id="184" name="テキスト ボックス 183"/>
        <xdr:cNvSpPr txBox="1"/>
      </xdr:nvSpPr>
      <xdr:spPr>
        <a:xfrm>
          <a:off x="895427" y="1276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71374</xdr:rowOff>
    </xdr:from>
    <xdr:to>
      <xdr:col>6</xdr:col>
      <xdr:colOff>561975</xdr:colOff>
      <xdr:row>78</xdr:row>
      <xdr:rowOff>1524</xdr:rowOff>
    </xdr:to>
    <xdr:sp macro="" textlink="">
      <xdr:nvSpPr>
        <xdr:cNvPr id="190" name="円/楕円 189"/>
        <xdr:cNvSpPr/>
      </xdr:nvSpPr>
      <xdr:spPr>
        <a:xfrm>
          <a:off x="4584700" y="132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157751</xdr:rowOff>
    </xdr:from>
    <xdr:ext cx="469744" cy="259045"/>
    <xdr:sp macro="" textlink="">
      <xdr:nvSpPr>
        <xdr:cNvPr id="191" name="維持補修費該当値テキスト"/>
        <xdr:cNvSpPr txBox="1"/>
      </xdr:nvSpPr>
      <xdr:spPr>
        <a:xfrm>
          <a:off x="4686300" y="131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164337</xdr:rowOff>
    </xdr:from>
    <xdr:to>
      <xdr:col>5</xdr:col>
      <xdr:colOff>409575</xdr:colOff>
      <xdr:row>77</xdr:row>
      <xdr:rowOff>94487</xdr:rowOff>
    </xdr:to>
    <xdr:sp macro="" textlink="">
      <xdr:nvSpPr>
        <xdr:cNvPr id="192" name="円/楕円 191"/>
        <xdr:cNvSpPr/>
      </xdr:nvSpPr>
      <xdr:spPr>
        <a:xfrm>
          <a:off x="3746500" y="131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85614</xdr:rowOff>
    </xdr:from>
    <xdr:ext cx="469744" cy="259045"/>
    <xdr:sp macro="" textlink="">
      <xdr:nvSpPr>
        <xdr:cNvPr id="193" name="テキスト ボックス 192"/>
        <xdr:cNvSpPr txBox="1"/>
      </xdr:nvSpPr>
      <xdr:spPr>
        <a:xfrm>
          <a:off x="3562427" y="1328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14860</xdr:rowOff>
    </xdr:from>
    <xdr:to>
      <xdr:col>4</xdr:col>
      <xdr:colOff>206375</xdr:colOff>
      <xdr:row>76</xdr:row>
      <xdr:rowOff>116460</xdr:rowOff>
    </xdr:to>
    <xdr:sp macro="" textlink="">
      <xdr:nvSpPr>
        <xdr:cNvPr id="194" name="円/楕円 193"/>
        <xdr:cNvSpPr/>
      </xdr:nvSpPr>
      <xdr:spPr>
        <a:xfrm>
          <a:off x="2857500" y="130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107587</xdr:rowOff>
    </xdr:from>
    <xdr:ext cx="469744" cy="259045"/>
    <xdr:sp macro="" textlink="">
      <xdr:nvSpPr>
        <xdr:cNvPr id="195" name="テキスト ボックス 194"/>
        <xdr:cNvSpPr txBox="1"/>
      </xdr:nvSpPr>
      <xdr:spPr>
        <a:xfrm>
          <a:off x="2673427" y="1313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80899</xdr:rowOff>
    </xdr:from>
    <xdr:to>
      <xdr:col>3</xdr:col>
      <xdr:colOff>3175</xdr:colOff>
      <xdr:row>77</xdr:row>
      <xdr:rowOff>11049</xdr:rowOff>
    </xdr:to>
    <xdr:sp macro="" textlink="">
      <xdr:nvSpPr>
        <xdr:cNvPr id="196" name="円/楕円 195"/>
        <xdr:cNvSpPr/>
      </xdr:nvSpPr>
      <xdr:spPr>
        <a:xfrm>
          <a:off x="1968500" y="131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2176</xdr:rowOff>
    </xdr:from>
    <xdr:ext cx="469744" cy="259045"/>
    <xdr:sp macro="" textlink="">
      <xdr:nvSpPr>
        <xdr:cNvPr id="197" name="テキスト ボックス 196"/>
        <xdr:cNvSpPr txBox="1"/>
      </xdr:nvSpPr>
      <xdr:spPr>
        <a:xfrm>
          <a:off x="1784427" y="132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26670</xdr:rowOff>
    </xdr:from>
    <xdr:to>
      <xdr:col>1</xdr:col>
      <xdr:colOff>485775</xdr:colOff>
      <xdr:row>76</xdr:row>
      <xdr:rowOff>128270</xdr:rowOff>
    </xdr:to>
    <xdr:sp macro="" textlink="">
      <xdr:nvSpPr>
        <xdr:cNvPr id="198" name="円/楕円 197"/>
        <xdr:cNvSpPr/>
      </xdr:nvSpPr>
      <xdr:spPr>
        <a:xfrm>
          <a:off x="1079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119397</xdr:rowOff>
    </xdr:from>
    <xdr:ext cx="469744" cy="259045"/>
    <xdr:sp macro="" textlink="">
      <xdr:nvSpPr>
        <xdr:cNvPr id="199" name="テキスト ボックス 198"/>
        <xdr:cNvSpPr txBox="1"/>
      </xdr:nvSpPr>
      <xdr:spPr>
        <a:xfrm>
          <a:off x="895427" y="131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4" name="直線コネクタ 223"/>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5"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26" name="直線コネクタ 225"/>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27"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28" name="直線コネクタ 227"/>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117221</xdr:rowOff>
    </xdr:from>
    <xdr:to>
      <xdr:col>6</xdr:col>
      <xdr:colOff>511175</xdr:colOff>
      <xdr:row>94</xdr:row>
      <xdr:rowOff>159017</xdr:rowOff>
    </xdr:to>
    <xdr:cxnSp macro="">
      <xdr:nvCxnSpPr>
        <xdr:cNvPr id="229" name="直線コネクタ 228"/>
        <xdr:cNvCxnSpPr/>
      </xdr:nvCxnSpPr>
      <xdr:spPr>
        <a:xfrm flipV="1">
          <a:off x="3797300" y="16062071"/>
          <a:ext cx="838200" cy="2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170121</xdr:rowOff>
    </xdr:from>
    <xdr:ext cx="534377" cy="259045"/>
    <xdr:sp macro="" textlink="">
      <xdr:nvSpPr>
        <xdr:cNvPr id="230" name="扶助費平均値テキスト"/>
        <xdr:cNvSpPr txBox="1"/>
      </xdr:nvSpPr>
      <xdr:spPr>
        <a:xfrm>
          <a:off x="4686300" y="16114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1" name="フローチャート : 判断 230"/>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159017</xdr:rowOff>
    </xdr:from>
    <xdr:to>
      <xdr:col>5</xdr:col>
      <xdr:colOff>358775</xdr:colOff>
      <xdr:row>95</xdr:row>
      <xdr:rowOff>167856</xdr:rowOff>
    </xdr:to>
    <xdr:cxnSp macro="">
      <xdr:nvCxnSpPr>
        <xdr:cNvPr id="232" name="直線コネクタ 231"/>
        <xdr:cNvCxnSpPr/>
      </xdr:nvCxnSpPr>
      <xdr:spPr>
        <a:xfrm flipV="1">
          <a:off x="2908300" y="16275317"/>
          <a:ext cx="889000" cy="18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3" name="フローチャート : 判断 232"/>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47705</xdr:rowOff>
    </xdr:from>
    <xdr:ext cx="534377" cy="259045"/>
    <xdr:sp macro="" textlink="">
      <xdr:nvSpPr>
        <xdr:cNvPr id="234" name="テキスト ボックス 233"/>
        <xdr:cNvSpPr txBox="1"/>
      </xdr:nvSpPr>
      <xdr:spPr>
        <a:xfrm>
          <a:off x="3530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167856</xdr:rowOff>
    </xdr:from>
    <xdr:to>
      <xdr:col>4</xdr:col>
      <xdr:colOff>155575</xdr:colOff>
      <xdr:row>96</xdr:row>
      <xdr:rowOff>80683</xdr:rowOff>
    </xdr:to>
    <xdr:cxnSp macro="">
      <xdr:nvCxnSpPr>
        <xdr:cNvPr id="235" name="直線コネクタ 234"/>
        <xdr:cNvCxnSpPr/>
      </xdr:nvCxnSpPr>
      <xdr:spPr>
        <a:xfrm flipV="1">
          <a:off x="2019300" y="16455606"/>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36" name="フローチャート : 判断 235"/>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45648</xdr:rowOff>
    </xdr:from>
    <xdr:ext cx="534377" cy="259045"/>
    <xdr:sp macro="" textlink="">
      <xdr:nvSpPr>
        <xdr:cNvPr id="237" name="テキスト ボックス 236"/>
        <xdr:cNvSpPr txBox="1"/>
      </xdr:nvSpPr>
      <xdr:spPr>
        <a:xfrm>
          <a:off x="2641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13970</xdr:rowOff>
    </xdr:from>
    <xdr:to>
      <xdr:col>2</xdr:col>
      <xdr:colOff>638175</xdr:colOff>
      <xdr:row>96</xdr:row>
      <xdr:rowOff>80683</xdr:rowOff>
    </xdr:to>
    <xdr:cxnSp macro="">
      <xdr:nvCxnSpPr>
        <xdr:cNvPr id="238" name="直線コネクタ 237"/>
        <xdr:cNvCxnSpPr/>
      </xdr:nvCxnSpPr>
      <xdr:spPr>
        <a:xfrm>
          <a:off x="1130300" y="16473170"/>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39" name="フローチャート : 判断 238"/>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5059</xdr:rowOff>
    </xdr:from>
    <xdr:ext cx="534377" cy="259045"/>
    <xdr:sp macro="" textlink="">
      <xdr:nvSpPr>
        <xdr:cNvPr id="240" name="テキスト ボックス 239"/>
        <xdr:cNvSpPr txBox="1"/>
      </xdr:nvSpPr>
      <xdr:spPr>
        <a:xfrm>
          <a:off x="1752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1" name="フローチャート : 判断 240"/>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59402</xdr:rowOff>
    </xdr:from>
    <xdr:ext cx="534377" cy="259045"/>
    <xdr:sp macro="" textlink="">
      <xdr:nvSpPr>
        <xdr:cNvPr id="242" name="テキスト ボックス 241"/>
        <xdr:cNvSpPr txBox="1"/>
      </xdr:nvSpPr>
      <xdr:spPr>
        <a:xfrm>
          <a:off x="863111" y="165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66421</xdr:rowOff>
    </xdr:from>
    <xdr:to>
      <xdr:col>6</xdr:col>
      <xdr:colOff>561975</xdr:colOff>
      <xdr:row>93</xdr:row>
      <xdr:rowOff>168021</xdr:rowOff>
    </xdr:to>
    <xdr:sp macro="" textlink="">
      <xdr:nvSpPr>
        <xdr:cNvPr id="248" name="円/楕円 247"/>
        <xdr:cNvSpPr/>
      </xdr:nvSpPr>
      <xdr:spPr>
        <a:xfrm>
          <a:off x="4584700" y="160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89298</xdr:rowOff>
    </xdr:from>
    <xdr:ext cx="534377" cy="259045"/>
    <xdr:sp macro="" textlink="">
      <xdr:nvSpPr>
        <xdr:cNvPr id="249" name="扶助費該当値テキスト"/>
        <xdr:cNvSpPr txBox="1"/>
      </xdr:nvSpPr>
      <xdr:spPr>
        <a:xfrm>
          <a:off x="4686300" y="158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75,090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108217</xdr:rowOff>
    </xdr:from>
    <xdr:to>
      <xdr:col>5</xdr:col>
      <xdr:colOff>409575</xdr:colOff>
      <xdr:row>95</xdr:row>
      <xdr:rowOff>38367</xdr:rowOff>
    </xdr:to>
    <xdr:sp macro="" textlink="">
      <xdr:nvSpPr>
        <xdr:cNvPr id="250" name="円/楕円 249"/>
        <xdr:cNvSpPr/>
      </xdr:nvSpPr>
      <xdr:spPr>
        <a:xfrm>
          <a:off x="3746500" y="16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54894</xdr:rowOff>
    </xdr:from>
    <xdr:ext cx="534377" cy="259045"/>
    <xdr:sp macro="" textlink="">
      <xdr:nvSpPr>
        <xdr:cNvPr id="251" name="テキスト ボックス 250"/>
        <xdr:cNvSpPr txBox="1"/>
      </xdr:nvSpPr>
      <xdr:spPr>
        <a:xfrm>
          <a:off x="3530111" y="159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117056</xdr:rowOff>
    </xdr:from>
    <xdr:to>
      <xdr:col>4</xdr:col>
      <xdr:colOff>206375</xdr:colOff>
      <xdr:row>96</xdr:row>
      <xdr:rowOff>47206</xdr:rowOff>
    </xdr:to>
    <xdr:sp macro="" textlink="">
      <xdr:nvSpPr>
        <xdr:cNvPr id="252" name="円/楕円 251"/>
        <xdr:cNvSpPr/>
      </xdr:nvSpPr>
      <xdr:spPr>
        <a:xfrm>
          <a:off x="2857500" y="164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63733</xdr:rowOff>
    </xdr:from>
    <xdr:ext cx="534377" cy="259045"/>
    <xdr:sp macro="" textlink="">
      <xdr:nvSpPr>
        <xdr:cNvPr id="253" name="テキスト ボックス 252"/>
        <xdr:cNvSpPr txBox="1"/>
      </xdr:nvSpPr>
      <xdr:spPr>
        <a:xfrm>
          <a:off x="2641111" y="161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29883</xdr:rowOff>
    </xdr:from>
    <xdr:to>
      <xdr:col>3</xdr:col>
      <xdr:colOff>3175</xdr:colOff>
      <xdr:row>96</xdr:row>
      <xdr:rowOff>131483</xdr:rowOff>
    </xdr:to>
    <xdr:sp macro="" textlink="">
      <xdr:nvSpPr>
        <xdr:cNvPr id="254" name="円/楕円 253"/>
        <xdr:cNvSpPr/>
      </xdr:nvSpPr>
      <xdr:spPr>
        <a:xfrm>
          <a:off x="1968500" y="164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122610</xdr:rowOff>
    </xdr:from>
    <xdr:ext cx="534377" cy="259045"/>
    <xdr:sp macro="" textlink="">
      <xdr:nvSpPr>
        <xdr:cNvPr id="255" name="テキスト ボックス 254"/>
        <xdr:cNvSpPr txBox="1"/>
      </xdr:nvSpPr>
      <xdr:spPr>
        <a:xfrm>
          <a:off x="1752111" y="1658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134620</xdr:rowOff>
    </xdr:from>
    <xdr:to>
      <xdr:col>1</xdr:col>
      <xdr:colOff>485775</xdr:colOff>
      <xdr:row>96</xdr:row>
      <xdr:rowOff>64770</xdr:rowOff>
    </xdr:to>
    <xdr:sp macro="" textlink="">
      <xdr:nvSpPr>
        <xdr:cNvPr id="256" name="円/楕円 255"/>
        <xdr:cNvSpPr/>
      </xdr:nvSpPr>
      <xdr:spPr>
        <a:xfrm>
          <a:off x="107950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81297</xdr:rowOff>
    </xdr:from>
    <xdr:ext cx="534377" cy="259045"/>
    <xdr:sp macro="" textlink="">
      <xdr:nvSpPr>
        <xdr:cNvPr id="257" name="テキスト ボックス 256"/>
        <xdr:cNvSpPr txBox="1"/>
      </xdr:nvSpPr>
      <xdr:spPr>
        <a:xfrm>
          <a:off x="863111" y="16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0" name="テキスト ボックス 269"/>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2" name="直線コネクタ 281"/>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3"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84" name="直線コネクタ 283"/>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85"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86" name="直線コネクタ 285"/>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26962</xdr:rowOff>
    </xdr:from>
    <xdr:to>
      <xdr:col>15</xdr:col>
      <xdr:colOff>180975</xdr:colOff>
      <xdr:row>36</xdr:row>
      <xdr:rowOff>90360</xdr:rowOff>
    </xdr:to>
    <xdr:cxnSp macro="">
      <xdr:nvCxnSpPr>
        <xdr:cNvPr id="287" name="直線コネクタ 286"/>
        <xdr:cNvCxnSpPr/>
      </xdr:nvCxnSpPr>
      <xdr:spPr>
        <a:xfrm flipV="1">
          <a:off x="9639300" y="6199162"/>
          <a:ext cx="8382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7478</xdr:rowOff>
    </xdr:from>
    <xdr:ext cx="534377" cy="259045"/>
    <xdr:sp macro="" textlink="">
      <xdr:nvSpPr>
        <xdr:cNvPr id="288" name="補助費等平均値テキスト"/>
        <xdr:cNvSpPr txBox="1"/>
      </xdr:nvSpPr>
      <xdr:spPr>
        <a:xfrm>
          <a:off x="10528300" y="583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89" name="フローチャート : 判断 288"/>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148520</xdr:rowOff>
    </xdr:from>
    <xdr:to>
      <xdr:col>14</xdr:col>
      <xdr:colOff>28575</xdr:colOff>
      <xdr:row>36</xdr:row>
      <xdr:rowOff>90360</xdr:rowOff>
    </xdr:to>
    <xdr:cxnSp macro="">
      <xdr:nvCxnSpPr>
        <xdr:cNvPr id="290" name="直線コネクタ 289"/>
        <xdr:cNvCxnSpPr/>
      </xdr:nvCxnSpPr>
      <xdr:spPr>
        <a:xfrm>
          <a:off x="8750300" y="5977820"/>
          <a:ext cx="889000" cy="28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1" name="フローチャート : 判断 290"/>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71410</xdr:rowOff>
    </xdr:from>
    <xdr:ext cx="534377" cy="259045"/>
    <xdr:sp macro="" textlink="">
      <xdr:nvSpPr>
        <xdr:cNvPr id="292" name="テキスト ボックス 291"/>
        <xdr:cNvSpPr txBox="1"/>
      </xdr:nvSpPr>
      <xdr:spPr>
        <a:xfrm>
          <a:off x="9372111" y="59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148520</xdr:rowOff>
    </xdr:from>
    <xdr:to>
      <xdr:col>12</xdr:col>
      <xdr:colOff>511175</xdr:colOff>
      <xdr:row>37</xdr:row>
      <xdr:rowOff>139643</xdr:rowOff>
    </xdr:to>
    <xdr:cxnSp macro="">
      <xdr:nvCxnSpPr>
        <xdr:cNvPr id="293" name="直線コネクタ 292"/>
        <xdr:cNvCxnSpPr/>
      </xdr:nvCxnSpPr>
      <xdr:spPr>
        <a:xfrm flipV="1">
          <a:off x="7861300" y="5977820"/>
          <a:ext cx="889000" cy="50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294" name="フローチャート : 判断 293"/>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46200</xdr:rowOff>
    </xdr:from>
    <xdr:ext cx="534377" cy="259045"/>
    <xdr:sp macro="" textlink="">
      <xdr:nvSpPr>
        <xdr:cNvPr id="295" name="テキスト ボックス 294"/>
        <xdr:cNvSpPr txBox="1"/>
      </xdr:nvSpPr>
      <xdr:spPr>
        <a:xfrm>
          <a:off x="8483111" y="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101962</xdr:rowOff>
    </xdr:from>
    <xdr:to>
      <xdr:col>11</xdr:col>
      <xdr:colOff>307975</xdr:colOff>
      <xdr:row>37</xdr:row>
      <xdr:rowOff>139643</xdr:rowOff>
    </xdr:to>
    <xdr:cxnSp macro="">
      <xdr:nvCxnSpPr>
        <xdr:cNvPr id="296" name="直線コネクタ 295"/>
        <xdr:cNvCxnSpPr/>
      </xdr:nvCxnSpPr>
      <xdr:spPr>
        <a:xfrm>
          <a:off x="6972300" y="6445612"/>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297" name="フローチャート : 判断 296"/>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125531</xdr:rowOff>
    </xdr:from>
    <xdr:ext cx="534377" cy="259045"/>
    <xdr:sp macro="" textlink="">
      <xdr:nvSpPr>
        <xdr:cNvPr id="298" name="テキスト ボックス 297"/>
        <xdr:cNvSpPr txBox="1"/>
      </xdr:nvSpPr>
      <xdr:spPr>
        <a:xfrm>
          <a:off x="7594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299" name="フローチャート : 判断 298"/>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139819</xdr:rowOff>
    </xdr:from>
    <xdr:ext cx="534377" cy="259045"/>
    <xdr:sp macro="" textlink="">
      <xdr:nvSpPr>
        <xdr:cNvPr id="300" name="テキスト ボックス 299"/>
        <xdr:cNvSpPr txBox="1"/>
      </xdr:nvSpPr>
      <xdr:spPr>
        <a:xfrm>
          <a:off x="6705111"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147612</xdr:rowOff>
    </xdr:from>
    <xdr:to>
      <xdr:col>15</xdr:col>
      <xdr:colOff>231775</xdr:colOff>
      <xdr:row>36</xdr:row>
      <xdr:rowOff>77762</xdr:rowOff>
    </xdr:to>
    <xdr:sp macro="" textlink="">
      <xdr:nvSpPr>
        <xdr:cNvPr id="306" name="円/楕円 305"/>
        <xdr:cNvSpPr/>
      </xdr:nvSpPr>
      <xdr:spPr>
        <a:xfrm>
          <a:off x="10426700" y="61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126039</xdr:rowOff>
    </xdr:from>
    <xdr:ext cx="534377" cy="259045"/>
    <xdr:sp macro="" textlink="">
      <xdr:nvSpPr>
        <xdr:cNvPr id="307" name="補助費等該当値テキスト"/>
        <xdr:cNvSpPr txBox="1"/>
      </xdr:nvSpPr>
      <xdr:spPr>
        <a:xfrm>
          <a:off x="10528300" y="61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39560</xdr:rowOff>
    </xdr:from>
    <xdr:to>
      <xdr:col>14</xdr:col>
      <xdr:colOff>79375</xdr:colOff>
      <xdr:row>36</xdr:row>
      <xdr:rowOff>141160</xdr:rowOff>
    </xdr:to>
    <xdr:sp macro="" textlink="">
      <xdr:nvSpPr>
        <xdr:cNvPr id="308" name="円/楕円 307"/>
        <xdr:cNvSpPr/>
      </xdr:nvSpPr>
      <xdr:spPr>
        <a:xfrm>
          <a:off x="9588500" y="62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132287</xdr:rowOff>
    </xdr:from>
    <xdr:ext cx="534377" cy="259045"/>
    <xdr:sp macro="" textlink="">
      <xdr:nvSpPr>
        <xdr:cNvPr id="309" name="テキスト ボックス 308"/>
        <xdr:cNvSpPr txBox="1"/>
      </xdr:nvSpPr>
      <xdr:spPr>
        <a:xfrm>
          <a:off x="9372111" y="63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97720</xdr:rowOff>
    </xdr:from>
    <xdr:to>
      <xdr:col>12</xdr:col>
      <xdr:colOff>561975</xdr:colOff>
      <xdr:row>35</xdr:row>
      <xdr:rowOff>27870</xdr:rowOff>
    </xdr:to>
    <xdr:sp macro="" textlink="">
      <xdr:nvSpPr>
        <xdr:cNvPr id="310" name="円/楕円 309"/>
        <xdr:cNvSpPr/>
      </xdr:nvSpPr>
      <xdr:spPr>
        <a:xfrm>
          <a:off x="8699500" y="59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44397</xdr:rowOff>
    </xdr:from>
    <xdr:ext cx="534377" cy="259045"/>
    <xdr:sp macro="" textlink="">
      <xdr:nvSpPr>
        <xdr:cNvPr id="311" name="テキスト ボックス 310"/>
        <xdr:cNvSpPr txBox="1"/>
      </xdr:nvSpPr>
      <xdr:spPr>
        <a:xfrm>
          <a:off x="8483111" y="570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88843</xdr:rowOff>
    </xdr:from>
    <xdr:to>
      <xdr:col>11</xdr:col>
      <xdr:colOff>358775</xdr:colOff>
      <xdr:row>38</xdr:row>
      <xdr:rowOff>18993</xdr:rowOff>
    </xdr:to>
    <xdr:sp macro="" textlink="">
      <xdr:nvSpPr>
        <xdr:cNvPr id="312" name="円/楕円 311"/>
        <xdr:cNvSpPr/>
      </xdr:nvSpPr>
      <xdr:spPr>
        <a:xfrm>
          <a:off x="7810500" y="64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10120</xdr:rowOff>
    </xdr:from>
    <xdr:ext cx="534377" cy="259045"/>
    <xdr:sp macro="" textlink="">
      <xdr:nvSpPr>
        <xdr:cNvPr id="313" name="テキスト ボックス 312"/>
        <xdr:cNvSpPr txBox="1"/>
      </xdr:nvSpPr>
      <xdr:spPr>
        <a:xfrm>
          <a:off x="7594111" y="65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51162</xdr:rowOff>
    </xdr:from>
    <xdr:to>
      <xdr:col>10</xdr:col>
      <xdr:colOff>155575</xdr:colOff>
      <xdr:row>37</xdr:row>
      <xdr:rowOff>152762</xdr:rowOff>
    </xdr:to>
    <xdr:sp macro="" textlink="">
      <xdr:nvSpPr>
        <xdr:cNvPr id="314" name="円/楕円 313"/>
        <xdr:cNvSpPr/>
      </xdr:nvSpPr>
      <xdr:spPr>
        <a:xfrm>
          <a:off x="6921500" y="63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143889</xdr:rowOff>
    </xdr:from>
    <xdr:ext cx="534377" cy="259045"/>
    <xdr:sp macro="" textlink="">
      <xdr:nvSpPr>
        <xdr:cNvPr id="315" name="テキスト ボックス 314"/>
        <xdr:cNvSpPr txBox="1"/>
      </xdr:nvSpPr>
      <xdr:spPr>
        <a:xfrm>
          <a:off x="6705111" y="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6" name="テキスト ボックス 32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8" name="テキスト ボックス 32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108796</xdr:rowOff>
    </xdr:from>
    <xdr:to>
      <xdr:col>15</xdr:col>
      <xdr:colOff>180340</xdr:colOff>
      <xdr:row>58</xdr:row>
      <xdr:rowOff>133136</xdr:rowOff>
    </xdr:to>
    <xdr:cxnSp macro="">
      <xdr:nvCxnSpPr>
        <xdr:cNvPr id="342" name="直線コネクタ 341"/>
        <xdr:cNvCxnSpPr/>
      </xdr:nvCxnSpPr>
      <xdr:spPr>
        <a:xfrm flipV="1">
          <a:off x="10475595" y="8509846"/>
          <a:ext cx="1270" cy="156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136963</xdr:rowOff>
    </xdr:from>
    <xdr:ext cx="534377" cy="259045"/>
    <xdr:sp macro="" textlink="">
      <xdr:nvSpPr>
        <xdr:cNvPr id="343" name="普通建設事業費最小値テキスト"/>
        <xdr:cNvSpPr txBox="1"/>
      </xdr:nvSpPr>
      <xdr:spPr>
        <a:xfrm>
          <a:off x="10528300"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58</xdr:row>
      <xdr:rowOff>133136</xdr:rowOff>
    </xdr:from>
    <xdr:to>
      <xdr:col>15</xdr:col>
      <xdr:colOff>269875</xdr:colOff>
      <xdr:row>58</xdr:row>
      <xdr:rowOff>133136</xdr:rowOff>
    </xdr:to>
    <xdr:cxnSp macro="">
      <xdr:nvCxnSpPr>
        <xdr:cNvPr id="344" name="直線コネクタ 343"/>
        <xdr:cNvCxnSpPr/>
      </xdr:nvCxnSpPr>
      <xdr:spPr>
        <a:xfrm>
          <a:off x="10388600" y="100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55473</xdr:rowOff>
    </xdr:from>
    <xdr:ext cx="599010" cy="259045"/>
    <xdr:sp macro="" textlink="">
      <xdr:nvSpPr>
        <xdr:cNvPr id="345" name="普通建設事業費最大値テキスト"/>
        <xdr:cNvSpPr txBox="1"/>
      </xdr:nvSpPr>
      <xdr:spPr>
        <a:xfrm>
          <a:off x="10528300" y="828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49</xdr:row>
      <xdr:rowOff>108796</xdr:rowOff>
    </xdr:from>
    <xdr:to>
      <xdr:col>15</xdr:col>
      <xdr:colOff>269875</xdr:colOff>
      <xdr:row>49</xdr:row>
      <xdr:rowOff>108796</xdr:rowOff>
    </xdr:to>
    <xdr:cxnSp macro="">
      <xdr:nvCxnSpPr>
        <xdr:cNvPr id="346" name="直線コネクタ 345"/>
        <xdr:cNvCxnSpPr/>
      </xdr:nvCxnSpPr>
      <xdr:spPr>
        <a:xfrm>
          <a:off x="10388600" y="850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70652</xdr:rowOff>
    </xdr:from>
    <xdr:to>
      <xdr:col>15</xdr:col>
      <xdr:colOff>180975</xdr:colOff>
      <xdr:row>58</xdr:row>
      <xdr:rowOff>87231</xdr:rowOff>
    </xdr:to>
    <xdr:cxnSp macro="">
      <xdr:nvCxnSpPr>
        <xdr:cNvPr id="347" name="直線コネクタ 346"/>
        <xdr:cNvCxnSpPr/>
      </xdr:nvCxnSpPr>
      <xdr:spPr>
        <a:xfrm>
          <a:off x="9639300" y="9843302"/>
          <a:ext cx="838200" cy="1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68158</xdr:rowOff>
    </xdr:from>
    <xdr:ext cx="534377" cy="259045"/>
    <xdr:sp macro="" textlink="">
      <xdr:nvSpPr>
        <xdr:cNvPr id="348" name="普通建設事業費平均値テキスト"/>
        <xdr:cNvSpPr txBox="1"/>
      </xdr:nvSpPr>
      <xdr:spPr>
        <a:xfrm>
          <a:off x="10528300" y="949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45281</xdr:rowOff>
    </xdr:from>
    <xdr:to>
      <xdr:col>15</xdr:col>
      <xdr:colOff>231775</xdr:colOff>
      <xdr:row>56</xdr:row>
      <xdr:rowOff>146881</xdr:rowOff>
    </xdr:to>
    <xdr:sp macro="" textlink="">
      <xdr:nvSpPr>
        <xdr:cNvPr id="349" name="フローチャート : 判断 348"/>
        <xdr:cNvSpPr/>
      </xdr:nvSpPr>
      <xdr:spPr>
        <a:xfrm>
          <a:off x="10426700" y="96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37668</xdr:rowOff>
    </xdr:from>
    <xdr:to>
      <xdr:col>14</xdr:col>
      <xdr:colOff>28575</xdr:colOff>
      <xdr:row>57</xdr:row>
      <xdr:rowOff>70652</xdr:rowOff>
    </xdr:to>
    <xdr:cxnSp macro="">
      <xdr:nvCxnSpPr>
        <xdr:cNvPr id="350" name="直線コネクタ 349"/>
        <xdr:cNvCxnSpPr/>
      </xdr:nvCxnSpPr>
      <xdr:spPr>
        <a:xfrm>
          <a:off x="8750300" y="9810318"/>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170673</xdr:rowOff>
    </xdr:from>
    <xdr:to>
      <xdr:col>14</xdr:col>
      <xdr:colOff>79375</xdr:colOff>
      <xdr:row>57</xdr:row>
      <xdr:rowOff>100823</xdr:rowOff>
    </xdr:to>
    <xdr:sp macro="" textlink="">
      <xdr:nvSpPr>
        <xdr:cNvPr id="351" name="フローチャート : 判断 350"/>
        <xdr:cNvSpPr/>
      </xdr:nvSpPr>
      <xdr:spPr>
        <a:xfrm>
          <a:off x="9588500" y="977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117350</xdr:rowOff>
    </xdr:from>
    <xdr:ext cx="534377" cy="259045"/>
    <xdr:sp macro="" textlink="">
      <xdr:nvSpPr>
        <xdr:cNvPr id="352" name="テキスト ボックス 351"/>
        <xdr:cNvSpPr txBox="1"/>
      </xdr:nvSpPr>
      <xdr:spPr>
        <a:xfrm>
          <a:off x="9372111" y="95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37668</xdr:rowOff>
    </xdr:from>
    <xdr:to>
      <xdr:col>12</xdr:col>
      <xdr:colOff>511175</xdr:colOff>
      <xdr:row>57</xdr:row>
      <xdr:rowOff>50513</xdr:rowOff>
    </xdr:to>
    <xdr:cxnSp macro="">
      <xdr:nvCxnSpPr>
        <xdr:cNvPr id="353" name="直線コネクタ 352"/>
        <xdr:cNvCxnSpPr/>
      </xdr:nvCxnSpPr>
      <xdr:spPr>
        <a:xfrm flipV="1">
          <a:off x="7861300" y="9810318"/>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131790</xdr:rowOff>
    </xdr:from>
    <xdr:to>
      <xdr:col>12</xdr:col>
      <xdr:colOff>561975</xdr:colOff>
      <xdr:row>57</xdr:row>
      <xdr:rowOff>61940</xdr:rowOff>
    </xdr:to>
    <xdr:sp macro="" textlink="">
      <xdr:nvSpPr>
        <xdr:cNvPr id="354" name="フローチャート : 判断 353"/>
        <xdr:cNvSpPr/>
      </xdr:nvSpPr>
      <xdr:spPr>
        <a:xfrm>
          <a:off x="8699500" y="97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78467</xdr:rowOff>
    </xdr:from>
    <xdr:ext cx="534377" cy="259045"/>
    <xdr:sp macro="" textlink="">
      <xdr:nvSpPr>
        <xdr:cNvPr id="355" name="テキスト ボックス 354"/>
        <xdr:cNvSpPr txBox="1"/>
      </xdr:nvSpPr>
      <xdr:spPr>
        <a:xfrm>
          <a:off x="8483111" y="95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50513</xdr:rowOff>
    </xdr:from>
    <xdr:to>
      <xdr:col>11</xdr:col>
      <xdr:colOff>307975</xdr:colOff>
      <xdr:row>57</xdr:row>
      <xdr:rowOff>152382</xdr:rowOff>
    </xdr:to>
    <xdr:cxnSp macro="">
      <xdr:nvCxnSpPr>
        <xdr:cNvPr id="356" name="直線コネクタ 355"/>
        <xdr:cNvCxnSpPr/>
      </xdr:nvCxnSpPr>
      <xdr:spPr>
        <a:xfrm flipV="1">
          <a:off x="6972300" y="9823163"/>
          <a:ext cx="889000" cy="10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144112</xdr:rowOff>
    </xdr:from>
    <xdr:to>
      <xdr:col>11</xdr:col>
      <xdr:colOff>358775</xdr:colOff>
      <xdr:row>58</xdr:row>
      <xdr:rowOff>74262</xdr:rowOff>
    </xdr:to>
    <xdr:sp macro="" textlink="">
      <xdr:nvSpPr>
        <xdr:cNvPr id="357" name="フローチャート : 判断 356"/>
        <xdr:cNvSpPr/>
      </xdr:nvSpPr>
      <xdr:spPr>
        <a:xfrm>
          <a:off x="7810500" y="991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65389</xdr:rowOff>
    </xdr:from>
    <xdr:ext cx="534377" cy="259045"/>
    <xdr:sp macro="" textlink="">
      <xdr:nvSpPr>
        <xdr:cNvPr id="358" name="テキスト ボックス 357"/>
        <xdr:cNvSpPr txBox="1"/>
      </xdr:nvSpPr>
      <xdr:spPr>
        <a:xfrm>
          <a:off x="7594111" y="100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154715</xdr:rowOff>
    </xdr:from>
    <xdr:to>
      <xdr:col>10</xdr:col>
      <xdr:colOff>155575</xdr:colOff>
      <xdr:row>58</xdr:row>
      <xdr:rowOff>84865</xdr:rowOff>
    </xdr:to>
    <xdr:sp macro="" textlink="">
      <xdr:nvSpPr>
        <xdr:cNvPr id="359" name="フローチャート : 判断 358"/>
        <xdr:cNvSpPr/>
      </xdr:nvSpPr>
      <xdr:spPr>
        <a:xfrm>
          <a:off x="6921500" y="99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75992</xdr:rowOff>
    </xdr:from>
    <xdr:ext cx="534377" cy="259045"/>
    <xdr:sp macro="" textlink="">
      <xdr:nvSpPr>
        <xdr:cNvPr id="360" name="テキスト ボックス 359"/>
        <xdr:cNvSpPr txBox="1"/>
      </xdr:nvSpPr>
      <xdr:spPr>
        <a:xfrm>
          <a:off x="6705111" y="100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36431</xdr:rowOff>
    </xdr:from>
    <xdr:to>
      <xdr:col>15</xdr:col>
      <xdr:colOff>231775</xdr:colOff>
      <xdr:row>58</xdr:row>
      <xdr:rowOff>138031</xdr:rowOff>
    </xdr:to>
    <xdr:sp macro="" textlink="">
      <xdr:nvSpPr>
        <xdr:cNvPr id="366" name="円/楕円 365"/>
        <xdr:cNvSpPr/>
      </xdr:nvSpPr>
      <xdr:spPr>
        <a:xfrm>
          <a:off x="10426700" y="99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122808</xdr:rowOff>
    </xdr:from>
    <xdr:ext cx="534377" cy="259045"/>
    <xdr:sp macro="" textlink="">
      <xdr:nvSpPr>
        <xdr:cNvPr id="367" name="普通建設事業費該当値テキスト"/>
        <xdr:cNvSpPr txBox="1"/>
      </xdr:nvSpPr>
      <xdr:spPr>
        <a:xfrm>
          <a:off x="10528300" y="98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19852</xdr:rowOff>
    </xdr:from>
    <xdr:to>
      <xdr:col>14</xdr:col>
      <xdr:colOff>79375</xdr:colOff>
      <xdr:row>57</xdr:row>
      <xdr:rowOff>121452</xdr:rowOff>
    </xdr:to>
    <xdr:sp macro="" textlink="">
      <xdr:nvSpPr>
        <xdr:cNvPr id="368" name="円/楕円 367"/>
        <xdr:cNvSpPr/>
      </xdr:nvSpPr>
      <xdr:spPr>
        <a:xfrm>
          <a:off x="9588500" y="97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112579</xdr:rowOff>
    </xdr:from>
    <xdr:ext cx="534377" cy="259045"/>
    <xdr:sp macro="" textlink="">
      <xdr:nvSpPr>
        <xdr:cNvPr id="369" name="テキスト ボックス 368"/>
        <xdr:cNvSpPr txBox="1"/>
      </xdr:nvSpPr>
      <xdr:spPr>
        <a:xfrm>
          <a:off x="9372111" y="98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158318</xdr:rowOff>
    </xdr:from>
    <xdr:to>
      <xdr:col>12</xdr:col>
      <xdr:colOff>561975</xdr:colOff>
      <xdr:row>57</xdr:row>
      <xdr:rowOff>88468</xdr:rowOff>
    </xdr:to>
    <xdr:sp macro="" textlink="">
      <xdr:nvSpPr>
        <xdr:cNvPr id="370" name="円/楕円 369"/>
        <xdr:cNvSpPr/>
      </xdr:nvSpPr>
      <xdr:spPr>
        <a:xfrm>
          <a:off x="8699500" y="97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79595</xdr:rowOff>
    </xdr:from>
    <xdr:ext cx="534377" cy="259045"/>
    <xdr:sp macro="" textlink="">
      <xdr:nvSpPr>
        <xdr:cNvPr id="371" name="テキスト ボックス 370"/>
        <xdr:cNvSpPr txBox="1"/>
      </xdr:nvSpPr>
      <xdr:spPr>
        <a:xfrm>
          <a:off x="8483111" y="98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171163</xdr:rowOff>
    </xdr:from>
    <xdr:to>
      <xdr:col>11</xdr:col>
      <xdr:colOff>358775</xdr:colOff>
      <xdr:row>57</xdr:row>
      <xdr:rowOff>101313</xdr:rowOff>
    </xdr:to>
    <xdr:sp macro="" textlink="">
      <xdr:nvSpPr>
        <xdr:cNvPr id="372" name="円/楕円 371"/>
        <xdr:cNvSpPr/>
      </xdr:nvSpPr>
      <xdr:spPr>
        <a:xfrm>
          <a:off x="7810500" y="97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117840</xdr:rowOff>
    </xdr:from>
    <xdr:ext cx="534377" cy="259045"/>
    <xdr:sp macro="" textlink="">
      <xdr:nvSpPr>
        <xdr:cNvPr id="373" name="テキスト ボックス 372"/>
        <xdr:cNvSpPr txBox="1"/>
      </xdr:nvSpPr>
      <xdr:spPr>
        <a:xfrm>
          <a:off x="7594111" y="95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101582</xdr:rowOff>
    </xdr:from>
    <xdr:to>
      <xdr:col>10</xdr:col>
      <xdr:colOff>155575</xdr:colOff>
      <xdr:row>58</xdr:row>
      <xdr:rowOff>31732</xdr:rowOff>
    </xdr:to>
    <xdr:sp macro="" textlink="">
      <xdr:nvSpPr>
        <xdr:cNvPr id="374" name="円/楕円 373"/>
        <xdr:cNvSpPr/>
      </xdr:nvSpPr>
      <xdr:spPr>
        <a:xfrm>
          <a:off x="6921500" y="98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48259</xdr:rowOff>
    </xdr:from>
    <xdr:ext cx="534377" cy="259045"/>
    <xdr:sp macro="" textlink="">
      <xdr:nvSpPr>
        <xdr:cNvPr id="375" name="テキスト ボックス 374"/>
        <xdr:cNvSpPr txBox="1"/>
      </xdr:nvSpPr>
      <xdr:spPr>
        <a:xfrm>
          <a:off x="6705111" y="96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399" name="直線コネクタ 398"/>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0"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1" name="直線コネクタ 400"/>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2"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3" name="直線コネクタ 402"/>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145148</xdr:rowOff>
    </xdr:from>
    <xdr:to>
      <xdr:col>15</xdr:col>
      <xdr:colOff>180975</xdr:colOff>
      <xdr:row>78</xdr:row>
      <xdr:rowOff>40639</xdr:rowOff>
    </xdr:to>
    <xdr:cxnSp macro="">
      <xdr:nvCxnSpPr>
        <xdr:cNvPr id="404" name="直線コネクタ 403"/>
        <xdr:cNvCxnSpPr/>
      </xdr:nvCxnSpPr>
      <xdr:spPr>
        <a:xfrm>
          <a:off x="9639300" y="13175348"/>
          <a:ext cx="838200" cy="23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70604</xdr:rowOff>
    </xdr:from>
    <xdr:ext cx="534377" cy="259045"/>
    <xdr:sp macro="" textlink="">
      <xdr:nvSpPr>
        <xdr:cNvPr id="405" name="普通建設事業費 （ うち新規整備　）平均値テキスト"/>
        <xdr:cNvSpPr txBox="1"/>
      </xdr:nvSpPr>
      <xdr:spPr>
        <a:xfrm>
          <a:off x="10528300" y="1292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06" name="フローチャート : 判断 405"/>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07" name="フローチャート : 判断 406"/>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84434</xdr:rowOff>
    </xdr:from>
    <xdr:ext cx="534377" cy="259045"/>
    <xdr:sp macro="" textlink="">
      <xdr:nvSpPr>
        <xdr:cNvPr id="408" name="テキスト ボックス 407"/>
        <xdr:cNvSpPr txBox="1"/>
      </xdr:nvSpPr>
      <xdr:spPr>
        <a:xfrm>
          <a:off x="9372111" y="132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161289</xdr:rowOff>
    </xdr:from>
    <xdr:to>
      <xdr:col>15</xdr:col>
      <xdr:colOff>231775</xdr:colOff>
      <xdr:row>78</xdr:row>
      <xdr:rowOff>91439</xdr:rowOff>
    </xdr:to>
    <xdr:sp macro="" textlink="">
      <xdr:nvSpPr>
        <xdr:cNvPr id="414" name="円/楕円 413"/>
        <xdr:cNvSpPr/>
      </xdr:nvSpPr>
      <xdr:spPr>
        <a:xfrm>
          <a:off x="10426700" y="133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76216</xdr:rowOff>
    </xdr:from>
    <xdr:ext cx="534377" cy="259045"/>
    <xdr:sp macro="" textlink="">
      <xdr:nvSpPr>
        <xdr:cNvPr id="415" name="普通建設事業費 （ うち新規整備　）該当値テキスト"/>
        <xdr:cNvSpPr txBox="1"/>
      </xdr:nvSpPr>
      <xdr:spPr>
        <a:xfrm>
          <a:off x="10528300" y="132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94348</xdr:rowOff>
    </xdr:from>
    <xdr:to>
      <xdr:col>14</xdr:col>
      <xdr:colOff>79375</xdr:colOff>
      <xdr:row>77</xdr:row>
      <xdr:rowOff>24498</xdr:rowOff>
    </xdr:to>
    <xdr:sp macro="" textlink="">
      <xdr:nvSpPr>
        <xdr:cNvPr id="416" name="円/楕円 415"/>
        <xdr:cNvSpPr/>
      </xdr:nvSpPr>
      <xdr:spPr>
        <a:xfrm>
          <a:off x="9588500" y="131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41026</xdr:rowOff>
    </xdr:from>
    <xdr:ext cx="534377" cy="259045"/>
    <xdr:sp macro="" textlink="">
      <xdr:nvSpPr>
        <xdr:cNvPr id="417" name="テキスト ボックス 416"/>
        <xdr:cNvSpPr txBox="1"/>
      </xdr:nvSpPr>
      <xdr:spPr>
        <a:xfrm>
          <a:off x="9372111" y="128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7" name="テキスト ボックス 43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3" name="直線コネクタ 442"/>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44"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45" name="直線コネクタ 444"/>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46"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47" name="直線コネクタ 446"/>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107641</xdr:rowOff>
    </xdr:from>
    <xdr:to>
      <xdr:col>15</xdr:col>
      <xdr:colOff>180975</xdr:colOff>
      <xdr:row>98</xdr:row>
      <xdr:rowOff>149563</xdr:rowOff>
    </xdr:to>
    <xdr:cxnSp macro="">
      <xdr:nvCxnSpPr>
        <xdr:cNvPr id="448" name="直線コネクタ 447"/>
        <xdr:cNvCxnSpPr/>
      </xdr:nvCxnSpPr>
      <xdr:spPr>
        <a:xfrm flipV="1">
          <a:off x="9639300" y="16909741"/>
          <a:ext cx="838200" cy="4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88645</xdr:rowOff>
    </xdr:from>
    <xdr:ext cx="534377" cy="259045"/>
    <xdr:sp macro="" textlink="">
      <xdr:nvSpPr>
        <xdr:cNvPr id="449" name="普通建設事業費 （ うち更新整備　）平均値テキスト"/>
        <xdr:cNvSpPr txBox="1"/>
      </xdr:nvSpPr>
      <xdr:spPr>
        <a:xfrm>
          <a:off x="10528300" y="165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0" name="フローチャート : 判断 449"/>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1" name="フローチャート : 判断 450"/>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2" name="テキスト ボックス 451"/>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56841</xdr:rowOff>
    </xdr:from>
    <xdr:to>
      <xdr:col>15</xdr:col>
      <xdr:colOff>231775</xdr:colOff>
      <xdr:row>98</xdr:row>
      <xdr:rowOff>158441</xdr:rowOff>
    </xdr:to>
    <xdr:sp macro="" textlink="">
      <xdr:nvSpPr>
        <xdr:cNvPr id="458" name="円/楕円 457"/>
        <xdr:cNvSpPr/>
      </xdr:nvSpPr>
      <xdr:spPr>
        <a:xfrm>
          <a:off x="10426700" y="168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143218</xdr:rowOff>
    </xdr:from>
    <xdr:ext cx="534377" cy="259045"/>
    <xdr:sp macro="" textlink="">
      <xdr:nvSpPr>
        <xdr:cNvPr id="459" name="普通建設事業費 （ うち更新整備　）該当値テキスト"/>
        <xdr:cNvSpPr txBox="1"/>
      </xdr:nvSpPr>
      <xdr:spPr>
        <a:xfrm>
          <a:off x="10528300" y="167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98763</xdr:rowOff>
    </xdr:from>
    <xdr:to>
      <xdr:col>14</xdr:col>
      <xdr:colOff>79375</xdr:colOff>
      <xdr:row>99</xdr:row>
      <xdr:rowOff>28913</xdr:rowOff>
    </xdr:to>
    <xdr:sp macro="" textlink="">
      <xdr:nvSpPr>
        <xdr:cNvPr id="460" name="円/楕円 459"/>
        <xdr:cNvSpPr/>
      </xdr:nvSpPr>
      <xdr:spPr>
        <a:xfrm>
          <a:off x="9588500" y="169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20040</xdr:rowOff>
    </xdr:from>
    <xdr:ext cx="534377" cy="259045"/>
    <xdr:sp macro="" textlink="">
      <xdr:nvSpPr>
        <xdr:cNvPr id="461" name="テキスト ボックス 460"/>
        <xdr:cNvSpPr txBox="1"/>
      </xdr:nvSpPr>
      <xdr:spPr>
        <a:xfrm>
          <a:off x="9372111" y="1699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5" name="テキスト ボックス 47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7" name="テキスト ボックス 47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9" name="テキスト ボックス 47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1" name="テキスト ボックス 48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3" name="直線コネクタ 482"/>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86"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87" name="直線コネクタ 486"/>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127036</xdr:rowOff>
    </xdr:from>
    <xdr:to>
      <xdr:col>23</xdr:col>
      <xdr:colOff>517525</xdr:colOff>
      <xdr:row>38</xdr:row>
      <xdr:rowOff>139700</xdr:rowOff>
    </xdr:to>
    <xdr:cxnSp macro="">
      <xdr:nvCxnSpPr>
        <xdr:cNvPr id="488" name="直線コネクタ 487"/>
        <xdr:cNvCxnSpPr/>
      </xdr:nvCxnSpPr>
      <xdr:spPr>
        <a:xfrm flipV="1">
          <a:off x="15481300" y="6642136"/>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13250</xdr:rowOff>
    </xdr:from>
    <xdr:ext cx="469744" cy="259045"/>
    <xdr:sp macro="" textlink="">
      <xdr:nvSpPr>
        <xdr:cNvPr id="489" name="災害復旧事業費平均値テキスト"/>
        <xdr:cNvSpPr txBox="1"/>
      </xdr:nvSpPr>
      <xdr:spPr>
        <a:xfrm>
          <a:off x="16370300" y="6185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0" name="フローチャート : 判断 489"/>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167040</xdr:rowOff>
    </xdr:from>
    <xdr:to>
      <xdr:col>22</xdr:col>
      <xdr:colOff>365125</xdr:colOff>
      <xdr:row>38</xdr:row>
      <xdr:rowOff>139700</xdr:rowOff>
    </xdr:to>
    <xdr:cxnSp macro="">
      <xdr:nvCxnSpPr>
        <xdr:cNvPr id="491" name="直線コネクタ 490"/>
        <xdr:cNvCxnSpPr/>
      </xdr:nvCxnSpPr>
      <xdr:spPr>
        <a:xfrm>
          <a:off x="14592300" y="6510690"/>
          <a:ext cx="889000" cy="14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2" name="フローチャート : 判断 491"/>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3" name="テキスト ボックス 492"/>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167040</xdr:rowOff>
    </xdr:from>
    <xdr:to>
      <xdr:col>21</xdr:col>
      <xdr:colOff>161925</xdr:colOff>
      <xdr:row>38</xdr:row>
      <xdr:rowOff>67051</xdr:rowOff>
    </xdr:to>
    <xdr:cxnSp macro="">
      <xdr:nvCxnSpPr>
        <xdr:cNvPr id="494" name="直線コネクタ 493"/>
        <xdr:cNvCxnSpPr/>
      </xdr:nvCxnSpPr>
      <xdr:spPr>
        <a:xfrm flipV="1">
          <a:off x="13703300" y="6510690"/>
          <a:ext cx="889000" cy="7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5" name="フローチャート : 判断 494"/>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496" name="テキスト ボックス 495"/>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9901</xdr:rowOff>
    </xdr:from>
    <xdr:to>
      <xdr:col>19</xdr:col>
      <xdr:colOff>644525</xdr:colOff>
      <xdr:row>38</xdr:row>
      <xdr:rowOff>67051</xdr:rowOff>
    </xdr:to>
    <xdr:cxnSp macro="">
      <xdr:nvCxnSpPr>
        <xdr:cNvPr id="497" name="直線コネクタ 496"/>
        <xdr:cNvCxnSpPr/>
      </xdr:nvCxnSpPr>
      <xdr:spPr>
        <a:xfrm>
          <a:off x="12814300" y="6182101"/>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498" name="フローチャート : 判断 497"/>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499" name="テキスト ボックス 498"/>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0" name="フローチャート : 判断 499"/>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44010</xdr:rowOff>
    </xdr:from>
    <xdr:ext cx="469744" cy="259045"/>
    <xdr:sp macro="" textlink="">
      <xdr:nvSpPr>
        <xdr:cNvPr id="501" name="テキスト ボックス 500"/>
        <xdr:cNvSpPr txBox="1"/>
      </xdr:nvSpPr>
      <xdr:spPr>
        <a:xfrm>
          <a:off x="12579427" y="63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76236</xdr:rowOff>
    </xdr:from>
    <xdr:to>
      <xdr:col>23</xdr:col>
      <xdr:colOff>568325</xdr:colOff>
      <xdr:row>39</xdr:row>
      <xdr:rowOff>6386</xdr:rowOff>
    </xdr:to>
    <xdr:sp macro="" textlink="">
      <xdr:nvSpPr>
        <xdr:cNvPr id="507" name="円/楕円 506"/>
        <xdr:cNvSpPr/>
      </xdr:nvSpPr>
      <xdr:spPr>
        <a:xfrm>
          <a:off x="16268700" y="65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162613</xdr:rowOff>
    </xdr:from>
    <xdr:ext cx="378565" cy="259045"/>
    <xdr:sp macro="" textlink="">
      <xdr:nvSpPr>
        <xdr:cNvPr id="508" name="災害復旧事業費該当値テキスト"/>
        <xdr:cNvSpPr txBox="1"/>
      </xdr:nvSpPr>
      <xdr:spPr>
        <a:xfrm>
          <a:off x="16370300" y="650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116241</xdr:rowOff>
    </xdr:from>
    <xdr:to>
      <xdr:col>21</xdr:col>
      <xdr:colOff>212725</xdr:colOff>
      <xdr:row>38</xdr:row>
      <xdr:rowOff>46391</xdr:rowOff>
    </xdr:to>
    <xdr:sp macro="" textlink="">
      <xdr:nvSpPr>
        <xdr:cNvPr id="511" name="円/楕円 510"/>
        <xdr:cNvSpPr/>
      </xdr:nvSpPr>
      <xdr:spPr>
        <a:xfrm>
          <a:off x="14541500" y="645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37517</xdr:rowOff>
    </xdr:from>
    <xdr:ext cx="469744" cy="259045"/>
    <xdr:sp macro="" textlink="">
      <xdr:nvSpPr>
        <xdr:cNvPr id="512" name="テキスト ボックス 511"/>
        <xdr:cNvSpPr txBox="1"/>
      </xdr:nvSpPr>
      <xdr:spPr>
        <a:xfrm>
          <a:off x="14357427" y="655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16251</xdr:rowOff>
    </xdr:from>
    <xdr:to>
      <xdr:col>20</xdr:col>
      <xdr:colOff>9525</xdr:colOff>
      <xdr:row>38</xdr:row>
      <xdr:rowOff>117851</xdr:rowOff>
    </xdr:to>
    <xdr:sp macro="" textlink="">
      <xdr:nvSpPr>
        <xdr:cNvPr id="513" name="円/楕円 512"/>
        <xdr:cNvSpPr/>
      </xdr:nvSpPr>
      <xdr:spPr>
        <a:xfrm>
          <a:off x="13652500" y="65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108978</xdr:rowOff>
    </xdr:from>
    <xdr:ext cx="469744" cy="259045"/>
    <xdr:sp macro="" textlink="">
      <xdr:nvSpPr>
        <xdr:cNvPr id="514" name="テキスト ボックス 513"/>
        <xdr:cNvSpPr txBox="1"/>
      </xdr:nvSpPr>
      <xdr:spPr>
        <a:xfrm>
          <a:off x="13468427" y="662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130551</xdr:rowOff>
    </xdr:from>
    <xdr:to>
      <xdr:col>18</xdr:col>
      <xdr:colOff>492125</xdr:colOff>
      <xdr:row>36</xdr:row>
      <xdr:rowOff>60701</xdr:rowOff>
    </xdr:to>
    <xdr:sp macro="" textlink="">
      <xdr:nvSpPr>
        <xdr:cNvPr id="515" name="円/楕円 514"/>
        <xdr:cNvSpPr/>
      </xdr:nvSpPr>
      <xdr:spPr>
        <a:xfrm>
          <a:off x="12763500" y="61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77228</xdr:rowOff>
    </xdr:from>
    <xdr:ext cx="534377" cy="259045"/>
    <xdr:sp macro="" textlink="">
      <xdr:nvSpPr>
        <xdr:cNvPr id="516" name="テキスト ボックス 515"/>
        <xdr:cNvSpPr txBox="1"/>
      </xdr:nvSpPr>
      <xdr:spPr>
        <a:xfrm>
          <a:off x="12547111" y="59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6" name="テキスト ボックス 57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7" name="直線コネクタ 57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8" name="テキスト ボックス 57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9" name="直線コネクタ 57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0" name="テキスト ボックス 57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1" name="直線コネクタ 58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2" name="テキスト ボックス 58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3" name="直線コネクタ 58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4" name="テキスト ボックス 58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5" name="直線コネクタ 58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6" name="テキスト ボックス 58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7" name="直線コネクタ 58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88" name="テキスト ボックス 58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0" name="テキスト ボックス 58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2" name="直線コネクタ 591"/>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3"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594" name="直線コネクタ 593"/>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595"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596" name="直線コネクタ 595"/>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120171</xdr:rowOff>
    </xdr:from>
    <xdr:to>
      <xdr:col>23</xdr:col>
      <xdr:colOff>517525</xdr:colOff>
      <xdr:row>77</xdr:row>
      <xdr:rowOff>138068</xdr:rowOff>
    </xdr:to>
    <xdr:cxnSp macro="">
      <xdr:nvCxnSpPr>
        <xdr:cNvPr id="597" name="直線コネクタ 596"/>
        <xdr:cNvCxnSpPr/>
      </xdr:nvCxnSpPr>
      <xdr:spPr>
        <a:xfrm flipV="1">
          <a:off x="15481300" y="13321821"/>
          <a:ext cx="8382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3355</xdr:rowOff>
    </xdr:from>
    <xdr:ext cx="534377" cy="259045"/>
    <xdr:sp macro="" textlink="">
      <xdr:nvSpPr>
        <xdr:cNvPr id="598" name="公債費平均値テキスト"/>
        <xdr:cNvSpPr txBox="1"/>
      </xdr:nvSpPr>
      <xdr:spPr>
        <a:xfrm>
          <a:off x="16370300" y="1251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599" name="フローチャート : 判断 598"/>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65698</xdr:rowOff>
    </xdr:from>
    <xdr:to>
      <xdr:col>22</xdr:col>
      <xdr:colOff>365125</xdr:colOff>
      <xdr:row>77</xdr:row>
      <xdr:rowOff>138068</xdr:rowOff>
    </xdr:to>
    <xdr:cxnSp macro="">
      <xdr:nvCxnSpPr>
        <xdr:cNvPr id="600" name="直線コネクタ 599"/>
        <xdr:cNvCxnSpPr/>
      </xdr:nvCxnSpPr>
      <xdr:spPr>
        <a:xfrm>
          <a:off x="14592300" y="13267348"/>
          <a:ext cx="889000" cy="7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1" name="フローチャート : 判断 600"/>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170255</xdr:rowOff>
    </xdr:from>
    <xdr:ext cx="534377" cy="259045"/>
    <xdr:sp macro="" textlink="">
      <xdr:nvSpPr>
        <xdr:cNvPr id="602" name="テキスト ボックス 601"/>
        <xdr:cNvSpPr txBox="1"/>
      </xdr:nvSpPr>
      <xdr:spPr>
        <a:xfrm>
          <a:off x="15214111" y="1251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41173</xdr:rowOff>
    </xdr:from>
    <xdr:to>
      <xdr:col>21</xdr:col>
      <xdr:colOff>161925</xdr:colOff>
      <xdr:row>77</xdr:row>
      <xdr:rowOff>65698</xdr:rowOff>
    </xdr:to>
    <xdr:cxnSp macro="">
      <xdr:nvCxnSpPr>
        <xdr:cNvPr id="603" name="直線コネクタ 602"/>
        <xdr:cNvCxnSpPr/>
      </xdr:nvCxnSpPr>
      <xdr:spPr>
        <a:xfrm>
          <a:off x="13703300" y="13242823"/>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04" name="フローチャート : 判断 603"/>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149355</xdr:rowOff>
    </xdr:from>
    <xdr:ext cx="534377" cy="259045"/>
    <xdr:sp macro="" textlink="">
      <xdr:nvSpPr>
        <xdr:cNvPr id="605" name="テキスト ボックス 604"/>
        <xdr:cNvSpPr txBox="1"/>
      </xdr:nvSpPr>
      <xdr:spPr>
        <a:xfrm>
          <a:off x="14325111" y="124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157564</xdr:rowOff>
    </xdr:from>
    <xdr:to>
      <xdr:col>19</xdr:col>
      <xdr:colOff>644525</xdr:colOff>
      <xdr:row>77</xdr:row>
      <xdr:rowOff>41173</xdr:rowOff>
    </xdr:to>
    <xdr:cxnSp macro="">
      <xdr:nvCxnSpPr>
        <xdr:cNvPr id="606" name="直線コネクタ 605"/>
        <xdr:cNvCxnSpPr/>
      </xdr:nvCxnSpPr>
      <xdr:spPr>
        <a:xfrm>
          <a:off x="12814300" y="13187764"/>
          <a:ext cx="889000" cy="5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07" name="フローチャート : 判断 606"/>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129401</xdr:rowOff>
    </xdr:from>
    <xdr:ext cx="534377" cy="259045"/>
    <xdr:sp macro="" textlink="">
      <xdr:nvSpPr>
        <xdr:cNvPr id="608" name="テキスト ボックス 607"/>
        <xdr:cNvSpPr txBox="1"/>
      </xdr:nvSpPr>
      <xdr:spPr>
        <a:xfrm>
          <a:off x="13436111" y="1247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09" name="フローチャート : 判断 608"/>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90409</xdr:rowOff>
    </xdr:from>
    <xdr:ext cx="534377" cy="259045"/>
    <xdr:sp macro="" textlink="">
      <xdr:nvSpPr>
        <xdr:cNvPr id="610" name="テキスト ボックス 609"/>
        <xdr:cNvSpPr txBox="1"/>
      </xdr:nvSpPr>
      <xdr:spPr>
        <a:xfrm>
          <a:off x="12547111" y="12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69371</xdr:rowOff>
    </xdr:from>
    <xdr:to>
      <xdr:col>23</xdr:col>
      <xdr:colOff>568325</xdr:colOff>
      <xdr:row>77</xdr:row>
      <xdr:rowOff>170971</xdr:rowOff>
    </xdr:to>
    <xdr:sp macro="" textlink="">
      <xdr:nvSpPr>
        <xdr:cNvPr id="616" name="円/楕円 615"/>
        <xdr:cNvSpPr/>
      </xdr:nvSpPr>
      <xdr:spPr>
        <a:xfrm>
          <a:off x="16268700" y="132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47798</xdr:rowOff>
    </xdr:from>
    <xdr:ext cx="534377" cy="259045"/>
    <xdr:sp macro="" textlink="">
      <xdr:nvSpPr>
        <xdr:cNvPr id="617" name="公債費該当値テキスト"/>
        <xdr:cNvSpPr txBox="1"/>
      </xdr:nvSpPr>
      <xdr:spPr>
        <a:xfrm>
          <a:off x="16370300" y="132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87268</xdr:rowOff>
    </xdr:from>
    <xdr:to>
      <xdr:col>22</xdr:col>
      <xdr:colOff>415925</xdr:colOff>
      <xdr:row>78</xdr:row>
      <xdr:rowOff>17418</xdr:rowOff>
    </xdr:to>
    <xdr:sp macro="" textlink="">
      <xdr:nvSpPr>
        <xdr:cNvPr id="618" name="円/楕円 617"/>
        <xdr:cNvSpPr/>
      </xdr:nvSpPr>
      <xdr:spPr>
        <a:xfrm>
          <a:off x="15430500" y="132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8545</xdr:rowOff>
    </xdr:from>
    <xdr:ext cx="534377" cy="259045"/>
    <xdr:sp macro="" textlink="">
      <xdr:nvSpPr>
        <xdr:cNvPr id="619" name="テキスト ボックス 618"/>
        <xdr:cNvSpPr txBox="1"/>
      </xdr:nvSpPr>
      <xdr:spPr>
        <a:xfrm>
          <a:off x="15214111" y="133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14898</xdr:rowOff>
    </xdr:from>
    <xdr:to>
      <xdr:col>21</xdr:col>
      <xdr:colOff>212725</xdr:colOff>
      <xdr:row>77</xdr:row>
      <xdr:rowOff>116498</xdr:rowOff>
    </xdr:to>
    <xdr:sp macro="" textlink="">
      <xdr:nvSpPr>
        <xdr:cNvPr id="620" name="円/楕円 619"/>
        <xdr:cNvSpPr/>
      </xdr:nvSpPr>
      <xdr:spPr>
        <a:xfrm>
          <a:off x="14541500" y="132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107625</xdr:rowOff>
    </xdr:from>
    <xdr:ext cx="534377" cy="259045"/>
    <xdr:sp macro="" textlink="">
      <xdr:nvSpPr>
        <xdr:cNvPr id="621" name="テキスト ボックス 620"/>
        <xdr:cNvSpPr txBox="1"/>
      </xdr:nvSpPr>
      <xdr:spPr>
        <a:xfrm>
          <a:off x="14325111" y="133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161823</xdr:rowOff>
    </xdr:from>
    <xdr:to>
      <xdr:col>20</xdr:col>
      <xdr:colOff>9525</xdr:colOff>
      <xdr:row>77</xdr:row>
      <xdr:rowOff>91973</xdr:rowOff>
    </xdr:to>
    <xdr:sp macro="" textlink="">
      <xdr:nvSpPr>
        <xdr:cNvPr id="622" name="円/楕円 621"/>
        <xdr:cNvSpPr/>
      </xdr:nvSpPr>
      <xdr:spPr>
        <a:xfrm>
          <a:off x="13652500" y="131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83100</xdr:rowOff>
    </xdr:from>
    <xdr:ext cx="534377" cy="259045"/>
    <xdr:sp macro="" textlink="">
      <xdr:nvSpPr>
        <xdr:cNvPr id="623" name="テキスト ボックス 622"/>
        <xdr:cNvSpPr txBox="1"/>
      </xdr:nvSpPr>
      <xdr:spPr>
        <a:xfrm>
          <a:off x="13436111" y="13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106764</xdr:rowOff>
    </xdr:from>
    <xdr:to>
      <xdr:col>18</xdr:col>
      <xdr:colOff>492125</xdr:colOff>
      <xdr:row>77</xdr:row>
      <xdr:rowOff>36914</xdr:rowOff>
    </xdr:to>
    <xdr:sp macro="" textlink="">
      <xdr:nvSpPr>
        <xdr:cNvPr id="624" name="円/楕円 623"/>
        <xdr:cNvSpPr/>
      </xdr:nvSpPr>
      <xdr:spPr>
        <a:xfrm>
          <a:off x="12763500" y="131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28041</xdr:rowOff>
    </xdr:from>
    <xdr:ext cx="534377" cy="259045"/>
    <xdr:sp macro="" textlink="">
      <xdr:nvSpPr>
        <xdr:cNvPr id="625" name="テキスト ボックス 624"/>
        <xdr:cNvSpPr txBox="1"/>
      </xdr:nvSpPr>
      <xdr:spPr>
        <a:xfrm>
          <a:off x="12547111" y="132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6" name="直線コネクタ 63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7" name="テキスト ボックス 63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8" name="直線コネクタ 63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9" name="テキスト ボックス 63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0" name="直線コネクタ 63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1" name="テキスト ボックス 64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2" name="直線コネクタ 64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3" name="テキスト ボックス 64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5" name="テキスト ボックス 64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47" name="直線コネクタ 646"/>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48"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49" name="直線コネクタ 648"/>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0"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1" name="直線コネクタ 650"/>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53358</xdr:rowOff>
    </xdr:from>
    <xdr:to>
      <xdr:col>23</xdr:col>
      <xdr:colOff>517525</xdr:colOff>
      <xdr:row>98</xdr:row>
      <xdr:rowOff>1077</xdr:rowOff>
    </xdr:to>
    <xdr:cxnSp macro="">
      <xdr:nvCxnSpPr>
        <xdr:cNvPr id="652" name="直線コネクタ 651"/>
        <xdr:cNvCxnSpPr/>
      </xdr:nvCxnSpPr>
      <xdr:spPr>
        <a:xfrm flipV="1">
          <a:off x="15481300" y="16684008"/>
          <a:ext cx="838200" cy="1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23035</xdr:rowOff>
    </xdr:from>
    <xdr:ext cx="534377" cy="259045"/>
    <xdr:sp macro="" textlink="">
      <xdr:nvSpPr>
        <xdr:cNvPr id="653" name="積立金平均値テキスト"/>
        <xdr:cNvSpPr txBox="1"/>
      </xdr:nvSpPr>
      <xdr:spPr>
        <a:xfrm>
          <a:off x="16370300" y="16310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54" name="フローチャート : 判断 653"/>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81567</xdr:rowOff>
    </xdr:from>
    <xdr:to>
      <xdr:col>22</xdr:col>
      <xdr:colOff>365125</xdr:colOff>
      <xdr:row>98</xdr:row>
      <xdr:rowOff>1077</xdr:rowOff>
    </xdr:to>
    <xdr:cxnSp macro="">
      <xdr:nvCxnSpPr>
        <xdr:cNvPr id="655" name="直線コネクタ 654"/>
        <xdr:cNvCxnSpPr/>
      </xdr:nvCxnSpPr>
      <xdr:spPr>
        <a:xfrm>
          <a:off x="14592300" y="16712217"/>
          <a:ext cx="889000" cy="9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56" name="フローチャート : 判断 655"/>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129829</xdr:rowOff>
    </xdr:from>
    <xdr:ext cx="534377" cy="259045"/>
    <xdr:sp macro="" textlink="">
      <xdr:nvSpPr>
        <xdr:cNvPr id="657" name="テキスト ボックス 656"/>
        <xdr:cNvSpPr txBox="1"/>
      </xdr:nvSpPr>
      <xdr:spPr>
        <a:xfrm>
          <a:off x="15214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23617</xdr:rowOff>
    </xdr:from>
    <xdr:to>
      <xdr:col>21</xdr:col>
      <xdr:colOff>161925</xdr:colOff>
      <xdr:row>97</xdr:row>
      <xdr:rowOff>81567</xdr:rowOff>
    </xdr:to>
    <xdr:cxnSp macro="">
      <xdr:nvCxnSpPr>
        <xdr:cNvPr id="658" name="直線コネクタ 657"/>
        <xdr:cNvCxnSpPr/>
      </xdr:nvCxnSpPr>
      <xdr:spPr>
        <a:xfrm>
          <a:off x="13703300" y="16482817"/>
          <a:ext cx="889000" cy="22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59" name="フローチャート : 判断 658"/>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154953</xdr:rowOff>
    </xdr:from>
    <xdr:ext cx="534377" cy="259045"/>
    <xdr:sp macro="" textlink="">
      <xdr:nvSpPr>
        <xdr:cNvPr id="660" name="テキスト ボックス 659"/>
        <xdr:cNvSpPr txBox="1"/>
      </xdr:nvSpPr>
      <xdr:spPr>
        <a:xfrm>
          <a:off x="14325111" y="162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23617</xdr:rowOff>
    </xdr:from>
    <xdr:to>
      <xdr:col>19</xdr:col>
      <xdr:colOff>644525</xdr:colOff>
      <xdr:row>98</xdr:row>
      <xdr:rowOff>18565</xdr:rowOff>
    </xdr:to>
    <xdr:cxnSp macro="">
      <xdr:nvCxnSpPr>
        <xdr:cNvPr id="661" name="直線コネクタ 660"/>
        <xdr:cNvCxnSpPr/>
      </xdr:nvCxnSpPr>
      <xdr:spPr>
        <a:xfrm flipV="1">
          <a:off x="12814300" y="16482817"/>
          <a:ext cx="889000" cy="33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2" name="フローチャート : 判断 661"/>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146423</xdr:rowOff>
    </xdr:from>
    <xdr:ext cx="534377" cy="259045"/>
    <xdr:sp macro="" textlink="">
      <xdr:nvSpPr>
        <xdr:cNvPr id="663" name="テキスト ボックス 662"/>
        <xdr:cNvSpPr txBox="1"/>
      </xdr:nvSpPr>
      <xdr:spPr>
        <a:xfrm>
          <a:off x="13436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64" name="フローチャート : 判断 663"/>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115656</xdr:rowOff>
    </xdr:from>
    <xdr:ext cx="534377" cy="259045"/>
    <xdr:sp macro="" textlink="">
      <xdr:nvSpPr>
        <xdr:cNvPr id="665" name="テキスト ボックス 664"/>
        <xdr:cNvSpPr txBox="1"/>
      </xdr:nvSpPr>
      <xdr:spPr>
        <a:xfrm>
          <a:off x="12547111" y="162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2558</xdr:rowOff>
    </xdr:from>
    <xdr:to>
      <xdr:col>23</xdr:col>
      <xdr:colOff>568325</xdr:colOff>
      <xdr:row>97</xdr:row>
      <xdr:rowOff>104158</xdr:rowOff>
    </xdr:to>
    <xdr:sp macro="" textlink="">
      <xdr:nvSpPr>
        <xdr:cNvPr id="671" name="円/楕円 670"/>
        <xdr:cNvSpPr/>
      </xdr:nvSpPr>
      <xdr:spPr>
        <a:xfrm>
          <a:off x="16268700" y="166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152435</xdr:rowOff>
    </xdr:from>
    <xdr:ext cx="534377" cy="259045"/>
    <xdr:sp macro="" textlink="">
      <xdr:nvSpPr>
        <xdr:cNvPr id="672" name="積立金該当値テキスト"/>
        <xdr:cNvSpPr txBox="1"/>
      </xdr:nvSpPr>
      <xdr:spPr>
        <a:xfrm>
          <a:off x="16370300" y="166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121727</xdr:rowOff>
    </xdr:from>
    <xdr:to>
      <xdr:col>22</xdr:col>
      <xdr:colOff>415925</xdr:colOff>
      <xdr:row>98</xdr:row>
      <xdr:rowOff>51877</xdr:rowOff>
    </xdr:to>
    <xdr:sp macro="" textlink="">
      <xdr:nvSpPr>
        <xdr:cNvPr id="673" name="円/楕円 672"/>
        <xdr:cNvSpPr/>
      </xdr:nvSpPr>
      <xdr:spPr>
        <a:xfrm>
          <a:off x="15430500" y="167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43004</xdr:rowOff>
    </xdr:from>
    <xdr:ext cx="469744" cy="259045"/>
    <xdr:sp macro="" textlink="">
      <xdr:nvSpPr>
        <xdr:cNvPr id="674" name="テキスト ボックス 673"/>
        <xdr:cNvSpPr txBox="1"/>
      </xdr:nvSpPr>
      <xdr:spPr>
        <a:xfrm>
          <a:off x="15246427" y="168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30767</xdr:rowOff>
    </xdr:from>
    <xdr:to>
      <xdr:col>21</xdr:col>
      <xdr:colOff>212725</xdr:colOff>
      <xdr:row>97</xdr:row>
      <xdr:rowOff>132367</xdr:rowOff>
    </xdr:to>
    <xdr:sp macro="" textlink="">
      <xdr:nvSpPr>
        <xdr:cNvPr id="675" name="円/楕円 674"/>
        <xdr:cNvSpPr/>
      </xdr:nvSpPr>
      <xdr:spPr>
        <a:xfrm>
          <a:off x="14541500" y="166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123494</xdr:rowOff>
    </xdr:from>
    <xdr:ext cx="534377" cy="259045"/>
    <xdr:sp macro="" textlink="">
      <xdr:nvSpPr>
        <xdr:cNvPr id="676" name="テキスト ボックス 675"/>
        <xdr:cNvSpPr txBox="1"/>
      </xdr:nvSpPr>
      <xdr:spPr>
        <a:xfrm>
          <a:off x="14325111" y="167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144267</xdr:rowOff>
    </xdr:from>
    <xdr:to>
      <xdr:col>20</xdr:col>
      <xdr:colOff>9525</xdr:colOff>
      <xdr:row>96</xdr:row>
      <xdr:rowOff>74417</xdr:rowOff>
    </xdr:to>
    <xdr:sp macro="" textlink="">
      <xdr:nvSpPr>
        <xdr:cNvPr id="677" name="円/楕円 676"/>
        <xdr:cNvSpPr/>
      </xdr:nvSpPr>
      <xdr:spPr>
        <a:xfrm>
          <a:off x="13652500" y="164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90944</xdr:rowOff>
    </xdr:from>
    <xdr:ext cx="534377" cy="259045"/>
    <xdr:sp macro="" textlink="">
      <xdr:nvSpPr>
        <xdr:cNvPr id="678" name="テキスト ボックス 677"/>
        <xdr:cNvSpPr txBox="1"/>
      </xdr:nvSpPr>
      <xdr:spPr>
        <a:xfrm>
          <a:off x="13436111" y="1620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139215</xdr:rowOff>
    </xdr:from>
    <xdr:to>
      <xdr:col>18</xdr:col>
      <xdr:colOff>492125</xdr:colOff>
      <xdr:row>98</xdr:row>
      <xdr:rowOff>69365</xdr:rowOff>
    </xdr:to>
    <xdr:sp macro="" textlink="">
      <xdr:nvSpPr>
        <xdr:cNvPr id="679" name="円/楕円 678"/>
        <xdr:cNvSpPr/>
      </xdr:nvSpPr>
      <xdr:spPr>
        <a:xfrm>
          <a:off x="12763500" y="167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60492</xdr:rowOff>
    </xdr:from>
    <xdr:ext cx="469744" cy="259045"/>
    <xdr:sp macro="" textlink="">
      <xdr:nvSpPr>
        <xdr:cNvPr id="680" name="テキスト ボックス 679"/>
        <xdr:cNvSpPr txBox="1"/>
      </xdr:nvSpPr>
      <xdr:spPr>
        <a:xfrm>
          <a:off x="12579427" y="1686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1" name="直線コネクタ 69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2" name="テキスト ボックス 69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3" name="直線コネクタ 69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4" name="テキスト ボックス 69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5" name="直線コネクタ 69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6" name="テキスト ボックス 69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7" name="直線コネクタ 69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8" name="テキスト ボックス 69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9" name="直線コネクタ 69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0" name="テキスト ボックス 69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1" name="直線コネクタ 70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2" name="テキスト ボックス 70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06" name="直線コネクタ 705"/>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8" name="直線コネクタ 70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09"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0" name="直線コネクタ 709"/>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40096</xdr:rowOff>
    </xdr:from>
    <xdr:to>
      <xdr:col>32</xdr:col>
      <xdr:colOff>187325</xdr:colOff>
      <xdr:row>39</xdr:row>
      <xdr:rowOff>42273</xdr:rowOff>
    </xdr:to>
    <xdr:cxnSp macro="">
      <xdr:nvCxnSpPr>
        <xdr:cNvPr id="711" name="直線コネクタ 710"/>
        <xdr:cNvCxnSpPr/>
      </xdr:nvCxnSpPr>
      <xdr:spPr>
        <a:xfrm>
          <a:off x="21323300" y="672664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169580</xdr:rowOff>
    </xdr:from>
    <xdr:ext cx="469744" cy="259045"/>
    <xdr:sp macro="" textlink="">
      <xdr:nvSpPr>
        <xdr:cNvPr id="712" name="投資及び出資金平均値テキスト"/>
        <xdr:cNvSpPr txBox="1"/>
      </xdr:nvSpPr>
      <xdr:spPr>
        <a:xfrm>
          <a:off x="22212300" y="634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3" name="フローチャート : 判断 712"/>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39116</xdr:rowOff>
    </xdr:from>
    <xdr:to>
      <xdr:col>31</xdr:col>
      <xdr:colOff>34925</xdr:colOff>
      <xdr:row>39</xdr:row>
      <xdr:rowOff>40096</xdr:rowOff>
    </xdr:to>
    <xdr:cxnSp macro="">
      <xdr:nvCxnSpPr>
        <xdr:cNvPr id="714" name="直線コネクタ 713"/>
        <xdr:cNvCxnSpPr/>
      </xdr:nvCxnSpPr>
      <xdr:spPr>
        <a:xfrm>
          <a:off x="20434300" y="672566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15" name="フローチャート : 判断 714"/>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16" name="テキスト ボックス 715"/>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39116</xdr:rowOff>
    </xdr:from>
    <xdr:to>
      <xdr:col>29</xdr:col>
      <xdr:colOff>517525</xdr:colOff>
      <xdr:row>39</xdr:row>
      <xdr:rowOff>56533</xdr:rowOff>
    </xdr:to>
    <xdr:cxnSp macro="">
      <xdr:nvCxnSpPr>
        <xdr:cNvPr id="717" name="直線コネクタ 716"/>
        <xdr:cNvCxnSpPr/>
      </xdr:nvCxnSpPr>
      <xdr:spPr>
        <a:xfrm flipV="1">
          <a:off x="19545300" y="6725666"/>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18" name="フローチャート : 判断 717"/>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13370</xdr:rowOff>
    </xdr:from>
    <xdr:ext cx="469744" cy="259045"/>
    <xdr:sp macro="" textlink="">
      <xdr:nvSpPr>
        <xdr:cNvPr id="719" name="テキスト ボックス 718"/>
        <xdr:cNvSpPr txBox="1"/>
      </xdr:nvSpPr>
      <xdr:spPr>
        <a:xfrm>
          <a:off x="20199427" y="63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56315</xdr:rowOff>
    </xdr:from>
    <xdr:to>
      <xdr:col>28</xdr:col>
      <xdr:colOff>314325</xdr:colOff>
      <xdr:row>39</xdr:row>
      <xdr:rowOff>56533</xdr:rowOff>
    </xdr:to>
    <xdr:cxnSp macro="">
      <xdr:nvCxnSpPr>
        <xdr:cNvPr id="720" name="直線コネクタ 719"/>
        <xdr:cNvCxnSpPr/>
      </xdr:nvCxnSpPr>
      <xdr:spPr>
        <a:xfrm>
          <a:off x="18656300" y="674286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1" name="フローチャート : 判断 720"/>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2" name="テキスト ボックス 721"/>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3" name="フローチャート : 判断 722"/>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24" name="テキスト ボックス 723"/>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162923</xdr:rowOff>
    </xdr:from>
    <xdr:to>
      <xdr:col>32</xdr:col>
      <xdr:colOff>238125</xdr:colOff>
      <xdr:row>39</xdr:row>
      <xdr:rowOff>93073</xdr:rowOff>
    </xdr:to>
    <xdr:sp macro="" textlink="">
      <xdr:nvSpPr>
        <xdr:cNvPr id="730" name="円/楕円 729"/>
        <xdr:cNvSpPr/>
      </xdr:nvSpPr>
      <xdr:spPr>
        <a:xfrm>
          <a:off x="221107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77850</xdr:rowOff>
    </xdr:from>
    <xdr:ext cx="378565" cy="259045"/>
    <xdr:sp macro="" textlink="">
      <xdr:nvSpPr>
        <xdr:cNvPr id="731" name="投資及び出資金該当値テキスト"/>
        <xdr:cNvSpPr txBox="1"/>
      </xdr:nvSpPr>
      <xdr:spPr>
        <a:xfrm>
          <a:off x="22212300" y="6592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160746</xdr:rowOff>
    </xdr:from>
    <xdr:to>
      <xdr:col>31</xdr:col>
      <xdr:colOff>85725</xdr:colOff>
      <xdr:row>39</xdr:row>
      <xdr:rowOff>90896</xdr:rowOff>
    </xdr:to>
    <xdr:sp macro="" textlink="">
      <xdr:nvSpPr>
        <xdr:cNvPr id="732" name="円/楕円 731"/>
        <xdr:cNvSpPr/>
      </xdr:nvSpPr>
      <xdr:spPr>
        <a:xfrm>
          <a:off x="21272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82023</xdr:rowOff>
    </xdr:from>
    <xdr:ext cx="378565" cy="259045"/>
    <xdr:sp macro="" textlink="">
      <xdr:nvSpPr>
        <xdr:cNvPr id="733" name="テキスト ボックス 732"/>
        <xdr:cNvSpPr txBox="1"/>
      </xdr:nvSpPr>
      <xdr:spPr>
        <a:xfrm>
          <a:off x="21134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159766</xdr:rowOff>
    </xdr:from>
    <xdr:to>
      <xdr:col>29</xdr:col>
      <xdr:colOff>568325</xdr:colOff>
      <xdr:row>39</xdr:row>
      <xdr:rowOff>89916</xdr:rowOff>
    </xdr:to>
    <xdr:sp macro="" textlink="">
      <xdr:nvSpPr>
        <xdr:cNvPr id="734" name="円/楕円 733"/>
        <xdr:cNvSpPr/>
      </xdr:nvSpPr>
      <xdr:spPr>
        <a:xfrm>
          <a:off x="20383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81043</xdr:rowOff>
    </xdr:from>
    <xdr:ext cx="378565" cy="259045"/>
    <xdr:sp macro="" textlink="">
      <xdr:nvSpPr>
        <xdr:cNvPr id="735" name="テキスト ボックス 734"/>
        <xdr:cNvSpPr txBox="1"/>
      </xdr:nvSpPr>
      <xdr:spPr>
        <a:xfrm>
          <a:off x="20245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5733</xdr:rowOff>
    </xdr:from>
    <xdr:to>
      <xdr:col>28</xdr:col>
      <xdr:colOff>365125</xdr:colOff>
      <xdr:row>39</xdr:row>
      <xdr:rowOff>107333</xdr:rowOff>
    </xdr:to>
    <xdr:sp macro="" textlink="">
      <xdr:nvSpPr>
        <xdr:cNvPr id="736" name="円/楕円 735"/>
        <xdr:cNvSpPr/>
      </xdr:nvSpPr>
      <xdr:spPr>
        <a:xfrm>
          <a:off x="19494500" y="66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98460</xdr:rowOff>
    </xdr:from>
    <xdr:ext cx="378565" cy="259045"/>
    <xdr:sp macro="" textlink="">
      <xdr:nvSpPr>
        <xdr:cNvPr id="737" name="テキスト ボックス 736"/>
        <xdr:cNvSpPr txBox="1"/>
      </xdr:nvSpPr>
      <xdr:spPr>
        <a:xfrm>
          <a:off x="19356017" y="678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5515</xdr:rowOff>
    </xdr:from>
    <xdr:to>
      <xdr:col>27</xdr:col>
      <xdr:colOff>161925</xdr:colOff>
      <xdr:row>39</xdr:row>
      <xdr:rowOff>107115</xdr:rowOff>
    </xdr:to>
    <xdr:sp macro="" textlink="">
      <xdr:nvSpPr>
        <xdr:cNvPr id="738" name="円/楕円 737"/>
        <xdr:cNvSpPr/>
      </xdr:nvSpPr>
      <xdr:spPr>
        <a:xfrm>
          <a:off x="18605500" y="66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98242</xdr:rowOff>
    </xdr:from>
    <xdr:ext cx="378565" cy="259045"/>
    <xdr:sp macro="" textlink="">
      <xdr:nvSpPr>
        <xdr:cNvPr id="739" name="テキスト ボックス 738"/>
        <xdr:cNvSpPr txBox="1"/>
      </xdr:nvSpPr>
      <xdr:spPr>
        <a:xfrm>
          <a:off x="18467017" y="678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3" name="テキスト ボックス 75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5" name="テキスト ボックス 75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7" name="テキスト ボックス 75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3" name="直線コネクタ 762"/>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64"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65" name="直線コネクタ 764"/>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66"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67" name="直線コネクタ 766"/>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135090</xdr:rowOff>
    </xdr:from>
    <xdr:to>
      <xdr:col>32</xdr:col>
      <xdr:colOff>187325</xdr:colOff>
      <xdr:row>51</xdr:row>
      <xdr:rowOff>138747</xdr:rowOff>
    </xdr:to>
    <xdr:cxnSp macro="">
      <xdr:nvCxnSpPr>
        <xdr:cNvPr id="768" name="直線コネクタ 767"/>
        <xdr:cNvCxnSpPr/>
      </xdr:nvCxnSpPr>
      <xdr:spPr>
        <a:xfrm>
          <a:off x="21323300" y="887904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69842</xdr:rowOff>
    </xdr:from>
    <xdr:ext cx="469744" cy="259045"/>
    <xdr:sp macro="" textlink="">
      <xdr:nvSpPr>
        <xdr:cNvPr id="769" name="貸付金平均値テキスト"/>
        <xdr:cNvSpPr txBox="1"/>
      </xdr:nvSpPr>
      <xdr:spPr>
        <a:xfrm>
          <a:off x="22212300" y="9842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0" name="フローチャート : 判断 769"/>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77139</xdr:rowOff>
    </xdr:from>
    <xdr:to>
      <xdr:col>31</xdr:col>
      <xdr:colOff>34925</xdr:colOff>
      <xdr:row>51</xdr:row>
      <xdr:rowOff>135090</xdr:rowOff>
    </xdr:to>
    <xdr:cxnSp macro="">
      <xdr:nvCxnSpPr>
        <xdr:cNvPr id="771" name="直線コネクタ 770"/>
        <xdr:cNvCxnSpPr/>
      </xdr:nvCxnSpPr>
      <xdr:spPr>
        <a:xfrm>
          <a:off x="20434300" y="8821089"/>
          <a:ext cx="889000" cy="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2" name="フローチャート : 判断 771"/>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49763</xdr:rowOff>
    </xdr:from>
    <xdr:ext cx="469744" cy="259045"/>
    <xdr:sp macro="" textlink="">
      <xdr:nvSpPr>
        <xdr:cNvPr id="773" name="テキスト ボックス 772"/>
        <xdr:cNvSpPr txBox="1"/>
      </xdr:nvSpPr>
      <xdr:spPr>
        <a:xfrm>
          <a:off x="21088427"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12256</xdr:rowOff>
    </xdr:from>
    <xdr:to>
      <xdr:col>29</xdr:col>
      <xdr:colOff>517525</xdr:colOff>
      <xdr:row>51</xdr:row>
      <xdr:rowOff>77139</xdr:rowOff>
    </xdr:to>
    <xdr:cxnSp macro="">
      <xdr:nvCxnSpPr>
        <xdr:cNvPr id="774" name="直線コネクタ 773"/>
        <xdr:cNvCxnSpPr/>
      </xdr:nvCxnSpPr>
      <xdr:spPr>
        <a:xfrm>
          <a:off x="19545300" y="8756206"/>
          <a:ext cx="889000" cy="6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75" name="フローチャート : 判断 774"/>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23855</xdr:rowOff>
    </xdr:from>
    <xdr:ext cx="469744" cy="259045"/>
    <xdr:sp macro="" textlink="">
      <xdr:nvSpPr>
        <xdr:cNvPr id="776" name="テキスト ボックス 775"/>
        <xdr:cNvSpPr txBox="1"/>
      </xdr:nvSpPr>
      <xdr:spPr>
        <a:xfrm>
          <a:off x="20199427"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100991</xdr:rowOff>
    </xdr:from>
    <xdr:to>
      <xdr:col>28</xdr:col>
      <xdr:colOff>314325</xdr:colOff>
      <xdr:row>51</xdr:row>
      <xdr:rowOff>12256</xdr:rowOff>
    </xdr:to>
    <xdr:cxnSp macro="">
      <xdr:nvCxnSpPr>
        <xdr:cNvPr id="777" name="直線コネクタ 776"/>
        <xdr:cNvCxnSpPr/>
      </xdr:nvCxnSpPr>
      <xdr:spPr>
        <a:xfrm>
          <a:off x="18656300" y="8673491"/>
          <a:ext cx="889000" cy="8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78" name="フローチャート : 判断 777"/>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17454</xdr:rowOff>
    </xdr:from>
    <xdr:ext cx="469744" cy="259045"/>
    <xdr:sp macro="" textlink="">
      <xdr:nvSpPr>
        <xdr:cNvPr id="779" name="テキスト ボックス 778"/>
        <xdr:cNvSpPr txBox="1"/>
      </xdr:nvSpPr>
      <xdr:spPr>
        <a:xfrm>
          <a:off x="19310427" y="99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0" name="フローチャート : 判断 779"/>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147375</xdr:rowOff>
    </xdr:from>
    <xdr:ext cx="469744" cy="259045"/>
    <xdr:sp macro="" textlink="">
      <xdr:nvSpPr>
        <xdr:cNvPr id="781" name="テキスト ボックス 780"/>
        <xdr:cNvSpPr txBox="1"/>
      </xdr:nvSpPr>
      <xdr:spPr>
        <a:xfrm>
          <a:off x="18421427" y="99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87947</xdr:rowOff>
    </xdr:from>
    <xdr:to>
      <xdr:col>32</xdr:col>
      <xdr:colOff>238125</xdr:colOff>
      <xdr:row>52</xdr:row>
      <xdr:rowOff>18097</xdr:rowOff>
    </xdr:to>
    <xdr:sp macro="" textlink="">
      <xdr:nvSpPr>
        <xdr:cNvPr id="787" name="円/楕円 786"/>
        <xdr:cNvSpPr/>
      </xdr:nvSpPr>
      <xdr:spPr>
        <a:xfrm>
          <a:off x="22110700" y="88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40974</xdr:rowOff>
    </xdr:from>
    <xdr:ext cx="534377" cy="259045"/>
    <xdr:sp macro="" textlink="">
      <xdr:nvSpPr>
        <xdr:cNvPr id="788" name="貸付金該当値テキスト"/>
        <xdr:cNvSpPr txBox="1"/>
      </xdr:nvSpPr>
      <xdr:spPr>
        <a:xfrm>
          <a:off x="22212300" y="878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33,525</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84290</xdr:rowOff>
    </xdr:from>
    <xdr:to>
      <xdr:col>31</xdr:col>
      <xdr:colOff>85725</xdr:colOff>
      <xdr:row>52</xdr:row>
      <xdr:rowOff>14440</xdr:rowOff>
    </xdr:to>
    <xdr:sp macro="" textlink="">
      <xdr:nvSpPr>
        <xdr:cNvPr id="789" name="円/楕円 788"/>
        <xdr:cNvSpPr/>
      </xdr:nvSpPr>
      <xdr:spPr>
        <a:xfrm>
          <a:off x="21272500" y="88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30967</xdr:rowOff>
    </xdr:from>
    <xdr:ext cx="534377" cy="259045"/>
    <xdr:sp macro="" textlink="">
      <xdr:nvSpPr>
        <xdr:cNvPr id="790" name="テキスト ボックス 789"/>
        <xdr:cNvSpPr txBox="1"/>
      </xdr:nvSpPr>
      <xdr:spPr>
        <a:xfrm>
          <a:off x="21056111" y="86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33,621</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26339</xdr:rowOff>
    </xdr:from>
    <xdr:to>
      <xdr:col>29</xdr:col>
      <xdr:colOff>568325</xdr:colOff>
      <xdr:row>51</xdr:row>
      <xdr:rowOff>127939</xdr:rowOff>
    </xdr:to>
    <xdr:sp macro="" textlink="">
      <xdr:nvSpPr>
        <xdr:cNvPr id="791" name="円/楕円 790"/>
        <xdr:cNvSpPr/>
      </xdr:nvSpPr>
      <xdr:spPr>
        <a:xfrm>
          <a:off x="20383500" y="877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144466</xdr:rowOff>
    </xdr:from>
    <xdr:ext cx="534377" cy="259045"/>
    <xdr:sp macro="" textlink="">
      <xdr:nvSpPr>
        <xdr:cNvPr id="792" name="テキスト ボックス 791"/>
        <xdr:cNvSpPr txBox="1"/>
      </xdr:nvSpPr>
      <xdr:spPr>
        <a:xfrm>
          <a:off x="20167111" y="854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35,142</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132906</xdr:rowOff>
    </xdr:from>
    <xdr:to>
      <xdr:col>28</xdr:col>
      <xdr:colOff>365125</xdr:colOff>
      <xdr:row>51</xdr:row>
      <xdr:rowOff>63056</xdr:rowOff>
    </xdr:to>
    <xdr:sp macro="" textlink="">
      <xdr:nvSpPr>
        <xdr:cNvPr id="793" name="円/楕円 792"/>
        <xdr:cNvSpPr/>
      </xdr:nvSpPr>
      <xdr:spPr>
        <a:xfrm>
          <a:off x="19494500" y="870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79583</xdr:rowOff>
    </xdr:from>
    <xdr:ext cx="534377" cy="259045"/>
    <xdr:sp macro="" textlink="">
      <xdr:nvSpPr>
        <xdr:cNvPr id="794" name="テキスト ボックス 793"/>
        <xdr:cNvSpPr txBox="1"/>
      </xdr:nvSpPr>
      <xdr:spPr>
        <a:xfrm>
          <a:off x="19278111" y="848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36,845</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50191</xdr:rowOff>
    </xdr:from>
    <xdr:to>
      <xdr:col>27</xdr:col>
      <xdr:colOff>161925</xdr:colOff>
      <xdr:row>50</xdr:row>
      <xdr:rowOff>151791</xdr:rowOff>
    </xdr:to>
    <xdr:sp macro="" textlink="">
      <xdr:nvSpPr>
        <xdr:cNvPr id="795" name="円/楕円 794"/>
        <xdr:cNvSpPr/>
      </xdr:nvSpPr>
      <xdr:spPr>
        <a:xfrm>
          <a:off x="18605500" y="86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168318</xdr:rowOff>
    </xdr:from>
    <xdr:ext cx="534377" cy="259045"/>
    <xdr:sp macro="" textlink="">
      <xdr:nvSpPr>
        <xdr:cNvPr id="796" name="テキスト ボックス 795"/>
        <xdr:cNvSpPr txBox="1"/>
      </xdr:nvSpPr>
      <xdr:spPr>
        <a:xfrm>
          <a:off x="18389111" y="83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7" name="テキスト ボックス 80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7" name="テキスト ボックス 81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19" name="テキスト ボックス 81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1" name="テキスト ボックス 82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3" name="直線コネクタ 822"/>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24"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25" name="直線コネクタ 824"/>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26"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27" name="直線コネクタ 826"/>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129087</xdr:rowOff>
    </xdr:from>
    <xdr:to>
      <xdr:col>32</xdr:col>
      <xdr:colOff>187325</xdr:colOff>
      <xdr:row>78</xdr:row>
      <xdr:rowOff>33761</xdr:rowOff>
    </xdr:to>
    <xdr:cxnSp macro="">
      <xdr:nvCxnSpPr>
        <xdr:cNvPr id="828" name="直線コネクタ 827"/>
        <xdr:cNvCxnSpPr/>
      </xdr:nvCxnSpPr>
      <xdr:spPr>
        <a:xfrm flipV="1">
          <a:off x="21323300" y="13330737"/>
          <a:ext cx="8382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125102</xdr:rowOff>
    </xdr:from>
    <xdr:ext cx="534377" cy="259045"/>
    <xdr:sp macro="" textlink="">
      <xdr:nvSpPr>
        <xdr:cNvPr id="829" name="繰出金平均値テキスト"/>
        <xdr:cNvSpPr txBox="1"/>
      </xdr:nvSpPr>
      <xdr:spPr>
        <a:xfrm>
          <a:off x="22212300" y="1298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0" name="フローチャート : 判断 829"/>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33761</xdr:rowOff>
    </xdr:from>
    <xdr:to>
      <xdr:col>31</xdr:col>
      <xdr:colOff>34925</xdr:colOff>
      <xdr:row>78</xdr:row>
      <xdr:rowOff>61748</xdr:rowOff>
    </xdr:to>
    <xdr:cxnSp macro="">
      <xdr:nvCxnSpPr>
        <xdr:cNvPr id="831" name="直線コネクタ 830"/>
        <xdr:cNvCxnSpPr/>
      </xdr:nvCxnSpPr>
      <xdr:spPr>
        <a:xfrm flipV="1">
          <a:off x="20434300" y="13406861"/>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2" name="フローチャート : 判断 831"/>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108076</xdr:rowOff>
    </xdr:from>
    <xdr:ext cx="534377" cy="259045"/>
    <xdr:sp macro="" textlink="">
      <xdr:nvSpPr>
        <xdr:cNvPr id="833" name="テキスト ボックス 832"/>
        <xdr:cNvSpPr txBox="1"/>
      </xdr:nvSpPr>
      <xdr:spPr>
        <a:xfrm>
          <a:off x="21056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61748</xdr:rowOff>
    </xdr:from>
    <xdr:to>
      <xdr:col>29</xdr:col>
      <xdr:colOff>517525</xdr:colOff>
      <xdr:row>78</xdr:row>
      <xdr:rowOff>70369</xdr:rowOff>
    </xdr:to>
    <xdr:cxnSp macro="">
      <xdr:nvCxnSpPr>
        <xdr:cNvPr id="834" name="直線コネクタ 833"/>
        <xdr:cNvCxnSpPr/>
      </xdr:nvCxnSpPr>
      <xdr:spPr>
        <a:xfrm flipV="1">
          <a:off x="19545300" y="13434848"/>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35" name="フローチャート : 判断 834"/>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131883</xdr:rowOff>
    </xdr:from>
    <xdr:ext cx="534377" cy="259045"/>
    <xdr:sp macro="" textlink="">
      <xdr:nvSpPr>
        <xdr:cNvPr id="836" name="テキスト ボックス 835"/>
        <xdr:cNvSpPr txBox="1"/>
      </xdr:nvSpPr>
      <xdr:spPr>
        <a:xfrm>
          <a:off x="20167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45779</xdr:rowOff>
    </xdr:from>
    <xdr:to>
      <xdr:col>28</xdr:col>
      <xdr:colOff>314325</xdr:colOff>
      <xdr:row>78</xdr:row>
      <xdr:rowOff>70369</xdr:rowOff>
    </xdr:to>
    <xdr:cxnSp macro="">
      <xdr:nvCxnSpPr>
        <xdr:cNvPr id="837" name="直線コネクタ 836"/>
        <xdr:cNvCxnSpPr/>
      </xdr:nvCxnSpPr>
      <xdr:spPr>
        <a:xfrm>
          <a:off x="18656300" y="13418879"/>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38" name="フローチャート : 判断 837"/>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125024</xdr:rowOff>
    </xdr:from>
    <xdr:ext cx="534377" cy="259045"/>
    <xdr:sp macro="" textlink="">
      <xdr:nvSpPr>
        <xdr:cNvPr id="839" name="テキスト ボックス 838"/>
        <xdr:cNvSpPr txBox="1"/>
      </xdr:nvSpPr>
      <xdr:spPr>
        <a:xfrm>
          <a:off x="19278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0" name="フローチャート : 判断 839"/>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103014</xdr:rowOff>
    </xdr:from>
    <xdr:ext cx="534377" cy="259045"/>
    <xdr:sp macro="" textlink="">
      <xdr:nvSpPr>
        <xdr:cNvPr id="841" name="テキスト ボックス 840"/>
        <xdr:cNvSpPr txBox="1"/>
      </xdr:nvSpPr>
      <xdr:spPr>
        <a:xfrm>
          <a:off x="18389111" y="129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78287</xdr:rowOff>
    </xdr:from>
    <xdr:to>
      <xdr:col>32</xdr:col>
      <xdr:colOff>238125</xdr:colOff>
      <xdr:row>78</xdr:row>
      <xdr:rowOff>8437</xdr:rowOff>
    </xdr:to>
    <xdr:sp macro="" textlink="">
      <xdr:nvSpPr>
        <xdr:cNvPr id="847" name="円/楕円 846"/>
        <xdr:cNvSpPr/>
      </xdr:nvSpPr>
      <xdr:spPr>
        <a:xfrm>
          <a:off x="22110700" y="132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56714</xdr:rowOff>
    </xdr:from>
    <xdr:ext cx="534377" cy="259045"/>
    <xdr:sp macro="" textlink="">
      <xdr:nvSpPr>
        <xdr:cNvPr id="848" name="繰出金該当値テキスト"/>
        <xdr:cNvSpPr txBox="1"/>
      </xdr:nvSpPr>
      <xdr:spPr>
        <a:xfrm>
          <a:off x="22212300" y="132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39,575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154411</xdr:rowOff>
    </xdr:from>
    <xdr:to>
      <xdr:col>31</xdr:col>
      <xdr:colOff>85725</xdr:colOff>
      <xdr:row>78</xdr:row>
      <xdr:rowOff>84561</xdr:rowOff>
    </xdr:to>
    <xdr:sp macro="" textlink="">
      <xdr:nvSpPr>
        <xdr:cNvPr id="849" name="円/楕円 848"/>
        <xdr:cNvSpPr/>
      </xdr:nvSpPr>
      <xdr:spPr>
        <a:xfrm>
          <a:off x="21272500" y="133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75688</xdr:rowOff>
    </xdr:from>
    <xdr:ext cx="534377" cy="259045"/>
    <xdr:sp macro="" textlink="">
      <xdr:nvSpPr>
        <xdr:cNvPr id="850" name="テキスト ボックス 849"/>
        <xdr:cNvSpPr txBox="1"/>
      </xdr:nvSpPr>
      <xdr:spPr>
        <a:xfrm>
          <a:off x="21056111" y="134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10948</xdr:rowOff>
    </xdr:from>
    <xdr:to>
      <xdr:col>29</xdr:col>
      <xdr:colOff>568325</xdr:colOff>
      <xdr:row>78</xdr:row>
      <xdr:rowOff>112548</xdr:rowOff>
    </xdr:to>
    <xdr:sp macro="" textlink="">
      <xdr:nvSpPr>
        <xdr:cNvPr id="851" name="円/楕円 850"/>
        <xdr:cNvSpPr/>
      </xdr:nvSpPr>
      <xdr:spPr>
        <a:xfrm>
          <a:off x="203835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103675</xdr:rowOff>
    </xdr:from>
    <xdr:ext cx="534377" cy="259045"/>
    <xdr:sp macro="" textlink="">
      <xdr:nvSpPr>
        <xdr:cNvPr id="852" name="テキスト ボックス 851"/>
        <xdr:cNvSpPr txBox="1"/>
      </xdr:nvSpPr>
      <xdr:spPr>
        <a:xfrm>
          <a:off x="20167111" y="134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19569</xdr:rowOff>
    </xdr:from>
    <xdr:to>
      <xdr:col>28</xdr:col>
      <xdr:colOff>365125</xdr:colOff>
      <xdr:row>78</xdr:row>
      <xdr:rowOff>121169</xdr:rowOff>
    </xdr:to>
    <xdr:sp macro="" textlink="">
      <xdr:nvSpPr>
        <xdr:cNvPr id="853" name="円/楕円 852"/>
        <xdr:cNvSpPr/>
      </xdr:nvSpPr>
      <xdr:spPr>
        <a:xfrm>
          <a:off x="19494500" y="133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112296</xdr:rowOff>
    </xdr:from>
    <xdr:ext cx="534377" cy="259045"/>
    <xdr:sp macro="" textlink="">
      <xdr:nvSpPr>
        <xdr:cNvPr id="854" name="テキスト ボックス 853"/>
        <xdr:cNvSpPr txBox="1"/>
      </xdr:nvSpPr>
      <xdr:spPr>
        <a:xfrm>
          <a:off x="19278111" y="1348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166429</xdr:rowOff>
    </xdr:from>
    <xdr:to>
      <xdr:col>27</xdr:col>
      <xdr:colOff>161925</xdr:colOff>
      <xdr:row>78</xdr:row>
      <xdr:rowOff>96579</xdr:rowOff>
    </xdr:to>
    <xdr:sp macro="" textlink="">
      <xdr:nvSpPr>
        <xdr:cNvPr id="855" name="円/楕円 854"/>
        <xdr:cNvSpPr/>
      </xdr:nvSpPr>
      <xdr:spPr>
        <a:xfrm>
          <a:off x="18605500" y="1336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87706</xdr:rowOff>
    </xdr:from>
    <xdr:ext cx="534377" cy="259045"/>
    <xdr:sp macro="" textlink="">
      <xdr:nvSpPr>
        <xdr:cNvPr id="856" name="テキスト ボックス 855"/>
        <xdr:cNvSpPr txBox="1"/>
      </xdr:nvSpPr>
      <xdr:spPr>
        <a:xfrm>
          <a:off x="18389111" y="1346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mn-lt"/>
              <a:ea typeface="+mn-ea"/>
              <a:cs typeface="+mn-cs"/>
            </a:rPr>
            <a:t>　人件費については、定員管理の徹底などにより、抑制されており、類似団体中最も低い順位となっている。公債費については、市債発行額の抑制に努めてきたことから、類似団体内においても低い順位となっている。普通建設事業費については、学校施設の耐震化や空調整備などの大型事業が完了したことにより、コストが大幅に減っている。貸付金については、第</a:t>
          </a:r>
          <a:r>
            <a:rPr kumimoji="1" lang="en-US" altLang="ja-JP" sz="1300" b="0" i="0" baseline="0">
              <a:solidFill>
                <a:schemeClr val="dk1"/>
              </a:solidFill>
              <a:effectLst/>
              <a:latin typeface="+mn-lt"/>
              <a:ea typeface="+mn-ea"/>
              <a:cs typeface="+mn-cs"/>
            </a:rPr>
            <a:t>3</a:t>
          </a:r>
          <a:r>
            <a:rPr kumimoji="1" lang="ja-JP" altLang="ja-JP" sz="1300" b="0" i="0" baseline="0">
              <a:solidFill>
                <a:schemeClr val="dk1"/>
              </a:solidFill>
              <a:effectLst/>
              <a:latin typeface="+mn-lt"/>
              <a:ea typeface="+mn-ea"/>
              <a:cs typeface="+mn-cs"/>
            </a:rPr>
            <a:t>セクターや土地区画整理組合への単年度運営貸付金が大きなウェイトを占めており、類似団体中最も高い順位となっているが、いずれも年度内返済が確実に履行されており、適切に運用されている。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80,907
77,905
167.34
33,022,973
30,981,834
1,821,745
17,713,123
24,422,249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133223</xdr:rowOff>
    </xdr:from>
    <xdr:to>
      <xdr:col>6</xdr:col>
      <xdr:colOff>511175</xdr:colOff>
      <xdr:row>35</xdr:row>
      <xdr:rowOff>16637</xdr:rowOff>
    </xdr:to>
    <xdr:cxnSp macro="">
      <xdr:nvCxnSpPr>
        <xdr:cNvPr id="61" name="直線コネクタ 60"/>
        <xdr:cNvCxnSpPr/>
      </xdr:nvCxnSpPr>
      <xdr:spPr>
        <a:xfrm>
          <a:off x="3797300" y="5962523"/>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139717</xdr:rowOff>
    </xdr:from>
    <xdr:ext cx="469744" cy="259045"/>
    <xdr:sp macro="" textlink="">
      <xdr:nvSpPr>
        <xdr:cNvPr id="62" name="議会費平均値テキスト"/>
        <xdr:cNvSpPr txBox="1"/>
      </xdr:nvSpPr>
      <xdr:spPr>
        <a:xfrm>
          <a:off x="4686300" y="5969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133223</xdr:rowOff>
    </xdr:from>
    <xdr:to>
      <xdr:col>5</xdr:col>
      <xdr:colOff>358775</xdr:colOff>
      <xdr:row>35</xdr:row>
      <xdr:rowOff>56261</xdr:rowOff>
    </xdr:to>
    <xdr:cxnSp macro="">
      <xdr:nvCxnSpPr>
        <xdr:cNvPr id="64" name="直線コネクタ 63"/>
        <xdr:cNvCxnSpPr/>
      </xdr:nvCxnSpPr>
      <xdr:spPr>
        <a:xfrm flipV="1">
          <a:off x="2908300" y="5962523"/>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156862</xdr:rowOff>
    </xdr:from>
    <xdr:ext cx="469744" cy="259045"/>
    <xdr:sp macro="" textlink="">
      <xdr:nvSpPr>
        <xdr:cNvPr id="66" name="テキスト ボックス 65"/>
        <xdr:cNvSpPr txBox="1"/>
      </xdr:nvSpPr>
      <xdr:spPr>
        <a:xfrm>
          <a:off x="3562427"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56261</xdr:rowOff>
    </xdr:from>
    <xdr:to>
      <xdr:col>4</xdr:col>
      <xdr:colOff>155575</xdr:colOff>
      <xdr:row>35</xdr:row>
      <xdr:rowOff>164465</xdr:rowOff>
    </xdr:to>
    <xdr:cxnSp macro="">
      <xdr:nvCxnSpPr>
        <xdr:cNvPr id="67" name="直線コネクタ 66"/>
        <xdr:cNvCxnSpPr/>
      </xdr:nvCxnSpPr>
      <xdr:spPr>
        <a:xfrm flipV="1">
          <a:off x="2019300" y="6057011"/>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69" name="テキスト ボックス 68"/>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91694</xdr:rowOff>
    </xdr:from>
    <xdr:to>
      <xdr:col>2</xdr:col>
      <xdr:colOff>638175</xdr:colOff>
      <xdr:row>35</xdr:row>
      <xdr:rowOff>164465</xdr:rowOff>
    </xdr:to>
    <xdr:cxnSp macro="">
      <xdr:nvCxnSpPr>
        <xdr:cNvPr id="70" name="直線コネクタ 69"/>
        <xdr:cNvCxnSpPr/>
      </xdr:nvCxnSpPr>
      <xdr:spPr>
        <a:xfrm>
          <a:off x="1130300" y="5749544"/>
          <a:ext cx="889000" cy="4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60469</xdr:rowOff>
    </xdr:from>
    <xdr:ext cx="469744" cy="259045"/>
    <xdr:sp macro="" textlink="">
      <xdr:nvSpPr>
        <xdr:cNvPr id="74" name="テキスト ボックス 73"/>
        <xdr:cNvSpPr txBox="1"/>
      </xdr:nvSpPr>
      <xdr:spPr>
        <a:xfrm>
          <a:off x="895427"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137287</xdr:rowOff>
    </xdr:from>
    <xdr:to>
      <xdr:col>6</xdr:col>
      <xdr:colOff>561975</xdr:colOff>
      <xdr:row>35</xdr:row>
      <xdr:rowOff>67437</xdr:rowOff>
    </xdr:to>
    <xdr:sp macro="" textlink="">
      <xdr:nvSpPr>
        <xdr:cNvPr id="80" name="円/楕円 79"/>
        <xdr:cNvSpPr/>
      </xdr:nvSpPr>
      <xdr:spPr>
        <a:xfrm>
          <a:off x="45847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160164</xdr:rowOff>
    </xdr:from>
    <xdr:ext cx="469744" cy="259045"/>
    <xdr:sp macro="" textlink="">
      <xdr:nvSpPr>
        <xdr:cNvPr id="81" name="議会費該当値テキスト"/>
        <xdr:cNvSpPr txBox="1"/>
      </xdr:nvSpPr>
      <xdr:spPr>
        <a:xfrm>
          <a:off x="4686300" y="58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82423</xdr:rowOff>
    </xdr:from>
    <xdr:to>
      <xdr:col>5</xdr:col>
      <xdr:colOff>409575</xdr:colOff>
      <xdr:row>35</xdr:row>
      <xdr:rowOff>12573</xdr:rowOff>
    </xdr:to>
    <xdr:sp macro="" textlink="">
      <xdr:nvSpPr>
        <xdr:cNvPr id="82" name="円/楕円 81"/>
        <xdr:cNvSpPr/>
      </xdr:nvSpPr>
      <xdr:spPr>
        <a:xfrm>
          <a:off x="3746500" y="59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29100</xdr:rowOff>
    </xdr:from>
    <xdr:ext cx="469744" cy="259045"/>
    <xdr:sp macro="" textlink="">
      <xdr:nvSpPr>
        <xdr:cNvPr id="83" name="テキスト ボックス 82"/>
        <xdr:cNvSpPr txBox="1"/>
      </xdr:nvSpPr>
      <xdr:spPr>
        <a:xfrm>
          <a:off x="3562427" y="568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5461</xdr:rowOff>
    </xdr:from>
    <xdr:to>
      <xdr:col>4</xdr:col>
      <xdr:colOff>206375</xdr:colOff>
      <xdr:row>35</xdr:row>
      <xdr:rowOff>107061</xdr:rowOff>
    </xdr:to>
    <xdr:sp macro="" textlink="">
      <xdr:nvSpPr>
        <xdr:cNvPr id="84" name="円/楕円 83"/>
        <xdr:cNvSpPr/>
      </xdr:nvSpPr>
      <xdr:spPr>
        <a:xfrm>
          <a:off x="2857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123588</xdr:rowOff>
    </xdr:from>
    <xdr:ext cx="469744" cy="259045"/>
    <xdr:sp macro="" textlink="">
      <xdr:nvSpPr>
        <xdr:cNvPr id="85" name="テキスト ボックス 84"/>
        <xdr:cNvSpPr txBox="1"/>
      </xdr:nvSpPr>
      <xdr:spPr>
        <a:xfrm>
          <a:off x="2673427" y="578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113665</xdr:rowOff>
    </xdr:from>
    <xdr:to>
      <xdr:col>3</xdr:col>
      <xdr:colOff>3175</xdr:colOff>
      <xdr:row>36</xdr:row>
      <xdr:rowOff>43815</xdr:rowOff>
    </xdr:to>
    <xdr:sp macro="" textlink="">
      <xdr:nvSpPr>
        <xdr:cNvPr id="86" name="円/楕円 85"/>
        <xdr:cNvSpPr/>
      </xdr:nvSpPr>
      <xdr:spPr>
        <a:xfrm>
          <a:off x="19685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34942</xdr:rowOff>
    </xdr:from>
    <xdr:ext cx="469744" cy="259045"/>
    <xdr:sp macro="" textlink="">
      <xdr:nvSpPr>
        <xdr:cNvPr id="87" name="テキスト ボックス 86"/>
        <xdr:cNvSpPr txBox="1"/>
      </xdr:nvSpPr>
      <xdr:spPr>
        <a:xfrm>
          <a:off x="17844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40894</xdr:rowOff>
    </xdr:from>
    <xdr:to>
      <xdr:col>1</xdr:col>
      <xdr:colOff>485775</xdr:colOff>
      <xdr:row>33</xdr:row>
      <xdr:rowOff>142494</xdr:rowOff>
    </xdr:to>
    <xdr:sp macro="" textlink="">
      <xdr:nvSpPr>
        <xdr:cNvPr id="88" name="円/楕円 87"/>
        <xdr:cNvSpPr/>
      </xdr:nvSpPr>
      <xdr:spPr>
        <a:xfrm>
          <a:off x="10795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159021</xdr:rowOff>
    </xdr:from>
    <xdr:ext cx="469744" cy="259045"/>
    <xdr:sp macro="" textlink="">
      <xdr:nvSpPr>
        <xdr:cNvPr id="89" name="テキスト ボックス 88"/>
        <xdr:cNvSpPr txBox="1"/>
      </xdr:nvSpPr>
      <xdr:spPr>
        <a:xfrm>
          <a:off x="895427" y="54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154787</xdr:rowOff>
    </xdr:from>
    <xdr:to>
      <xdr:col>6</xdr:col>
      <xdr:colOff>511175</xdr:colOff>
      <xdr:row>57</xdr:row>
      <xdr:rowOff>141853</xdr:rowOff>
    </xdr:to>
    <xdr:cxnSp macro="">
      <xdr:nvCxnSpPr>
        <xdr:cNvPr id="119" name="直線コネクタ 118"/>
        <xdr:cNvCxnSpPr/>
      </xdr:nvCxnSpPr>
      <xdr:spPr>
        <a:xfrm flipV="1">
          <a:off x="3797300" y="9755987"/>
          <a:ext cx="838200" cy="1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106119</xdr:rowOff>
    </xdr:from>
    <xdr:ext cx="534377" cy="259045"/>
    <xdr:sp macro="" textlink="">
      <xdr:nvSpPr>
        <xdr:cNvPr id="120" name="総務費平均値テキスト"/>
        <xdr:cNvSpPr txBox="1"/>
      </xdr:nvSpPr>
      <xdr:spPr>
        <a:xfrm>
          <a:off x="4686300" y="936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78207</xdr:rowOff>
    </xdr:from>
    <xdr:to>
      <xdr:col>5</xdr:col>
      <xdr:colOff>358775</xdr:colOff>
      <xdr:row>57</xdr:row>
      <xdr:rowOff>141853</xdr:rowOff>
    </xdr:to>
    <xdr:cxnSp macro="">
      <xdr:nvCxnSpPr>
        <xdr:cNvPr id="122" name="直線コネクタ 121"/>
        <xdr:cNvCxnSpPr/>
      </xdr:nvCxnSpPr>
      <xdr:spPr>
        <a:xfrm>
          <a:off x="2908300" y="9507957"/>
          <a:ext cx="889000" cy="40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13746</xdr:rowOff>
    </xdr:from>
    <xdr:ext cx="534377" cy="259045"/>
    <xdr:sp macro="" textlink="">
      <xdr:nvSpPr>
        <xdr:cNvPr id="124" name="テキスト ボックス 123"/>
        <xdr:cNvSpPr txBox="1"/>
      </xdr:nvSpPr>
      <xdr:spPr>
        <a:xfrm>
          <a:off x="3530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78207</xdr:rowOff>
    </xdr:from>
    <xdr:to>
      <xdr:col>4</xdr:col>
      <xdr:colOff>155575</xdr:colOff>
      <xdr:row>56</xdr:row>
      <xdr:rowOff>58566</xdr:rowOff>
    </xdr:to>
    <xdr:cxnSp macro="">
      <xdr:nvCxnSpPr>
        <xdr:cNvPr id="125" name="直線コネクタ 124"/>
        <xdr:cNvCxnSpPr/>
      </xdr:nvCxnSpPr>
      <xdr:spPr>
        <a:xfrm flipV="1">
          <a:off x="2019300" y="9507957"/>
          <a:ext cx="889000" cy="15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100740</xdr:rowOff>
    </xdr:from>
    <xdr:ext cx="534377" cy="259045"/>
    <xdr:sp macro="" textlink="">
      <xdr:nvSpPr>
        <xdr:cNvPr id="127" name="テキスト ボックス 126"/>
        <xdr:cNvSpPr txBox="1"/>
      </xdr:nvSpPr>
      <xdr:spPr>
        <a:xfrm>
          <a:off x="2641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58566</xdr:rowOff>
    </xdr:from>
    <xdr:to>
      <xdr:col>2</xdr:col>
      <xdr:colOff>638175</xdr:colOff>
      <xdr:row>56</xdr:row>
      <xdr:rowOff>148387</xdr:rowOff>
    </xdr:to>
    <xdr:cxnSp macro="">
      <xdr:nvCxnSpPr>
        <xdr:cNvPr id="128" name="直線コネクタ 127"/>
        <xdr:cNvCxnSpPr/>
      </xdr:nvCxnSpPr>
      <xdr:spPr>
        <a:xfrm flipV="1">
          <a:off x="1130300" y="9659766"/>
          <a:ext cx="889000" cy="8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42695</xdr:rowOff>
    </xdr:from>
    <xdr:ext cx="534377" cy="259045"/>
    <xdr:sp macro="" textlink="">
      <xdr:nvSpPr>
        <xdr:cNvPr id="130" name="テキスト ボックス 129"/>
        <xdr:cNvSpPr txBox="1"/>
      </xdr:nvSpPr>
      <xdr:spPr>
        <a:xfrm>
          <a:off x="1752111" y="9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26376</xdr:rowOff>
    </xdr:from>
    <xdr:ext cx="534377" cy="259045"/>
    <xdr:sp macro="" textlink="">
      <xdr:nvSpPr>
        <xdr:cNvPr id="132" name="テキスト ボックス 131"/>
        <xdr:cNvSpPr txBox="1"/>
      </xdr:nvSpPr>
      <xdr:spPr>
        <a:xfrm>
          <a:off x="863111" y="94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103987</xdr:rowOff>
    </xdr:from>
    <xdr:to>
      <xdr:col>6</xdr:col>
      <xdr:colOff>561975</xdr:colOff>
      <xdr:row>57</xdr:row>
      <xdr:rowOff>34137</xdr:rowOff>
    </xdr:to>
    <xdr:sp macro="" textlink="">
      <xdr:nvSpPr>
        <xdr:cNvPr id="138" name="円/楕円 137"/>
        <xdr:cNvSpPr/>
      </xdr:nvSpPr>
      <xdr:spPr>
        <a:xfrm>
          <a:off x="4584700" y="9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82414</xdr:rowOff>
    </xdr:from>
    <xdr:ext cx="534377" cy="259045"/>
    <xdr:sp macro="" textlink="">
      <xdr:nvSpPr>
        <xdr:cNvPr id="139" name="総務費該当値テキスト"/>
        <xdr:cNvSpPr txBox="1"/>
      </xdr:nvSpPr>
      <xdr:spPr>
        <a:xfrm>
          <a:off x="4686300" y="9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91053</xdr:rowOff>
    </xdr:from>
    <xdr:to>
      <xdr:col>5</xdr:col>
      <xdr:colOff>409575</xdr:colOff>
      <xdr:row>58</xdr:row>
      <xdr:rowOff>21203</xdr:rowOff>
    </xdr:to>
    <xdr:sp macro="" textlink="">
      <xdr:nvSpPr>
        <xdr:cNvPr id="140" name="円/楕円 139"/>
        <xdr:cNvSpPr/>
      </xdr:nvSpPr>
      <xdr:spPr>
        <a:xfrm>
          <a:off x="3746500" y="98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12330</xdr:rowOff>
    </xdr:from>
    <xdr:ext cx="534377" cy="259045"/>
    <xdr:sp macro="" textlink="">
      <xdr:nvSpPr>
        <xdr:cNvPr id="141" name="テキスト ボックス 140"/>
        <xdr:cNvSpPr txBox="1"/>
      </xdr:nvSpPr>
      <xdr:spPr>
        <a:xfrm>
          <a:off x="3530111" y="995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27407</xdr:rowOff>
    </xdr:from>
    <xdr:to>
      <xdr:col>4</xdr:col>
      <xdr:colOff>206375</xdr:colOff>
      <xdr:row>55</xdr:row>
      <xdr:rowOff>129007</xdr:rowOff>
    </xdr:to>
    <xdr:sp macro="" textlink="">
      <xdr:nvSpPr>
        <xdr:cNvPr id="142" name="円/楕円 141"/>
        <xdr:cNvSpPr/>
      </xdr:nvSpPr>
      <xdr:spPr>
        <a:xfrm>
          <a:off x="2857500" y="94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145534</xdr:rowOff>
    </xdr:from>
    <xdr:ext cx="534377" cy="259045"/>
    <xdr:sp macro="" textlink="">
      <xdr:nvSpPr>
        <xdr:cNvPr id="143" name="テキスト ボックス 142"/>
        <xdr:cNvSpPr txBox="1"/>
      </xdr:nvSpPr>
      <xdr:spPr>
        <a:xfrm>
          <a:off x="2641111" y="92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7766</xdr:rowOff>
    </xdr:from>
    <xdr:to>
      <xdr:col>3</xdr:col>
      <xdr:colOff>3175</xdr:colOff>
      <xdr:row>56</xdr:row>
      <xdr:rowOff>109366</xdr:rowOff>
    </xdr:to>
    <xdr:sp macro="" textlink="">
      <xdr:nvSpPr>
        <xdr:cNvPr id="144" name="円/楕円 143"/>
        <xdr:cNvSpPr/>
      </xdr:nvSpPr>
      <xdr:spPr>
        <a:xfrm>
          <a:off x="1968500" y="96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125893</xdr:rowOff>
    </xdr:from>
    <xdr:ext cx="534377" cy="259045"/>
    <xdr:sp macro="" textlink="">
      <xdr:nvSpPr>
        <xdr:cNvPr id="145" name="テキスト ボックス 144"/>
        <xdr:cNvSpPr txBox="1"/>
      </xdr:nvSpPr>
      <xdr:spPr>
        <a:xfrm>
          <a:off x="1752111" y="93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97587</xdr:rowOff>
    </xdr:from>
    <xdr:to>
      <xdr:col>1</xdr:col>
      <xdr:colOff>485775</xdr:colOff>
      <xdr:row>57</xdr:row>
      <xdr:rowOff>27737</xdr:rowOff>
    </xdr:to>
    <xdr:sp macro="" textlink="">
      <xdr:nvSpPr>
        <xdr:cNvPr id="146" name="円/楕円 145"/>
        <xdr:cNvSpPr/>
      </xdr:nvSpPr>
      <xdr:spPr>
        <a:xfrm>
          <a:off x="1079500" y="96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18864</xdr:rowOff>
    </xdr:from>
    <xdr:ext cx="534377" cy="259045"/>
    <xdr:sp macro="" textlink="">
      <xdr:nvSpPr>
        <xdr:cNvPr id="147" name="テキスト ボックス 146"/>
        <xdr:cNvSpPr txBox="1"/>
      </xdr:nvSpPr>
      <xdr:spPr>
        <a:xfrm>
          <a:off x="863111" y="97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50354</xdr:rowOff>
    </xdr:from>
    <xdr:to>
      <xdr:col>6</xdr:col>
      <xdr:colOff>511175</xdr:colOff>
      <xdr:row>78</xdr:row>
      <xdr:rowOff>87703</xdr:rowOff>
    </xdr:to>
    <xdr:cxnSp macro="">
      <xdr:nvCxnSpPr>
        <xdr:cNvPr id="175" name="直線コネクタ 174"/>
        <xdr:cNvCxnSpPr/>
      </xdr:nvCxnSpPr>
      <xdr:spPr>
        <a:xfrm flipV="1">
          <a:off x="3797300" y="13423454"/>
          <a:ext cx="8382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87703</xdr:rowOff>
    </xdr:from>
    <xdr:to>
      <xdr:col>5</xdr:col>
      <xdr:colOff>358775</xdr:colOff>
      <xdr:row>78</xdr:row>
      <xdr:rowOff>127845</xdr:rowOff>
    </xdr:to>
    <xdr:cxnSp macro="">
      <xdr:nvCxnSpPr>
        <xdr:cNvPr id="178" name="直線コネクタ 177"/>
        <xdr:cNvCxnSpPr/>
      </xdr:nvCxnSpPr>
      <xdr:spPr>
        <a:xfrm flipV="1">
          <a:off x="2908300" y="13460803"/>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0" name="テキスト ボックス 179"/>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127845</xdr:rowOff>
    </xdr:from>
    <xdr:to>
      <xdr:col>4</xdr:col>
      <xdr:colOff>155575</xdr:colOff>
      <xdr:row>78</xdr:row>
      <xdr:rowOff>134181</xdr:rowOff>
    </xdr:to>
    <xdr:cxnSp macro="">
      <xdr:nvCxnSpPr>
        <xdr:cNvPr id="181" name="直線コネクタ 180"/>
        <xdr:cNvCxnSpPr/>
      </xdr:nvCxnSpPr>
      <xdr:spPr>
        <a:xfrm flipV="1">
          <a:off x="2019300" y="13500945"/>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44012</xdr:rowOff>
    </xdr:from>
    <xdr:ext cx="599010" cy="259045"/>
    <xdr:sp macro="" textlink="">
      <xdr:nvSpPr>
        <xdr:cNvPr id="183" name="テキスト ボックス 182"/>
        <xdr:cNvSpPr txBox="1"/>
      </xdr:nvSpPr>
      <xdr:spPr>
        <a:xfrm>
          <a:off x="2608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121682</xdr:rowOff>
    </xdr:from>
    <xdr:to>
      <xdr:col>2</xdr:col>
      <xdr:colOff>638175</xdr:colOff>
      <xdr:row>78</xdr:row>
      <xdr:rowOff>134181</xdr:rowOff>
    </xdr:to>
    <xdr:cxnSp macro="">
      <xdr:nvCxnSpPr>
        <xdr:cNvPr id="184" name="直線コネクタ 183"/>
        <xdr:cNvCxnSpPr/>
      </xdr:nvCxnSpPr>
      <xdr:spPr>
        <a:xfrm>
          <a:off x="1130300" y="13494782"/>
          <a:ext cx="889000" cy="1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61907</xdr:rowOff>
    </xdr:from>
    <xdr:ext cx="599010" cy="259045"/>
    <xdr:sp macro="" textlink="">
      <xdr:nvSpPr>
        <xdr:cNvPr id="186" name="テキスト ボックス 185"/>
        <xdr:cNvSpPr txBox="1"/>
      </xdr:nvSpPr>
      <xdr:spPr>
        <a:xfrm>
          <a:off x="1719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102813</xdr:rowOff>
    </xdr:from>
    <xdr:ext cx="599010" cy="259045"/>
    <xdr:sp macro="" textlink="">
      <xdr:nvSpPr>
        <xdr:cNvPr id="188" name="テキスト ボックス 187"/>
        <xdr:cNvSpPr txBox="1"/>
      </xdr:nvSpPr>
      <xdr:spPr>
        <a:xfrm>
          <a:off x="830794" y="13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171004</xdr:rowOff>
    </xdr:from>
    <xdr:to>
      <xdr:col>6</xdr:col>
      <xdr:colOff>561975</xdr:colOff>
      <xdr:row>78</xdr:row>
      <xdr:rowOff>101154</xdr:rowOff>
    </xdr:to>
    <xdr:sp macro="" textlink="">
      <xdr:nvSpPr>
        <xdr:cNvPr id="194" name="円/楕円 193"/>
        <xdr:cNvSpPr/>
      </xdr:nvSpPr>
      <xdr:spPr>
        <a:xfrm>
          <a:off x="4584700" y="133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85931</xdr:rowOff>
    </xdr:from>
    <xdr:ext cx="599010" cy="259045"/>
    <xdr:sp macro="" textlink="">
      <xdr:nvSpPr>
        <xdr:cNvPr id="195" name="民生費該当値テキスト"/>
        <xdr:cNvSpPr txBox="1"/>
      </xdr:nvSpPr>
      <xdr:spPr>
        <a:xfrm>
          <a:off x="4686300" y="1328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36903</xdr:rowOff>
    </xdr:from>
    <xdr:to>
      <xdr:col>5</xdr:col>
      <xdr:colOff>409575</xdr:colOff>
      <xdr:row>78</xdr:row>
      <xdr:rowOff>138503</xdr:rowOff>
    </xdr:to>
    <xdr:sp macro="" textlink="">
      <xdr:nvSpPr>
        <xdr:cNvPr id="196" name="円/楕円 195"/>
        <xdr:cNvSpPr/>
      </xdr:nvSpPr>
      <xdr:spPr>
        <a:xfrm>
          <a:off x="3746500" y="134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129630</xdr:rowOff>
    </xdr:from>
    <xdr:ext cx="599010" cy="259045"/>
    <xdr:sp macro="" textlink="">
      <xdr:nvSpPr>
        <xdr:cNvPr id="197" name="テキスト ボックス 196"/>
        <xdr:cNvSpPr txBox="1"/>
      </xdr:nvSpPr>
      <xdr:spPr>
        <a:xfrm>
          <a:off x="3497794" y="1350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77045</xdr:rowOff>
    </xdr:from>
    <xdr:to>
      <xdr:col>4</xdr:col>
      <xdr:colOff>206375</xdr:colOff>
      <xdr:row>79</xdr:row>
      <xdr:rowOff>7195</xdr:rowOff>
    </xdr:to>
    <xdr:sp macro="" textlink="">
      <xdr:nvSpPr>
        <xdr:cNvPr id="198" name="円/楕円 197"/>
        <xdr:cNvSpPr/>
      </xdr:nvSpPr>
      <xdr:spPr>
        <a:xfrm>
          <a:off x="2857500" y="13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169772</xdr:rowOff>
    </xdr:from>
    <xdr:ext cx="599010" cy="259045"/>
    <xdr:sp macro="" textlink="">
      <xdr:nvSpPr>
        <xdr:cNvPr id="199" name="テキスト ボックス 198"/>
        <xdr:cNvSpPr txBox="1"/>
      </xdr:nvSpPr>
      <xdr:spPr>
        <a:xfrm>
          <a:off x="2608794" y="1354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83381</xdr:rowOff>
    </xdr:from>
    <xdr:to>
      <xdr:col>3</xdr:col>
      <xdr:colOff>3175</xdr:colOff>
      <xdr:row>79</xdr:row>
      <xdr:rowOff>13531</xdr:rowOff>
    </xdr:to>
    <xdr:sp macro="" textlink="">
      <xdr:nvSpPr>
        <xdr:cNvPr id="200" name="円/楕円 199"/>
        <xdr:cNvSpPr/>
      </xdr:nvSpPr>
      <xdr:spPr>
        <a:xfrm>
          <a:off x="1968500" y="134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4658</xdr:rowOff>
    </xdr:from>
    <xdr:ext cx="599010" cy="259045"/>
    <xdr:sp macro="" textlink="">
      <xdr:nvSpPr>
        <xdr:cNvPr id="201" name="テキスト ボックス 200"/>
        <xdr:cNvSpPr txBox="1"/>
      </xdr:nvSpPr>
      <xdr:spPr>
        <a:xfrm>
          <a:off x="1719794" y="1354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70882</xdr:rowOff>
    </xdr:from>
    <xdr:to>
      <xdr:col>1</xdr:col>
      <xdr:colOff>485775</xdr:colOff>
      <xdr:row>79</xdr:row>
      <xdr:rowOff>1032</xdr:rowOff>
    </xdr:to>
    <xdr:sp macro="" textlink="">
      <xdr:nvSpPr>
        <xdr:cNvPr id="202" name="円/楕円 201"/>
        <xdr:cNvSpPr/>
      </xdr:nvSpPr>
      <xdr:spPr>
        <a:xfrm>
          <a:off x="1079500" y="1344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163609</xdr:rowOff>
    </xdr:from>
    <xdr:ext cx="599010" cy="259045"/>
    <xdr:sp macro="" textlink="">
      <xdr:nvSpPr>
        <xdr:cNvPr id="203" name="テキスト ボックス 202"/>
        <xdr:cNvSpPr txBox="1"/>
      </xdr:nvSpPr>
      <xdr:spPr>
        <a:xfrm>
          <a:off x="830794" y="1353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118509</xdr:rowOff>
    </xdr:from>
    <xdr:to>
      <xdr:col>6</xdr:col>
      <xdr:colOff>511175</xdr:colOff>
      <xdr:row>98</xdr:row>
      <xdr:rowOff>7751</xdr:rowOff>
    </xdr:to>
    <xdr:cxnSp macro="">
      <xdr:nvCxnSpPr>
        <xdr:cNvPr id="231" name="直線コネクタ 230"/>
        <xdr:cNvCxnSpPr/>
      </xdr:nvCxnSpPr>
      <xdr:spPr>
        <a:xfrm flipV="1">
          <a:off x="3797300" y="16749159"/>
          <a:ext cx="838200" cy="6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152536</xdr:rowOff>
    </xdr:from>
    <xdr:ext cx="534377" cy="259045"/>
    <xdr:sp macro="" textlink="">
      <xdr:nvSpPr>
        <xdr:cNvPr id="232" name="衛生費平均値テキスト"/>
        <xdr:cNvSpPr txBox="1"/>
      </xdr:nvSpPr>
      <xdr:spPr>
        <a:xfrm>
          <a:off x="4686300" y="16268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148935</xdr:rowOff>
    </xdr:from>
    <xdr:to>
      <xdr:col>5</xdr:col>
      <xdr:colOff>358775</xdr:colOff>
      <xdr:row>98</xdr:row>
      <xdr:rowOff>7751</xdr:rowOff>
    </xdr:to>
    <xdr:cxnSp macro="">
      <xdr:nvCxnSpPr>
        <xdr:cNvPr id="234" name="直線コネクタ 233"/>
        <xdr:cNvCxnSpPr/>
      </xdr:nvCxnSpPr>
      <xdr:spPr>
        <a:xfrm>
          <a:off x="2908300" y="16265235"/>
          <a:ext cx="889000" cy="5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146814</xdr:rowOff>
    </xdr:from>
    <xdr:ext cx="534377" cy="259045"/>
    <xdr:sp macro="" textlink="">
      <xdr:nvSpPr>
        <xdr:cNvPr id="236" name="テキスト ボックス 235"/>
        <xdr:cNvSpPr txBox="1"/>
      </xdr:nvSpPr>
      <xdr:spPr>
        <a:xfrm>
          <a:off x="3530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148935</xdr:rowOff>
    </xdr:from>
    <xdr:to>
      <xdr:col>4</xdr:col>
      <xdr:colOff>155575</xdr:colOff>
      <xdr:row>96</xdr:row>
      <xdr:rowOff>114646</xdr:rowOff>
    </xdr:to>
    <xdr:cxnSp macro="">
      <xdr:nvCxnSpPr>
        <xdr:cNvPr id="237" name="直線コネクタ 236"/>
        <xdr:cNvCxnSpPr/>
      </xdr:nvCxnSpPr>
      <xdr:spPr>
        <a:xfrm flipV="1">
          <a:off x="2019300" y="16265235"/>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154652</xdr:rowOff>
    </xdr:from>
    <xdr:ext cx="534377" cy="259045"/>
    <xdr:sp macro="" textlink="">
      <xdr:nvSpPr>
        <xdr:cNvPr id="239" name="テキスト ボックス 238"/>
        <xdr:cNvSpPr txBox="1"/>
      </xdr:nvSpPr>
      <xdr:spPr>
        <a:xfrm>
          <a:off x="2641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114646</xdr:rowOff>
    </xdr:from>
    <xdr:to>
      <xdr:col>2</xdr:col>
      <xdr:colOff>638175</xdr:colOff>
      <xdr:row>97</xdr:row>
      <xdr:rowOff>102873</xdr:rowOff>
    </xdr:to>
    <xdr:cxnSp macro="">
      <xdr:nvCxnSpPr>
        <xdr:cNvPr id="240" name="直線コネクタ 239"/>
        <xdr:cNvCxnSpPr/>
      </xdr:nvCxnSpPr>
      <xdr:spPr>
        <a:xfrm flipV="1">
          <a:off x="1130300" y="16573846"/>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8534</xdr:rowOff>
    </xdr:from>
    <xdr:ext cx="534377" cy="259045"/>
    <xdr:sp macro="" textlink="">
      <xdr:nvSpPr>
        <xdr:cNvPr id="242" name="テキスト ボックス 241"/>
        <xdr:cNvSpPr txBox="1"/>
      </xdr:nvSpPr>
      <xdr:spPr>
        <a:xfrm>
          <a:off x="1752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156827</xdr:rowOff>
    </xdr:from>
    <xdr:ext cx="534377" cy="259045"/>
    <xdr:sp macro="" textlink="">
      <xdr:nvSpPr>
        <xdr:cNvPr id="244" name="テキスト ボックス 243"/>
        <xdr:cNvSpPr txBox="1"/>
      </xdr:nvSpPr>
      <xdr:spPr>
        <a:xfrm>
          <a:off x="863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67709</xdr:rowOff>
    </xdr:from>
    <xdr:to>
      <xdr:col>6</xdr:col>
      <xdr:colOff>561975</xdr:colOff>
      <xdr:row>97</xdr:row>
      <xdr:rowOff>169309</xdr:rowOff>
    </xdr:to>
    <xdr:sp macro="" textlink="">
      <xdr:nvSpPr>
        <xdr:cNvPr id="250" name="円/楕円 249"/>
        <xdr:cNvSpPr/>
      </xdr:nvSpPr>
      <xdr:spPr>
        <a:xfrm>
          <a:off x="4584700" y="166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46136</xdr:rowOff>
    </xdr:from>
    <xdr:ext cx="534377" cy="259045"/>
    <xdr:sp macro="" textlink="">
      <xdr:nvSpPr>
        <xdr:cNvPr id="251" name="衛生費該当値テキスト"/>
        <xdr:cNvSpPr txBox="1"/>
      </xdr:nvSpPr>
      <xdr:spPr>
        <a:xfrm>
          <a:off x="4686300" y="166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128401</xdr:rowOff>
    </xdr:from>
    <xdr:to>
      <xdr:col>5</xdr:col>
      <xdr:colOff>409575</xdr:colOff>
      <xdr:row>98</xdr:row>
      <xdr:rowOff>58551</xdr:rowOff>
    </xdr:to>
    <xdr:sp macro="" textlink="">
      <xdr:nvSpPr>
        <xdr:cNvPr id="252" name="円/楕円 251"/>
        <xdr:cNvSpPr/>
      </xdr:nvSpPr>
      <xdr:spPr>
        <a:xfrm>
          <a:off x="3746500" y="167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49678</xdr:rowOff>
    </xdr:from>
    <xdr:ext cx="534377" cy="259045"/>
    <xdr:sp macro="" textlink="">
      <xdr:nvSpPr>
        <xdr:cNvPr id="253" name="テキスト ボックス 252"/>
        <xdr:cNvSpPr txBox="1"/>
      </xdr:nvSpPr>
      <xdr:spPr>
        <a:xfrm>
          <a:off x="3530111" y="168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98135</xdr:rowOff>
    </xdr:from>
    <xdr:to>
      <xdr:col>4</xdr:col>
      <xdr:colOff>206375</xdr:colOff>
      <xdr:row>95</xdr:row>
      <xdr:rowOff>28285</xdr:rowOff>
    </xdr:to>
    <xdr:sp macro="" textlink="">
      <xdr:nvSpPr>
        <xdr:cNvPr id="254" name="円/楕円 253"/>
        <xdr:cNvSpPr/>
      </xdr:nvSpPr>
      <xdr:spPr>
        <a:xfrm>
          <a:off x="2857500" y="1621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44812</xdr:rowOff>
    </xdr:from>
    <xdr:ext cx="534377" cy="259045"/>
    <xdr:sp macro="" textlink="">
      <xdr:nvSpPr>
        <xdr:cNvPr id="255" name="テキスト ボックス 254"/>
        <xdr:cNvSpPr txBox="1"/>
      </xdr:nvSpPr>
      <xdr:spPr>
        <a:xfrm>
          <a:off x="2641111" y="1598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63846</xdr:rowOff>
    </xdr:from>
    <xdr:to>
      <xdr:col>3</xdr:col>
      <xdr:colOff>3175</xdr:colOff>
      <xdr:row>96</xdr:row>
      <xdr:rowOff>165446</xdr:rowOff>
    </xdr:to>
    <xdr:sp macro="" textlink="">
      <xdr:nvSpPr>
        <xdr:cNvPr id="256" name="円/楕円 255"/>
        <xdr:cNvSpPr/>
      </xdr:nvSpPr>
      <xdr:spPr>
        <a:xfrm>
          <a:off x="1968500" y="165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156573</xdr:rowOff>
    </xdr:from>
    <xdr:ext cx="534377" cy="259045"/>
    <xdr:sp macro="" textlink="">
      <xdr:nvSpPr>
        <xdr:cNvPr id="257" name="テキスト ボックス 256"/>
        <xdr:cNvSpPr txBox="1"/>
      </xdr:nvSpPr>
      <xdr:spPr>
        <a:xfrm>
          <a:off x="1752111" y="1661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52073</xdr:rowOff>
    </xdr:from>
    <xdr:to>
      <xdr:col>1</xdr:col>
      <xdr:colOff>485775</xdr:colOff>
      <xdr:row>97</xdr:row>
      <xdr:rowOff>153673</xdr:rowOff>
    </xdr:to>
    <xdr:sp macro="" textlink="">
      <xdr:nvSpPr>
        <xdr:cNvPr id="258" name="円/楕円 257"/>
        <xdr:cNvSpPr/>
      </xdr:nvSpPr>
      <xdr:spPr>
        <a:xfrm>
          <a:off x="1079500" y="166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144800</xdr:rowOff>
    </xdr:from>
    <xdr:ext cx="534377" cy="259045"/>
    <xdr:sp macro="" textlink="">
      <xdr:nvSpPr>
        <xdr:cNvPr id="259" name="テキスト ボックス 258"/>
        <xdr:cNvSpPr txBox="1"/>
      </xdr:nvSpPr>
      <xdr:spPr>
        <a:xfrm>
          <a:off x="863111" y="1677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5" name="直線コネクタ 284"/>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6"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7" name="直線コネクタ 286"/>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88"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89" name="直線コネクタ 288"/>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83856</xdr:rowOff>
    </xdr:from>
    <xdr:to>
      <xdr:col>15</xdr:col>
      <xdr:colOff>180975</xdr:colOff>
      <xdr:row>39</xdr:row>
      <xdr:rowOff>37157</xdr:rowOff>
    </xdr:to>
    <xdr:cxnSp macro="">
      <xdr:nvCxnSpPr>
        <xdr:cNvPr id="290" name="直線コネクタ 289"/>
        <xdr:cNvCxnSpPr/>
      </xdr:nvCxnSpPr>
      <xdr:spPr>
        <a:xfrm>
          <a:off x="9639300" y="6598956"/>
          <a:ext cx="838200" cy="1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55607</xdr:rowOff>
    </xdr:from>
    <xdr:ext cx="469744" cy="259045"/>
    <xdr:sp macro="" textlink="">
      <xdr:nvSpPr>
        <xdr:cNvPr id="291" name="労働費平均値テキスト"/>
        <xdr:cNvSpPr txBox="1"/>
      </xdr:nvSpPr>
      <xdr:spPr>
        <a:xfrm>
          <a:off x="10528300" y="622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2" name="フローチャート : 判断 291"/>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124678</xdr:rowOff>
    </xdr:from>
    <xdr:to>
      <xdr:col>14</xdr:col>
      <xdr:colOff>28575</xdr:colOff>
      <xdr:row>38</xdr:row>
      <xdr:rowOff>83856</xdr:rowOff>
    </xdr:to>
    <xdr:cxnSp macro="">
      <xdr:nvCxnSpPr>
        <xdr:cNvPr id="293" name="直線コネクタ 292"/>
        <xdr:cNvCxnSpPr/>
      </xdr:nvCxnSpPr>
      <xdr:spPr>
        <a:xfrm>
          <a:off x="8750300" y="6296878"/>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4" name="フローチャート : 判断 293"/>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307</xdr:rowOff>
    </xdr:from>
    <xdr:ext cx="469744" cy="259045"/>
    <xdr:sp macro="" textlink="">
      <xdr:nvSpPr>
        <xdr:cNvPr id="295" name="テキスト ボックス 294"/>
        <xdr:cNvSpPr txBox="1"/>
      </xdr:nvSpPr>
      <xdr:spPr>
        <a:xfrm>
          <a:off x="9404427"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124678</xdr:rowOff>
    </xdr:from>
    <xdr:to>
      <xdr:col>12</xdr:col>
      <xdr:colOff>511175</xdr:colOff>
      <xdr:row>38</xdr:row>
      <xdr:rowOff>45974</xdr:rowOff>
    </xdr:to>
    <xdr:cxnSp macro="">
      <xdr:nvCxnSpPr>
        <xdr:cNvPr id="296" name="直線コネクタ 295"/>
        <xdr:cNvCxnSpPr/>
      </xdr:nvCxnSpPr>
      <xdr:spPr>
        <a:xfrm flipV="1">
          <a:off x="7861300" y="6296878"/>
          <a:ext cx="889000" cy="26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7" name="フローチャート : 判断 296"/>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41782</xdr:rowOff>
    </xdr:from>
    <xdr:ext cx="469744" cy="259045"/>
    <xdr:sp macro="" textlink="">
      <xdr:nvSpPr>
        <xdr:cNvPr id="298" name="テキスト ボックス 297"/>
        <xdr:cNvSpPr txBox="1"/>
      </xdr:nvSpPr>
      <xdr:spPr>
        <a:xfrm>
          <a:off x="8515427"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45648</xdr:rowOff>
    </xdr:from>
    <xdr:to>
      <xdr:col>11</xdr:col>
      <xdr:colOff>307975</xdr:colOff>
      <xdr:row>38</xdr:row>
      <xdr:rowOff>45974</xdr:rowOff>
    </xdr:to>
    <xdr:cxnSp macro="">
      <xdr:nvCxnSpPr>
        <xdr:cNvPr id="299" name="直線コネクタ 298"/>
        <xdr:cNvCxnSpPr/>
      </xdr:nvCxnSpPr>
      <xdr:spPr>
        <a:xfrm>
          <a:off x="6972300" y="6046398"/>
          <a:ext cx="889000" cy="5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0" name="フローチャート : 判断 299"/>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110362</xdr:rowOff>
    </xdr:from>
    <xdr:ext cx="469744" cy="259045"/>
    <xdr:sp macro="" textlink="">
      <xdr:nvSpPr>
        <xdr:cNvPr id="301" name="テキスト ボックス 300"/>
        <xdr:cNvSpPr txBox="1"/>
      </xdr:nvSpPr>
      <xdr:spPr>
        <a:xfrm>
          <a:off x="7626427" y="576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2" name="フローチャート : 判断 301"/>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75419</xdr:rowOff>
    </xdr:from>
    <xdr:ext cx="469744" cy="259045"/>
    <xdr:sp macro="" textlink="">
      <xdr:nvSpPr>
        <xdr:cNvPr id="303" name="テキスト ボックス 302"/>
        <xdr:cNvSpPr txBox="1"/>
      </xdr:nvSpPr>
      <xdr:spPr>
        <a:xfrm>
          <a:off x="6737427" y="5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157807</xdr:rowOff>
    </xdr:from>
    <xdr:to>
      <xdr:col>15</xdr:col>
      <xdr:colOff>231775</xdr:colOff>
      <xdr:row>39</xdr:row>
      <xdr:rowOff>87957</xdr:rowOff>
    </xdr:to>
    <xdr:sp macro="" textlink="">
      <xdr:nvSpPr>
        <xdr:cNvPr id="309" name="円/楕円 308"/>
        <xdr:cNvSpPr/>
      </xdr:nvSpPr>
      <xdr:spPr>
        <a:xfrm>
          <a:off x="10426700" y="66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72734</xdr:rowOff>
    </xdr:from>
    <xdr:ext cx="378565" cy="259045"/>
    <xdr:sp macro="" textlink="">
      <xdr:nvSpPr>
        <xdr:cNvPr id="310" name="労働費該当値テキスト"/>
        <xdr:cNvSpPr txBox="1"/>
      </xdr:nvSpPr>
      <xdr:spPr>
        <a:xfrm>
          <a:off x="10528300" y="658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33056</xdr:rowOff>
    </xdr:from>
    <xdr:to>
      <xdr:col>14</xdr:col>
      <xdr:colOff>79375</xdr:colOff>
      <xdr:row>38</xdr:row>
      <xdr:rowOff>134656</xdr:rowOff>
    </xdr:to>
    <xdr:sp macro="" textlink="">
      <xdr:nvSpPr>
        <xdr:cNvPr id="311" name="円/楕円 310"/>
        <xdr:cNvSpPr/>
      </xdr:nvSpPr>
      <xdr:spPr>
        <a:xfrm>
          <a:off x="95885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125783</xdr:rowOff>
    </xdr:from>
    <xdr:ext cx="378565" cy="259045"/>
    <xdr:sp macro="" textlink="">
      <xdr:nvSpPr>
        <xdr:cNvPr id="312" name="テキスト ボックス 311"/>
        <xdr:cNvSpPr txBox="1"/>
      </xdr:nvSpPr>
      <xdr:spPr>
        <a:xfrm>
          <a:off x="9450017" y="664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73878</xdr:rowOff>
    </xdr:from>
    <xdr:to>
      <xdr:col>12</xdr:col>
      <xdr:colOff>561975</xdr:colOff>
      <xdr:row>37</xdr:row>
      <xdr:rowOff>4028</xdr:rowOff>
    </xdr:to>
    <xdr:sp macro="" textlink="">
      <xdr:nvSpPr>
        <xdr:cNvPr id="313" name="円/楕円 312"/>
        <xdr:cNvSpPr/>
      </xdr:nvSpPr>
      <xdr:spPr>
        <a:xfrm>
          <a:off x="8699500" y="62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166605</xdr:rowOff>
    </xdr:from>
    <xdr:ext cx="469744" cy="259045"/>
    <xdr:sp macro="" textlink="">
      <xdr:nvSpPr>
        <xdr:cNvPr id="314" name="テキスト ボックス 313"/>
        <xdr:cNvSpPr txBox="1"/>
      </xdr:nvSpPr>
      <xdr:spPr>
        <a:xfrm>
          <a:off x="8515427" y="633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166624</xdr:rowOff>
    </xdr:from>
    <xdr:to>
      <xdr:col>11</xdr:col>
      <xdr:colOff>358775</xdr:colOff>
      <xdr:row>38</xdr:row>
      <xdr:rowOff>96774</xdr:rowOff>
    </xdr:to>
    <xdr:sp macro="" textlink="">
      <xdr:nvSpPr>
        <xdr:cNvPr id="315" name="円/楕円 314"/>
        <xdr:cNvSpPr/>
      </xdr:nvSpPr>
      <xdr:spPr>
        <a:xfrm>
          <a:off x="7810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87901</xdr:rowOff>
    </xdr:from>
    <xdr:ext cx="378565" cy="259045"/>
    <xdr:sp macro="" textlink="">
      <xdr:nvSpPr>
        <xdr:cNvPr id="316" name="テキスト ボックス 315"/>
        <xdr:cNvSpPr txBox="1"/>
      </xdr:nvSpPr>
      <xdr:spPr>
        <a:xfrm>
          <a:off x="7672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166298</xdr:rowOff>
    </xdr:from>
    <xdr:to>
      <xdr:col>10</xdr:col>
      <xdr:colOff>155575</xdr:colOff>
      <xdr:row>35</xdr:row>
      <xdr:rowOff>96448</xdr:rowOff>
    </xdr:to>
    <xdr:sp macro="" textlink="">
      <xdr:nvSpPr>
        <xdr:cNvPr id="317" name="円/楕円 316"/>
        <xdr:cNvSpPr/>
      </xdr:nvSpPr>
      <xdr:spPr>
        <a:xfrm>
          <a:off x="6921500" y="59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87575</xdr:rowOff>
    </xdr:from>
    <xdr:ext cx="469744" cy="259045"/>
    <xdr:sp macro="" textlink="">
      <xdr:nvSpPr>
        <xdr:cNvPr id="318" name="テキスト ボックス 317"/>
        <xdr:cNvSpPr txBox="1"/>
      </xdr:nvSpPr>
      <xdr:spPr>
        <a:xfrm>
          <a:off x="6737427" y="608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55738</xdr:rowOff>
    </xdr:from>
    <xdr:to>
      <xdr:col>15</xdr:col>
      <xdr:colOff>180975</xdr:colOff>
      <xdr:row>57</xdr:row>
      <xdr:rowOff>24126</xdr:rowOff>
    </xdr:to>
    <xdr:cxnSp macro="">
      <xdr:nvCxnSpPr>
        <xdr:cNvPr id="349" name="直線コネクタ 348"/>
        <xdr:cNvCxnSpPr/>
      </xdr:nvCxnSpPr>
      <xdr:spPr>
        <a:xfrm>
          <a:off x="9639300" y="9656938"/>
          <a:ext cx="838200" cy="1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50"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55738</xdr:rowOff>
    </xdr:from>
    <xdr:to>
      <xdr:col>14</xdr:col>
      <xdr:colOff>28575</xdr:colOff>
      <xdr:row>57</xdr:row>
      <xdr:rowOff>119224</xdr:rowOff>
    </xdr:to>
    <xdr:cxnSp macro="">
      <xdr:nvCxnSpPr>
        <xdr:cNvPr id="352" name="直線コネクタ 351"/>
        <xdr:cNvCxnSpPr/>
      </xdr:nvCxnSpPr>
      <xdr:spPr>
        <a:xfrm flipV="1">
          <a:off x="8750300" y="9656938"/>
          <a:ext cx="889000" cy="23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129277</xdr:rowOff>
    </xdr:from>
    <xdr:ext cx="534377" cy="259045"/>
    <xdr:sp macro="" textlink="">
      <xdr:nvSpPr>
        <xdr:cNvPr id="354" name="テキスト ボックス 353"/>
        <xdr:cNvSpPr txBox="1"/>
      </xdr:nvSpPr>
      <xdr:spPr>
        <a:xfrm>
          <a:off x="9372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119224</xdr:rowOff>
    </xdr:from>
    <xdr:to>
      <xdr:col>12</xdr:col>
      <xdr:colOff>511175</xdr:colOff>
      <xdr:row>57</xdr:row>
      <xdr:rowOff>124743</xdr:rowOff>
    </xdr:to>
    <xdr:cxnSp macro="">
      <xdr:nvCxnSpPr>
        <xdr:cNvPr id="355" name="直線コネクタ 354"/>
        <xdr:cNvCxnSpPr/>
      </xdr:nvCxnSpPr>
      <xdr:spPr>
        <a:xfrm flipV="1">
          <a:off x="7861300" y="989187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5663</xdr:rowOff>
    </xdr:from>
    <xdr:ext cx="534377" cy="259045"/>
    <xdr:sp macro="" textlink="">
      <xdr:nvSpPr>
        <xdr:cNvPr id="357" name="テキスト ボックス 356"/>
        <xdr:cNvSpPr txBox="1"/>
      </xdr:nvSpPr>
      <xdr:spPr>
        <a:xfrm>
          <a:off x="8483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124743</xdr:rowOff>
    </xdr:from>
    <xdr:to>
      <xdr:col>11</xdr:col>
      <xdr:colOff>307975</xdr:colOff>
      <xdr:row>57</xdr:row>
      <xdr:rowOff>128923</xdr:rowOff>
    </xdr:to>
    <xdr:cxnSp macro="">
      <xdr:nvCxnSpPr>
        <xdr:cNvPr id="358" name="直線コネクタ 357"/>
        <xdr:cNvCxnSpPr/>
      </xdr:nvCxnSpPr>
      <xdr:spPr>
        <a:xfrm flipV="1">
          <a:off x="6972300" y="9897393"/>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43513</xdr:rowOff>
    </xdr:from>
    <xdr:ext cx="534377" cy="259045"/>
    <xdr:sp macro="" textlink="">
      <xdr:nvSpPr>
        <xdr:cNvPr id="360" name="テキスト ボックス 359"/>
        <xdr:cNvSpPr txBox="1"/>
      </xdr:nvSpPr>
      <xdr:spPr>
        <a:xfrm>
          <a:off x="7594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50893</xdr:rowOff>
    </xdr:from>
    <xdr:ext cx="534377" cy="259045"/>
    <xdr:sp macro="" textlink="">
      <xdr:nvSpPr>
        <xdr:cNvPr id="362" name="テキスト ボックス 361"/>
        <xdr:cNvSpPr txBox="1"/>
      </xdr:nvSpPr>
      <xdr:spPr>
        <a:xfrm>
          <a:off x="6705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144776</xdr:rowOff>
    </xdr:from>
    <xdr:to>
      <xdr:col>15</xdr:col>
      <xdr:colOff>231775</xdr:colOff>
      <xdr:row>57</xdr:row>
      <xdr:rowOff>74926</xdr:rowOff>
    </xdr:to>
    <xdr:sp macro="" textlink="">
      <xdr:nvSpPr>
        <xdr:cNvPr id="368" name="円/楕円 367"/>
        <xdr:cNvSpPr/>
      </xdr:nvSpPr>
      <xdr:spPr>
        <a:xfrm>
          <a:off x="10426700" y="97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123203</xdr:rowOff>
    </xdr:from>
    <xdr:ext cx="534377" cy="259045"/>
    <xdr:sp macro="" textlink="">
      <xdr:nvSpPr>
        <xdr:cNvPr id="369" name="農林水産業費該当値テキスト"/>
        <xdr:cNvSpPr txBox="1"/>
      </xdr:nvSpPr>
      <xdr:spPr>
        <a:xfrm>
          <a:off x="10528300" y="972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4938</xdr:rowOff>
    </xdr:from>
    <xdr:to>
      <xdr:col>14</xdr:col>
      <xdr:colOff>79375</xdr:colOff>
      <xdr:row>56</xdr:row>
      <xdr:rowOff>106538</xdr:rowOff>
    </xdr:to>
    <xdr:sp macro="" textlink="">
      <xdr:nvSpPr>
        <xdr:cNvPr id="370" name="円/楕円 369"/>
        <xdr:cNvSpPr/>
      </xdr:nvSpPr>
      <xdr:spPr>
        <a:xfrm>
          <a:off x="9588500" y="96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123065</xdr:rowOff>
    </xdr:from>
    <xdr:ext cx="534377" cy="259045"/>
    <xdr:sp macro="" textlink="">
      <xdr:nvSpPr>
        <xdr:cNvPr id="371" name="テキスト ボックス 370"/>
        <xdr:cNvSpPr txBox="1"/>
      </xdr:nvSpPr>
      <xdr:spPr>
        <a:xfrm>
          <a:off x="9372111" y="93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68424</xdr:rowOff>
    </xdr:from>
    <xdr:to>
      <xdr:col>12</xdr:col>
      <xdr:colOff>561975</xdr:colOff>
      <xdr:row>57</xdr:row>
      <xdr:rowOff>170024</xdr:rowOff>
    </xdr:to>
    <xdr:sp macro="" textlink="">
      <xdr:nvSpPr>
        <xdr:cNvPr id="372" name="円/楕円 371"/>
        <xdr:cNvSpPr/>
      </xdr:nvSpPr>
      <xdr:spPr>
        <a:xfrm>
          <a:off x="8699500" y="9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161151</xdr:rowOff>
    </xdr:from>
    <xdr:ext cx="469744" cy="259045"/>
    <xdr:sp macro="" textlink="">
      <xdr:nvSpPr>
        <xdr:cNvPr id="373" name="テキスト ボックス 372"/>
        <xdr:cNvSpPr txBox="1"/>
      </xdr:nvSpPr>
      <xdr:spPr>
        <a:xfrm>
          <a:off x="8515427" y="99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73943</xdr:rowOff>
    </xdr:from>
    <xdr:to>
      <xdr:col>11</xdr:col>
      <xdr:colOff>358775</xdr:colOff>
      <xdr:row>58</xdr:row>
      <xdr:rowOff>4093</xdr:rowOff>
    </xdr:to>
    <xdr:sp macro="" textlink="">
      <xdr:nvSpPr>
        <xdr:cNvPr id="374" name="円/楕円 373"/>
        <xdr:cNvSpPr/>
      </xdr:nvSpPr>
      <xdr:spPr>
        <a:xfrm>
          <a:off x="7810500" y="98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166670</xdr:rowOff>
    </xdr:from>
    <xdr:ext cx="469744" cy="259045"/>
    <xdr:sp macro="" textlink="">
      <xdr:nvSpPr>
        <xdr:cNvPr id="375" name="テキスト ボックス 374"/>
        <xdr:cNvSpPr txBox="1"/>
      </xdr:nvSpPr>
      <xdr:spPr>
        <a:xfrm>
          <a:off x="7626427" y="993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78123</xdr:rowOff>
    </xdr:from>
    <xdr:to>
      <xdr:col>10</xdr:col>
      <xdr:colOff>155575</xdr:colOff>
      <xdr:row>58</xdr:row>
      <xdr:rowOff>8273</xdr:rowOff>
    </xdr:to>
    <xdr:sp macro="" textlink="">
      <xdr:nvSpPr>
        <xdr:cNvPr id="376" name="円/楕円 375"/>
        <xdr:cNvSpPr/>
      </xdr:nvSpPr>
      <xdr:spPr>
        <a:xfrm>
          <a:off x="6921500" y="98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170850</xdr:rowOff>
    </xdr:from>
    <xdr:ext cx="469744" cy="259045"/>
    <xdr:sp macro="" textlink="">
      <xdr:nvSpPr>
        <xdr:cNvPr id="377" name="テキスト ボックス 376"/>
        <xdr:cNvSpPr txBox="1"/>
      </xdr:nvSpPr>
      <xdr:spPr>
        <a:xfrm>
          <a:off x="6737427" y="99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53609</xdr:rowOff>
    </xdr:from>
    <xdr:to>
      <xdr:col>15</xdr:col>
      <xdr:colOff>180975</xdr:colOff>
      <xdr:row>74</xdr:row>
      <xdr:rowOff>61747</xdr:rowOff>
    </xdr:to>
    <xdr:cxnSp macro="">
      <xdr:nvCxnSpPr>
        <xdr:cNvPr id="404" name="直線コネクタ 403"/>
        <xdr:cNvCxnSpPr/>
      </xdr:nvCxnSpPr>
      <xdr:spPr>
        <a:xfrm>
          <a:off x="9639300" y="12740909"/>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115379</xdr:rowOff>
    </xdr:from>
    <xdr:ext cx="534377" cy="259045"/>
    <xdr:sp macro="" textlink="">
      <xdr:nvSpPr>
        <xdr:cNvPr id="405" name="商工費平均値テキスト"/>
        <xdr:cNvSpPr txBox="1"/>
      </xdr:nvSpPr>
      <xdr:spPr>
        <a:xfrm>
          <a:off x="10528300" y="1280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53609</xdr:rowOff>
    </xdr:from>
    <xdr:to>
      <xdr:col>14</xdr:col>
      <xdr:colOff>28575</xdr:colOff>
      <xdr:row>75</xdr:row>
      <xdr:rowOff>143129</xdr:rowOff>
    </xdr:to>
    <xdr:cxnSp macro="">
      <xdr:nvCxnSpPr>
        <xdr:cNvPr id="407" name="直線コネクタ 406"/>
        <xdr:cNvCxnSpPr/>
      </xdr:nvCxnSpPr>
      <xdr:spPr>
        <a:xfrm flipV="1">
          <a:off x="8750300" y="12740909"/>
          <a:ext cx="889000" cy="26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19412</xdr:rowOff>
    </xdr:from>
    <xdr:ext cx="534377" cy="259045"/>
    <xdr:sp macro="" textlink="">
      <xdr:nvSpPr>
        <xdr:cNvPr id="409" name="テキスト ボックス 408"/>
        <xdr:cNvSpPr txBox="1"/>
      </xdr:nvSpPr>
      <xdr:spPr>
        <a:xfrm>
          <a:off x="9372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143129</xdr:rowOff>
    </xdr:from>
    <xdr:to>
      <xdr:col>12</xdr:col>
      <xdr:colOff>511175</xdr:colOff>
      <xdr:row>76</xdr:row>
      <xdr:rowOff>31710</xdr:rowOff>
    </xdr:to>
    <xdr:cxnSp macro="">
      <xdr:nvCxnSpPr>
        <xdr:cNvPr id="410" name="直線コネクタ 409"/>
        <xdr:cNvCxnSpPr/>
      </xdr:nvCxnSpPr>
      <xdr:spPr>
        <a:xfrm flipV="1">
          <a:off x="7861300" y="13001879"/>
          <a:ext cx="889000" cy="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21882</xdr:rowOff>
    </xdr:from>
    <xdr:ext cx="534377" cy="259045"/>
    <xdr:sp macro="" textlink="">
      <xdr:nvSpPr>
        <xdr:cNvPr id="412" name="テキスト ボックス 411"/>
        <xdr:cNvSpPr txBox="1"/>
      </xdr:nvSpPr>
      <xdr:spPr>
        <a:xfrm>
          <a:off x="8483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123789</xdr:rowOff>
    </xdr:from>
    <xdr:to>
      <xdr:col>11</xdr:col>
      <xdr:colOff>307975</xdr:colOff>
      <xdr:row>76</xdr:row>
      <xdr:rowOff>31710</xdr:rowOff>
    </xdr:to>
    <xdr:cxnSp macro="">
      <xdr:nvCxnSpPr>
        <xdr:cNvPr id="413" name="直線コネクタ 412"/>
        <xdr:cNvCxnSpPr/>
      </xdr:nvCxnSpPr>
      <xdr:spPr>
        <a:xfrm>
          <a:off x="6972300" y="12982539"/>
          <a:ext cx="889000" cy="7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41384</xdr:rowOff>
    </xdr:from>
    <xdr:ext cx="534377" cy="259045"/>
    <xdr:sp macro="" textlink="">
      <xdr:nvSpPr>
        <xdr:cNvPr id="415" name="テキスト ボックス 414"/>
        <xdr:cNvSpPr txBox="1"/>
      </xdr:nvSpPr>
      <xdr:spPr>
        <a:xfrm>
          <a:off x="7594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13723</xdr:rowOff>
    </xdr:from>
    <xdr:ext cx="534377" cy="259045"/>
    <xdr:sp macro="" textlink="">
      <xdr:nvSpPr>
        <xdr:cNvPr id="417" name="テキスト ボックス 416"/>
        <xdr:cNvSpPr txBox="1"/>
      </xdr:nvSpPr>
      <xdr:spPr>
        <a:xfrm>
          <a:off x="6705111" y="127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10947</xdr:rowOff>
    </xdr:from>
    <xdr:to>
      <xdr:col>15</xdr:col>
      <xdr:colOff>231775</xdr:colOff>
      <xdr:row>74</xdr:row>
      <xdr:rowOff>112547</xdr:rowOff>
    </xdr:to>
    <xdr:sp macro="" textlink="">
      <xdr:nvSpPr>
        <xdr:cNvPr id="423" name="円/楕円 422"/>
        <xdr:cNvSpPr/>
      </xdr:nvSpPr>
      <xdr:spPr>
        <a:xfrm>
          <a:off x="10426700" y="126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33824</xdr:rowOff>
    </xdr:from>
    <xdr:ext cx="534377" cy="259045"/>
    <xdr:sp macro="" textlink="">
      <xdr:nvSpPr>
        <xdr:cNvPr id="424" name="商工費該当値テキスト"/>
        <xdr:cNvSpPr txBox="1"/>
      </xdr:nvSpPr>
      <xdr:spPr>
        <a:xfrm>
          <a:off x="10528300" y="125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2809</xdr:rowOff>
    </xdr:from>
    <xdr:to>
      <xdr:col>14</xdr:col>
      <xdr:colOff>79375</xdr:colOff>
      <xdr:row>74</xdr:row>
      <xdr:rowOff>104409</xdr:rowOff>
    </xdr:to>
    <xdr:sp macro="" textlink="">
      <xdr:nvSpPr>
        <xdr:cNvPr id="425" name="円/楕円 424"/>
        <xdr:cNvSpPr/>
      </xdr:nvSpPr>
      <xdr:spPr>
        <a:xfrm>
          <a:off x="9588500" y="126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120936</xdr:rowOff>
    </xdr:from>
    <xdr:ext cx="534377" cy="259045"/>
    <xdr:sp macro="" textlink="">
      <xdr:nvSpPr>
        <xdr:cNvPr id="426" name="テキスト ボックス 425"/>
        <xdr:cNvSpPr txBox="1"/>
      </xdr:nvSpPr>
      <xdr:spPr>
        <a:xfrm>
          <a:off x="9372111" y="124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92329</xdr:rowOff>
    </xdr:from>
    <xdr:to>
      <xdr:col>12</xdr:col>
      <xdr:colOff>561975</xdr:colOff>
      <xdr:row>76</xdr:row>
      <xdr:rowOff>22479</xdr:rowOff>
    </xdr:to>
    <xdr:sp macro="" textlink="">
      <xdr:nvSpPr>
        <xdr:cNvPr id="427" name="円/楕円 426"/>
        <xdr:cNvSpPr/>
      </xdr:nvSpPr>
      <xdr:spPr>
        <a:xfrm>
          <a:off x="8699500" y="12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39006</xdr:rowOff>
    </xdr:from>
    <xdr:ext cx="534377" cy="259045"/>
    <xdr:sp macro="" textlink="">
      <xdr:nvSpPr>
        <xdr:cNvPr id="428" name="テキスト ボックス 427"/>
        <xdr:cNvSpPr txBox="1"/>
      </xdr:nvSpPr>
      <xdr:spPr>
        <a:xfrm>
          <a:off x="8483111" y="127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152360</xdr:rowOff>
    </xdr:from>
    <xdr:to>
      <xdr:col>11</xdr:col>
      <xdr:colOff>358775</xdr:colOff>
      <xdr:row>76</xdr:row>
      <xdr:rowOff>82510</xdr:rowOff>
    </xdr:to>
    <xdr:sp macro="" textlink="">
      <xdr:nvSpPr>
        <xdr:cNvPr id="429" name="円/楕円 428"/>
        <xdr:cNvSpPr/>
      </xdr:nvSpPr>
      <xdr:spPr>
        <a:xfrm>
          <a:off x="7810500" y="130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73637</xdr:rowOff>
    </xdr:from>
    <xdr:ext cx="469744" cy="259045"/>
    <xdr:sp macro="" textlink="">
      <xdr:nvSpPr>
        <xdr:cNvPr id="430" name="テキスト ボックス 429"/>
        <xdr:cNvSpPr txBox="1"/>
      </xdr:nvSpPr>
      <xdr:spPr>
        <a:xfrm>
          <a:off x="7626427" y="1310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72989</xdr:rowOff>
    </xdr:from>
    <xdr:to>
      <xdr:col>10</xdr:col>
      <xdr:colOff>155575</xdr:colOff>
      <xdr:row>76</xdr:row>
      <xdr:rowOff>3139</xdr:rowOff>
    </xdr:to>
    <xdr:sp macro="" textlink="">
      <xdr:nvSpPr>
        <xdr:cNvPr id="431" name="円/楕円 430"/>
        <xdr:cNvSpPr/>
      </xdr:nvSpPr>
      <xdr:spPr>
        <a:xfrm>
          <a:off x="6921500" y="129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165716</xdr:rowOff>
    </xdr:from>
    <xdr:ext cx="534377" cy="259045"/>
    <xdr:sp macro="" textlink="">
      <xdr:nvSpPr>
        <xdr:cNvPr id="432" name="テキスト ボックス 431"/>
        <xdr:cNvSpPr txBox="1"/>
      </xdr:nvSpPr>
      <xdr:spPr>
        <a:xfrm>
          <a:off x="6705111" y="130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13415</xdr:rowOff>
    </xdr:from>
    <xdr:to>
      <xdr:col>15</xdr:col>
      <xdr:colOff>180975</xdr:colOff>
      <xdr:row>96</xdr:row>
      <xdr:rowOff>26445</xdr:rowOff>
    </xdr:to>
    <xdr:cxnSp macro="">
      <xdr:nvCxnSpPr>
        <xdr:cNvPr id="464" name="直線コネクタ 463"/>
        <xdr:cNvCxnSpPr/>
      </xdr:nvCxnSpPr>
      <xdr:spPr>
        <a:xfrm>
          <a:off x="9639300" y="16129715"/>
          <a:ext cx="838200" cy="3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465"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13415</xdr:rowOff>
    </xdr:from>
    <xdr:to>
      <xdr:col>14</xdr:col>
      <xdr:colOff>28575</xdr:colOff>
      <xdr:row>94</xdr:row>
      <xdr:rowOff>118146</xdr:rowOff>
    </xdr:to>
    <xdr:cxnSp macro="">
      <xdr:nvCxnSpPr>
        <xdr:cNvPr id="467" name="直線コネクタ 466"/>
        <xdr:cNvCxnSpPr/>
      </xdr:nvCxnSpPr>
      <xdr:spPr>
        <a:xfrm flipV="1">
          <a:off x="8750300" y="16129715"/>
          <a:ext cx="889000" cy="10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95085</xdr:rowOff>
    </xdr:from>
    <xdr:ext cx="534377" cy="259045"/>
    <xdr:sp macro="" textlink="">
      <xdr:nvSpPr>
        <xdr:cNvPr id="469" name="テキスト ボックス 468"/>
        <xdr:cNvSpPr txBox="1"/>
      </xdr:nvSpPr>
      <xdr:spPr>
        <a:xfrm>
          <a:off x="9372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97213</xdr:rowOff>
    </xdr:from>
    <xdr:to>
      <xdr:col>12</xdr:col>
      <xdr:colOff>511175</xdr:colOff>
      <xdr:row>94</xdr:row>
      <xdr:rowOff>118146</xdr:rowOff>
    </xdr:to>
    <xdr:cxnSp macro="">
      <xdr:nvCxnSpPr>
        <xdr:cNvPr id="470" name="直線コネクタ 469"/>
        <xdr:cNvCxnSpPr/>
      </xdr:nvCxnSpPr>
      <xdr:spPr>
        <a:xfrm>
          <a:off x="7861300" y="16213513"/>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91657</xdr:rowOff>
    </xdr:from>
    <xdr:ext cx="534377" cy="259045"/>
    <xdr:sp macro="" textlink="">
      <xdr:nvSpPr>
        <xdr:cNvPr id="472" name="テキスト ボックス 471"/>
        <xdr:cNvSpPr txBox="1"/>
      </xdr:nvSpPr>
      <xdr:spPr>
        <a:xfrm>
          <a:off x="8483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166708</xdr:rowOff>
    </xdr:from>
    <xdr:to>
      <xdr:col>11</xdr:col>
      <xdr:colOff>307975</xdr:colOff>
      <xdr:row>94</xdr:row>
      <xdr:rowOff>97213</xdr:rowOff>
    </xdr:to>
    <xdr:cxnSp macro="">
      <xdr:nvCxnSpPr>
        <xdr:cNvPr id="473" name="直線コネクタ 472"/>
        <xdr:cNvCxnSpPr/>
      </xdr:nvCxnSpPr>
      <xdr:spPr>
        <a:xfrm>
          <a:off x="6972300" y="16111558"/>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85517</xdr:rowOff>
    </xdr:from>
    <xdr:ext cx="534377" cy="259045"/>
    <xdr:sp macro="" textlink="">
      <xdr:nvSpPr>
        <xdr:cNvPr id="475" name="テキスト ボックス 474"/>
        <xdr:cNvSpPr txBox="1"/>
      </xdr:nvSpPr>
      <xdr:spPr>
        <a:xfrm>
          <a:off x="7594111" y="16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35160</xdr:rowOff>
    </xdr:from>
    <xdr:ext cx="534377" cy="259045"/>
    <xdr:sp macro="" textlink="">
      <xdr:nvSpPr>
        <xdr:cNvPr id="477" name="テキスト ボックス 476"/>
        <xdr:cNvSpPr txBox="1"/>
      </xdr:nvSpPr>
      <xdr:spPr>
        <a:xfrm>
          <a:off x="6705111" y="166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147095</xdr:rowOff>
    </xdr:from>
    <xdr:to>
      <xdr:col>15</xdr:col>
      <xdr:colOff>231775</xdr:colOff>
      <xdr:row>96</xdr:row>
      <xdr:rowOff>77245</xdr:rowOff>
    </xdr:to>
    <xdr:sp macro="" textlink="">
      <xdr:nvSpPr>
        <xdr:cNvPr id="483" name="円/楕円 482"/>
        <xdr:cNvSpPr/>
      </xdr:nvSpPr>
      <xdr:spPr>
        <a:xfrm>
          <a:off x="10426700" y="164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169972</xdr:rowOff>
    </xdr:from>
    <xdr:ext cx="534377" cy="259045"/>
    <xdr:sp macro="" textlink="">
      <xdr:nvSpPr>
        <xdr:cNvPr id="484" name="土木費該当値テキスト"/>
        <xdr:cNvSpPr txBox="1"/>
      </xdr:nvSpPr>
      <xdr:spPr>
        <a:xfrm>
          <a:off x="10528300" y="162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47,968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134065</xdr:rowOff>
    </xdr:from>
    <xdr:to>
      <xdr:col>14</xdr:col>
      <xdr:colOff>79375</xdr:colOff>
      <xdr:row>94</xdr:row>
      <xdr:rowOff>64215</xdr:rowOff>
    </xdr:to>
    <xdr:sp macro="" textlink="">
      <xdr:nvSpPr>
        <xdr:cNvPr id="485" name="円/楕円 484"/>
        <xdr:cNvSpPr/>
      </xdr:nvSpPr>
      <xdr:spPr>
        <a:xfrm>
          <a:off x="9588500" y="160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80742</xdr:rowOff>
    </xdr:from>
    <xdr:ext cx="534377" cy="259045"/>
    <xdr:sp macro="" textlink="">
      <xdr:nvSpPr>
        <xdr:cNvPr id="486" name="テキスト ボックス 485"/>
        <xdr:cNvSpPr txBox="1"/>
      </xdr:nvSpPr>
      <xdr:spPr>
        <a:xfrm>
          <a:off x="9372111" y="1585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67346</xdr:rowOff>
    </xdr:from>
    <xdr:to>
      <xdr:col>12</xdr:col>
      <xdr:colOff>561975</xdr:colOff>
      <xdr:row>94</xdr:row>
      <xdr:rowOff>168946</xdr:rowOff>
    </xdr:to>
    <xdr:sp macro="" textlink="">
      <xdr:nvSpPr>
        <xdr:cNvPr id="487" name="円/楕円 486"/>
        <xdr:cNvSpPr/>
      </xdr:nvSpPr>
      <xdr:spPr>
        <a:xfrm>
          <a:off x="8699500" y="161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14023</xdr:rowOff>
    </xdr:from>
    <xdr:ext cx="534377" cy="259045"/>
    <xdr:sp macro="" textlink="">
      <xdr:nvSpPr>
        <xdr:cNvPr id="488" name="テキスト ボックス 487"/>
        <xdr:cNvSpPr txBox="1"/>
      </xdr:nvSpPr>
      <xdr:spPr>
        <a:xfrm>
          <a:off x="8483111" y="1595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46413</xdr:rowOff>
    </xdr:from>
    <xdr:to>
      <xdr:col>11</xdr:col>
      <xdr:colOff>358775</xdr:colOff>
      <xdr:row>94</xdr:row>
      <xdr:rowOff>148013</xdr:rowOff>
    </xdr:to>
    <xdr:sp macro="" textlink="">
      <xdr:nvSpPr>
        <xdr:cNvPr id="489" name="円/楕円 488"/>
        <xdr:cNvSpPr/>
      </xdr:nvSpPr>
      <xdr:spPr>
        <a:xfrm>
          <a:off x="7810500" y="161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164540</xdr:rowOff>
    </xdr:from>
    <xdr:ext cx="534377" cy="259045"/>
    <xdr:sp macro="" textlink="">
      <xdr:nvSpPr>
        <xdr:cNvPr id="490" name="テキスト ボックス 489"/>
        <xdr:cNvSpPr txBox="1"/>
      </xdr:nvSpPr>
      <xdr:spPr>
        <a:xfrm>
          <a:off x="7594111" y="159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56,301</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115908</xdr:rowOff>
    </xdr:from>
    <xdr:to>
      <xdr:col>10</xdr:col>
      <xdr:colOff>155575</xdr:colOff>
      <xdr:row>94</xdr:row>
      <xdr:rowOff>46058</xdr:rowOff>
    </xdr:to>
    <xdr:sp macro="" textlink="">
      <xdr:nvSpPr>
        <xdr:cNvPr id="491" name="円/楕円 490"/>
        <xdr:cNvSpPr/>
      </xdr:nvSpPr>
      <xdr:spPr>
        <a:xfrm>
          <a:off x="6921500" y="160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62585</xdr:rowOff>
    </xdr:from>
    <xdr:ext cx="534377" cy="259045"/>
    <xdr:sp macro="" textlink="">
      <xdr:nvSpPr>
        <xdr:cNvPr id="492" name="テキスト ボックス 491"/>
        <xdr:cNvSpPr txBox="1"/>
      </xdr:nvSpPr>
      <xdr:spPr>
        <a:xfrm>
          <a:off x="6705111" y="158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93477</xdr:rowOff>
    </xdr:from>
    <xdr:to>
      <xdr:col>23</xdr:col>
      <xdr:colOff>517525</xdr:colOff>
      <xdr:row>38</xdr:row>
      <xdr:rowOff>46980</xdr:rowOff>
    </xdr:to>
    <xdr:cxnSp macro="">
      <xdr:nvCxnSpPr>
        <xdr:cNvPr id="520" name="直線コネクタ 519"/>
        <xdr:cNvCxnSpPr/>
      </xdr:nvCxnSpPr>
      <xdr:spPr>
        <a:xfrm flipV="1">
          <a:off x="15481300" y="6437127"/>
          <a:ext cx="838200" cy="1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125036</xdr:rowOff>
    </xdr:from>
    <xdr:ext cx="534377" cy="259045"/>
    <xdr:sp macro="" textlink="">
      <xdr:nvSpPr>
        <xdr:cNvPr id="521" name="消防費平均値テキスト"/>
        <xdr:cNvSpPr txBox="1"/>
      </xdr:nvSpPr>
      <xdr:spPr>
        <a:xfrm>
          <a:off x="16370300" y="5954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46980</xdr:rowOff>
    </xdr:from>
    <xdr:to>
      <xdr:col>22</xdr:col>
      <xdr:colOff>365125</xdr:colOff>
      <xdr:row>38</xdr:row>
      <xdr:rowOff>47254</xdr:rowOff>
    </xdr:to>
    <xdr:cxnSp macro="">
      <xdr:nvCxnSpPr>
        <xdr:cNvPr id="523" name="直線コネクタ 522"/>
        <xdr:cNvCxnSpPr/>
      </xdr:nvCxnSpPr>
      <xdr:spPr>
        <a:xfrm flipV="1">
          <a:off x="14592300" y="656208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98396</xdr:rowOff>
    </xdr:from>
    <xdr:ext cx="534377" cy="259045"/>
    <xdr:sp macro="" textlink="">
      <xdr:nvSpPr>
        <xdr:cNvPr id="525" name="テキスト ボックス 524"/>
        <xdr:cNvSpPr txBox="1"/>
      </xdr:nvSpPr>
      <xdr:spPr>
        <a:xfrm>
          <a:off x="15214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34178</xdr:rowOff>
    </xdr:from>
    <xdr:to>
      <xdr:col>21</xdr:col>
      <xdr:colOff>161925</xdr:colOff>
      <xdr:row>38</xdr:row>
      <xdr:rowOff>47254</xdr:rowOff>
    </xdr:to>
    <xdr:cxnSp macro="">
      <xdr:nvCxnSpPr>
        <xdr:cNvPr id="526" name="直線コネクタ 525"/>
        <xdr:cNvCxnSpPr/>
      </xdr:nvCxnSpPr>
      <xdr:spPr>
        <a:xfrm>
          <a:off x="13703300" y="6377828"/>
          <a:ext cx="889000" cy="18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528" name="テキスト ボックス 527"/>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34178</xdr:rowOff>
    </xdr:from>
    <xdr:to>
      <xdr:col>19</xdr:col>
      <xdr:colOff>644525</xdr:colOff>
      <xdr:row>37</xdr:row>
      <xdr:rowOff>162331</xdr:rowOff>
    </xdr:to>
    <xdr:cxnSp macro="">
      <xdr:nvCxnSpPr>
        <xdr:cNvPr id="529" name="直線コネクタ 528"/>
        <xdr:cNvCxnSpPr/>
      </xdr:nvCxnSpPr>
      <xdr:spPr>
        <a:xfrm flipV="1">
          <a:off x="12814300" y="6377828"/>
          <a:ext cx="889000" cy="12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82440</xdr:rowOff>
    </xdr:from>
    <xdr:ext cx="534377" cy="259045"/>
    <xdr:sp macro="" textlink="">
      <xdr:nvSpPr>
        <xdr:cNvPr id="531" name="テキスト ボックス 530"/>
        <xdr:cNvSpPr txBox="1"/>
      </xdr:nvSpPr>
      <xdr:spPr>
        <a:xfrm>
          <a:off x="13436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75308</xdr:rowOff>
    </xdr:from>
    <xdr:ext cx="534377" cy="259045"/>
    <xdr:sp macro="" textlink="">
      <xdr:nvSpPr>
        <xdr:cNvPr id="533" name="テキスト ボックス 532"/>
        <xdr:cNvSpPr txBox="1"/>
      </xdr:nvSpPr>
      <xdr:spPr>
        <a:xfrm>
          <a:off x="12547111" y="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42677</xdr:rowOff>
    </xdr:from>
    <xdr:to>
      <xdr:col>23</xdr:col>
      <xdr:colOff>568325</xdr:colOff>
      <xdr:row>37</xdr:row>
      <xdr:rowOff>144277</xdr:rowOff>
    </xdr:to>
    <xdr:sp macro="" textlink="">
      <xdr:nvSpPr>
        <xdr:cNvPr id="539" name="円/楕円 538"/>
        <xdr:cNvSpPr/>
      </xdr:nvSpPr>
      <xdr:spPr>
        <a:xfrm>
          <a:off x="16268700" y="63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21104</xdr:rowOff>
    </xdr:from>
    <xdr:ext cx="534377" cy="259045"/>
    <xdr:sp macro="" textlink="">
      <xdr:nvSpPr>
        <xdr:cNvPr id="540" name="消防費該当値テキスト"/>
        <xdr:cNvSpPr txBox="1"/>
      </xdr:nvSpPr>
      <xdr:spPr>
        <a:xfrm>
          <a:off x="16370300" y="63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167630</xdr:rowOff>
    </xdr:from>
    <xdr:to>
      <xdr:col>22</xdr:col>
      <xdr:colOff>415925</xdr:colOff>
      <xdr:row>38</xdr:row>
      <xdr:rowOff>97780</xdr:rowOff>
    </xdr:to>
    <xdr:sp macro="" textlink="">
      <xdr:nvSpPr>
        <xdr:cNvPr id="541" name="円/楕円 540"/>
        <xdr:cNvSpPr/>
      </xdr:nvSpPr>
      <xdr:spPr>
        <a:xfrm>
          <a:off x="15430500" y="651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88907</xdr:rowOff>
    </xdr:from>
    <xdr:ext cx="534377" cy="259045"/>
    <xdr:sp macro="" textlink="">
      <xdr:nvSpPr>
        <xdr:cNvPr id="542" name="テキスト ボックス 541"/>
        <xdr:cNvSpPr txBox="1"/>
      </xdr:nvSpPr>
      <xdr:spPr>
        <a:xfrm>
          <a:off x="15214111" y="660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167904</xdr:rowOff>
    </xdr:from>
    <xdr:to>
      <xdr:col>21</xdr:col>
      <xdr:colOff>212725</xdr:colOff>
      <xdr:row>38</xdr:row>
      <xdr:rowOff>98054</xdr:rowOff>
    </xdr:to>
    <xdr:sp macro="" textlink="">
      <xdr:nvSpPr>
        <xdr:cNvPr id="543" name="円/楕円 542"/>
        <xdr:cNvSpPr/>
      </xdr:nvSpPr>
      <xdr:spPr>
        <a:xfrm>
          <a:off x="14541500" y="65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89181</xdr:rowOff>
    </xdr:from>
    <xdr:ext cx="534377" cy="259045"/>
    <xdr:sp macro="" textlink="">
      <xdr:nvSpPr>
        <xdr:cNvPr id="544" name="テキスト ボックス 543"/>
        <xdr:cNvSpPr txBox="1"/>
      </xdr:nvSpPr>
      <xdr:spPr>
        <a:xfrm>
          <a:off x="14325111" y="660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154828</xdr:rowOff>
    </xdr:from>
    <xdr:to>
      <xdr:col>20</xdr:col>
      <xdr:colOff>9525</xdr:colOff>
      <xdr:row>37</xdr:row>
      <xdr:rowOff>84978</xdr:rowOff>
    </xdr:to>
    <xdr:sp macro="" textlink="">
      <xdr:nvSpPr>
        <xdr:cNvPr id="545" name="円/楕円 544"/>
        <xdr:cNvSpPr/>
      </xdr:nvSpPr>
      <xdr:spPr>
        <a:xfrm>
          <a:off x="13652500" y="63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76105</xdr:rowOff>
    </xdr:from>
    <xdr:ext cx="534377" cy="259045"/>
    <xdr:sp macro="" textlink="">
      <xdr:nvSpPr>
        <xdr:cNvPr id="546" name="テキスト ボックス 545"/>
        <xdr:cNvSpPr txBox="1"/>
      </xdr:nvSpPr>
      <xdr:spPr>
        <a:xfrm>
          <a:off x="13436111" y="64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111532</xdr:rowOff>
    </xdr:from>
    <xdr:to>
      <xdr:col>18</xdr:col>
      <xdr:colOff>492125</xdr:colOff>
      <xdr:row>38</xdr:row>
      <xdr:rowOff>41681</xdr:rowOff>
    </xdr:to>
    <xdr:sp macro="" textlink="">
      <xdr:nvSpPr>
        <xdr:cNvPr id="547" name="円/楕円 546"/>
        <xdr:cNvSpPr/>
      </xdr:nvSpPr>
      <xdr:spPr>
        <a:xfrm>
          <a:off x="12763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32808</xdr:rowOff>
    </xdr:from>
    <xdr:ext cx="534377" cy="259045"/>
    <xdr:sp macro="" textlink="">
      <xdr:nvSpPr>
        <xdr:cNvPr id="548" name="テキスト ボックス 547"/>
        <xdr:cNvSpPr txBox="1"/>
      </xdr:nvSpPr>
      <xdr:spPr>
        <a:xfrm>
          <a:off x="12547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89408</xdr:rowOff>
    </xdr:from>
    <xdr:to>
      <xdr:col>23</xdr:col>
      <xdr:colOff>517525</xdr:colOff>
      <xdr:row>57</xdr:row>
      <xdr:rowOff>167107</xdr:rowOff>
    </xdr:to>
    <xdr:cxnSp macro="">
      <xdr:nvCxnSpPr>
        <xdr:cNvPr id="578" name="直線コネクタ 577"/>
        <xdr:cNvCxnSpPr/>
      </xdr:nvCxnSpPr>
      <xdr:spPr>
        <a:xfrm>
          <a:off x="15481300" y="9862058"/>
          <a:ext cx="838200" cy="7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155694</xdr:rowOff>
    </xdr:from>
    <xdr:ext cx="534377" cy="259045"/>
    <xdr:sp macro="" textlink="">
      <xdr:nvSpPr>
        <xdr:cNvPr id="579" name="教育費平均値テキスト"/>
        <xdr:cNvSpPr txBox="1"/>
      </xdr:nvSpPr>
      <xdr:spPr>
        <a:xfrm>
          <a:off x="16370300" y="958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89408</xdr:rowOff>
    </xdr:from>
    <xdr:to>
      <xdr:col>22</xdr:col>
      <xdr:colOff>365125</xdr:colOff>
      <xdr:row>57</xdr:row>
      <xdr:rowOff>151485</xdr:rowOff>
    </xdr:to>
    <xdr:cxnSp macro="">
      <xdr:nvCxnSpPr>
        <xdr:cNvPr id="581" name="直線コネクタ 580"/>
        <xdr:cNvCxnSpPr/>
      </xdr:nvCxnSpPr>
      <xdr:spPr>
        <a:xfrm flipV="1">
          <a:off x="14592300" y="9862058"/>
          <a:ext cx="889000" cy="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132631</xdr:rowOff>
    </xdr:from>
    <xdr:ext cx="534377" cy="259045"/>
    <xdr:sp macro="" textlink="">
      <xdr:nvSpPr>
        <xdr:cNvPr id="583" name="テキスト ボックス 582"/>
        <xdr:cNvSpPr txBox="1"/>
      </xdr:nvSpPr>
      <xdr:spPr>
        <a:xfrm>
          <a:off x="15214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116218</xdr:rowOff>
    </xdr:from>
    <xdr:to>
      <xdr:col>21</xdr:col>
      <xdr:colOff>161925</xdr:colOff>
      <xdr:row>57</xdr:row>
      <xdr:rowOff>151485</xdr:rowOff>
    </xdr:to>
    <xdr:cxnSp macro="">
      <xdr:nvCxnSpPr>
        <xdr:cNvPr id="584" name="直線コネクタ 583"/>
        <xdr:cNvCxnSpPr/>
      </xdr:nvCxnSpPr>
      <xdr:spPr>
        <a:xfrm>
          <a:off x="13703300" y="9888868"/>
          <a:ext cx="889000" cy="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157053</xdr:rowOff>
    </xdr:from>
    <xdr:ext cx="534377" cy="259045"/>
    <xdr:sp macro="" textlink="">
      <xdr:nvSpPr>
        <xdr:cNvPr id="586" name="テキスト ボックス 585"/>
        <xdr:cNvSpPr txBox="1"/>
      </xdr:nvSpPr>
      <xdr:spPr>
        <a:xfrm>
          <a:off x="14325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116218</xdr:rowOff>
    </xdr:from>
    <xdr:to>
      <xdr:col>19</xdr:col>
      <xdr:colOff>644525</xdr:colOff>
      <xdr:row>58</xdr:row>
      <xdr:rowOff>37388</xdr:rowOff>
    </xdr:to>
    <xdr:cxnSp macro="">
      <xdr:nvCxnSpPr>
        <xdr:cNvPr id="587" name="直線コネクタ 586"/>
        <xdr:cNvCxnSpPr/>
      </xdr:nvCxnSpPr>
      <xdr:spPr>
        <a:xfrm flipV="1">
          <a:off x="12814300" y="9888868"/>
          <a:ext cx="889000" cy="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22013</xdr:rowOff>
    </xdr:from>
    <xdr:ext cx="534377" cy="259045"/>
    <xdr:sp macro="" textlink="">
      <xdr:nvSpPr>
        <xdr:cNvPr id="589" name="テキスト ボックス 588"/>
        <xdr:cNvSpPr txBox="1"/>
      </xdr:nvSpPr>
      <xdr:spPr>
        <a:xfrm>
          <a:off x="13436111" y="99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34447</xdr:rowOff>
    </xdr:from>
    <xdr:ext cx="534377" cy="259045"/>
    <xdr:sp macro="" textlink="">
      <xdr:nvSpPr>
        <xdr:cNvPr id="591" name="テキスト ボックス 590"/>
        <xdr:cNvSpPr txBox="1"/>
      </xdr:nvSpPr>
      <xdr:spPr>
        <a:xfrm>
          <a:off x="12547111" y="96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116307</xdr:rowOff>
    </xdr:from>
    <xdr:to>
      <xdr:col>23</xdr:col>
      <xdr:colOff>568325</xdr:colOff>
      <xdr:row>58</xdr:row>
      <xdr:rowOff>46457</xdr:rowOff>
    </xdr:to>
    <xdr:sp macro="" textlink="">
      <xdr:nvSpPr>
        <xdr:cNvPr id="597" name="円/楕円 596"/>
        <xdr:cNvSpPr/>
      </xdr:nvSpPr>
      <xdr:spPr>
        <a:xfrm>
          <a:off x="16268700" y="98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94734</xdr:rowOff>
    </xdr:from>
    <xdr:ext cx="534377" cy="259045"/>
    <xdr:sp macro="" textlink="">
      <xdr:nvSpPr>
        <xdr:cNvPr id="598" name="教育費該当値テキスト"/>
        <xdr:cNvSpPr txBox="1"/>
      </xdr:nvSpPr>
      <xdr:spPr>
        <a:xfrm>
          <a:off x="16370300" y="98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47,342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38608</xdr:rowOff>
    </xdr:from>
    <xdr:to>
      <xdr:col>22</xdr:col>
      <xdr:colOff>415925</xdr:colOff>
      <xdr:row>57</xdr:row>
      <xdr:rowOff>140208</xdr:rowOff>
    </xdr:to>
    <xdr:sp macro="" textlink="">
      <xdr:nvSpPr>
        <xdr:cNvPr id="599" name="円/楕円 598"/>
        <xdr:cNvSpPr/>
      </xdr:nvSpPr>
      <xdr:spPr>
        <a:xfrm>
          <a:off x="15430500" y="98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156735</xdr:rowOff>
    </xdr:from>
    <xdr:ext cx="534377" cy="259045"/>
    <xdr:sp macro="" textlink="">
      <xdr:nvSpPr>
        <xdr:cNvPr id="600" name="テキスト ボックス 599"/>
        <xdr:cNvSpPr txBox="1"/>
      </xdr:nvSpPr>
      <xdr:spPr>
        <a:xfrm>
          <a:off x="15214111" y="95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100685</xdr:rowOff>
    </xdr:from>
    <xdr:to>
      <xdr:col>21</xdr:col>
      <xdr:colOff>212725</xdr:colOff>
      <xdr:row>58</xdr:row>
      <xdr:rowOff>30835</xdr:rowOff>
    </xdr:to>
    <xdr:sp macro="" textlink="">
      <xdr:nvSpPr>
        <xdr:cNvPr id="601" name="円/楕円 600"/>
        <xdr:cNvSpPr/>
      </xdr:nvSpPr>
      <xdr:spPr>
        <a:xfrm>
          <a:off x="14541500" y="98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21962</xdr:rowOff>
    </xdr:from>
    <xdr:ext cx="534377" cy="259045"/>
    <xdr:sp macro="" textlink="">
      <xdr:nvSpPr>
        <xdr:cNvPr id="602" name="テキスト ボックス 601"/>
        <xdr:cNvSpPr txBox="1"/>
      </xdr:nvSpPr>
      <xdr:spPr>
        <a:xfrm>
          <a:off x="14325111" y="99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65418</xdr:rowOff>
    </xdr:from>
    <xdr:to>
      <xdr:col>20</xdr:col>
      <xdr:colOff>9525</xdr:colOff>
      <xdr:row>57</xdr:row>
      <xdr:rowOff>167018</xdr:rowOff>
    </xdr:to>
    <xdr:sp macro="" textlink="">
      <xdr:nvSpPr>
        <xdr:cNvPr id="603" name="円/楕円 602"/>
        <xdr:cNvSpPr/>
      </xdr:nvSpPr>
      <xdr:spPr>
        <a:xfrm>
          <a:off x="13652500" y="98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12095</xdr:rowOff>
    </xdr:from>
    <xdr:ext cx="534377" cy="259045"/>
    <xdr:sp macro="" textlink="">
      <xdr:nvSpPr>
        <xdr:cNvPr id="604" name="テキスト ボックス 603"/>
        <xdr:cNvSpPr txBox="1"/>
      </xdr:nvSpPr>
      <xdr:spPr>
        <a:xfrm>
          <a:off x="13436111" y="961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158038</xdr:rowOff>
    </xdr:from>
    <xdr:to>
      <xdr:col>18</xdr:col>
      <xdr:colOff>492125</xdr:colOff>
      <xdr:row>58</xdr:row>
      <xdr:rowOff>88188</xdr:rowOff>
    </xdr:to>
    <xdr:sp macro="" textlink="">
      <xdr:nvSpPr>
        <xdr:cNvPr id="605" name="円/楕円 604"/>
        <xdr:cNvSpPr/>
      </xdr:nvSpPr>
      <xdr:spPr>
        <a:xfrm>
          <a:off x="12763500" y="99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79315</xdr:rowOff>
    </xdr:from>
    <xdr:ext cx="534377" cy="259045"/>
    <xdr:sp macro="" textlink="">
      <xdr:nvSpPr>
        <xdr:cNvPr id="606" name="テキスト ボックス 605"/>
        <xdr:cNvSpPr txBox="1"/>
      </xdr:nvSpPr>
      <xdr:spPr>
        <a:xfrm>
          <a:off x="12547111" y="1002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8" name="直線コネクタ 627"/>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31"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32" name="直線コネクタ 631"/>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127036</xdr:rowOff>
    </xdr:from>
    <xdr:to>
      <xdr:col>23</xdr:col>
      <xdr:colOff>517525</xdr:colOff>
      <xdr:row>78</xdr:row>
      <xdr:rowOff>139700</xdr:rowOff>
    </xdr:to>
    <xdr:cxnSp macro="">
      <xdr:nvCxnSpPr>
        <xdr:cNvPr id="633" name="直線コネクタ 632"/>
        <xdr:cNvCxnSpPr/>
      </xdr:nvCxnSpPr>
      <xdr:spPr>
        <a:xfrm flipV="1">
          <a:off x="15481300" y="13500136"/>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13250</xdr:rowOff>
    </xdr:from>
    <xdr:ext cx="469744" cy="259045"/>
    <xdr:sp macro="" textlink="">
      <xdr:nvSpPr>
        <xdr:cNvPr id="634" name="災害復旧費平均値テキスト"/>
        <xdr:cNvSpPr txBox="1"/>
      </xdr:nvSpPr>
      <xdr:spPr>
        <a:xfrm>
          <a:off x="16370300" y="1304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5" name="フローチャート : 判断 634"/>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167041</xdr:rowOff>
    </xdr:from>
    <xdr:to>
      <xdr:col>22</xdr:col>
      <xdr:colOff>365125</xdr:colOff>
      <xdr:row>78</xdr:row>
      <xdr:rowOff>139700</xdr:rowOff>
    </xdr:to>
    <xdr:cxnSp macro="">
      <xdr:nvCxnSpPr>
        <xdr:cNvPr id="636" name="直線コネクタ 635"/>
        <xdr:cNvCxnSpPr/>
      </xdr:nvCxnSpPr>
      <xdr:spPr>
        <a:xfrm>
          <a:off x="14592300" y="13368691"/>
          <a:ext cx="889000" cy="1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7" name="フローチャート : 判断 636"/>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38" name="テキスト ボックス 637"/>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167041</xdr:rowOff>
    </xdr:from>
    <xdr:to>
      <xdr:col>21</xdr:col>
      <xdr:colOff>161925</xdr:colOff>
      <xdr:row>78</xdr:row>
      <xdr:rowOff>67050</xdr:rowOff>
    </xdr:to>
    <xdr:cxnSp macro="">
      <xdr:nvCxnSpPr>
        <xdr:cNvPr id="639" name="直線コネクタ 638"/>
        <xdr:cNvCxnSpPr/>
      </xdr:nvCxnSpPr>
      <xdr:spPr>
        <a:xfrm flipV="1">
          <a:off x="13703300" y="13368691"/>
          <a:ext cx="889000" cy="7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0" name="フローチャート : 判断 639"/>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1" name="テキスト ボックス 640"/>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9900</xdr:rowOff>
    </xdr:from>
    <xdr:to>
      <xdr:col>19</xdr:col>
      <xdr:colOff>644525</xdr:colOff>
      <xdr:row>78</xdr:row>
      <xdr:rowOff>67050</xdr:rowOff>
    </xdr:to>
    <xdr:cxnSp macro="">
      <xdr:nvCxnSpPr>
        <xdr:cNvPr id="642" name="直線コネクタ 641"/>
        <xdr:cNvCxnSpPr/>
      </xdr:nvCxnSpPr>
      <xdr:spPr>
        <a:xfrm>
          <a:off x="12814300" y="130401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3" name="フローチャート : 判断 642"/>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44" name="テキスト ボックス 643"/>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5" name="フローチャート : 判断 644"/>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44009</xdr:rowOff>
    </xdr:from>
    <xdr:ext cx="469744" cy="259045"/>
    <xdr:sp macro="" textlink="">
      <xdr:nvSpPr>
        <xdr:cNvPr id="646" name="テキスト ボックス 645"/>
        <xdr:cNvSpPr txBox="1"/>
      </xdr:nvSpPr>
      <xdr:spPr>
        <a:xfrm>
          <a:off x="12579427" y="13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76236</xdr:rowOff>
    </xdr:from>
    <xdr:to>
      <xdr:col>23</xdr:col>
      <xdr:colOff>568325</xdr:colOff>
      <xdr:row>79</xdr:row>
      <xdr:rowOff>6386</xdr:rowOff>
    </xdr:to>
    <xdr:sp macro="" textlink="">
      <xdr:nvSpPr>
        <xdr:cNvPr id="652" name="円/楕円 651"/>
        <xdr:cNvSpPr/>
      </xdr:nvSpPr>
      <xdr:spPr>
        <a:xfrm>
          <a:off x="16268700" y="134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162613</xdr:rowOff>
    </xdr:from>
    <xdr:ext cx="378565" cy="259045"/>
    <xdr:sp macro="" textlink="">
      <xdr:nvSpPr>
        <xdr:cNvPr id="653" name="災害復旧費該当値テキスト"/>
        <xdr:cNvSpPr txBox="1"/>
      </xdr:nvSpPr>
      <xdr:spPr>
        <a:xfrm>
          <a:off x="16370300" y="13364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116241</xdr:rowOff>
    </xdr:from>
    <xdr:to>
      <xdr:col>21</xdr:col>
      <xdr:colOff>212725</xdr:colOff>
      <xdr:row>78</xdr:row>
      <xdr:rowOff>46391</xdr:rowOff>
    </xdr:to>
    <xdr:sp macro="" textlink="">
      <xdr:nvSpPr>
        <xdr:cNvPr id="656" name="円/楕円 655"/>
        <xdr:cNvSpPr/>
      </xdr:nvSpPr>
      <xdr:spPr>
        <a:xfrm>
          <a:off x="14541500" y="133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37518</xdr:rowOff>
    </xdr:from>
    <xdr:ext cx="469744" cy="259045"/>
    <xdr:sp macro="" textlink="">
      <xdr:nvSpPr>
        <xdr:cNvPr id="657" name="テキスト ボックス 656"/>
        <xdr:cNvSpPr txBox="1"/>
      </xdr:nvSpPr>
      <xdr:spPr>
        <a:xfrm>
          <a:off x="14357427" y="1341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16250</xdr:rowOff>
    </xdr:from>
    <xdr:to>
      <xdr:col>20</xdr:col>
      <xdr:colOff>9525</xdr:colOff>
      <xdr:row>78</xdr:row>
      <xdr:rowOff>117850</xdr:rowOff>
    </xdr:to>
    <xdr:sp macro="" textlink="">
      <xdr:nvSpPr>
        <xdr:cNvPr id="658" name="円/楕円 657"/>
        <xdr:cNvSpPr/>
      </xdr:nvSpPr>
      <xdr:spPr>
        <a:xfrm>
          <a:off x="13652500" y="13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108977</xdr:rowOff>
    </xdr:from>
    <xdr:ext cx="469744" cy="259045"/>
    <xdr:sp macro="" textlink="">
      <xdr:nvSpPr>
        <xdr:cNvPr id="659" name="テキスト ボックス 658"/>
        <xdr:cNvSpPr txBox="1"/>
      </xdr:nvSpPr>
      <xdr:spPr>
        <a:xfrm>
          <a:off x="13468427" y="134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130551</xdr:rowOff>
    </xdr:from>
    <xdr:to>
      <xdr:col>18</xdr:col>
      <xdr:colOff>492125</xdr:colOff>
      <xdr:row>76</xdr:row>
      <xdr:rowOff>60700</xdr:rowOff>
    </xdr:to>
    <xdr:sp macro="" textlink="">
      <xdr:nvSpPr>
        <xdr:cNvPr id="660" name="円/楕円 659"/>
        <xdr:cNvSpPr/>
      </xdr:nvSpPr>
      <xdr:spPr>
        <a:xfrm>
          <a:off x="12763500" y="12989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77228</xdr:rowOff>
    </xdr:from>
    <xdr:ext cx="534377" cy="259045"/>
    <xdr:sp macro="" textlink="">
      <xdr:nvSpPr>
        <xdr:cNvPr id="661" name="テキスト ボックス 660"/>
        <xdr:cNvSpPr txBox="1"/>
      </xdr:nvSpPr>
      <xdr:spPr>
        <a:xfrm>
          <a:off x="12547111" y="1276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8" name="直線コネクタ 687"/>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9"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0" name="直線コネクタ 689"/>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1"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2" name="直線コネクタ 691"/>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120073</xdr:rowOff>
    </xdr:from>
    <xdr:to>
      <xdr:col>23</xdr:col>
      <xdr:colOff>517525</xdr:colOff>
      <xdr:row>97</xdr:row>
      <xdr:rowOff>137871</xdr:rowOff>
    </xdr:to>
    <xdr:cxnSp macro="">
      <xdr:nvCxnSpPr>
        <xdr:cNvPr id="693" name="直線コネクタ 692"/>
        <xdr:cNvCxnSpPr/>
      </xdr:nvCxnSpPr>
      <xdr:spPr>
        <a:xfrm flipV="1">
          <a:off x="15481300" y="16750723"/>
          <a:ext cx="8382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3323</xdr:rowOff>
    </xdr:from>
    <xdr:ext cx="534377" cy="259045"/>
    <xdr:sp macro="" textlink="">
      <xdr:nvSpPr>
        <xdr:cNvPr id="694" name="公債費平均値テキスト"/>
        <xdr:cNvSpPr txBox="1"/>
      </xdr:nvSpPr>
      <xdr:spPr>
        <a:xfrm>
          <a:off x="16370300" y="1594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5" name="フローチャート : 判断 694"/>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65470</xdr:rowOff>
    </xdr:from>
    <xdr:to>
      <xdr:col>22</xdr:col>
      <xdr:colOff>365125</xdr:colOff>
      <xdr:row>97</xdr:row>
      <xdr:rowOff>137871</xdr:rowOff>
    </xdr:to>
    <xdr:cxnSp macro="">
      <xdr:nvCxnSpPr>
        <xdr:cNvPr id="696" name="直線コネクタ 695"/>
        <xdr:cNvCxnSpPr/>
      </xdr:nvCxnSpPr>
      <xdr:spPr>
        <a:xfrm>
          <a:off x="14592300" y="16696120"/>
          <a:ext cx="889000" cy="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7" name="フローチャート : 判断 696"/>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170223</xdr:rowOff>
    </xdr:from>
    <xdr:ext cx="534377" cy="259045"/>
    <xdr:sp macro="" textlink="">
      <xdr:nvSpPr>
        <xdr:cNvPr id="698" name="テキスト ボックス 697"/>
        <xdr:cNvSpPr txBox="1"/>
      </xdr:nvSpPr>
      <xdr:spPr>
        <a:xfrm>
          <a:off x="15214111" y="159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40847</xdr:rowOff>
    </xdr:from>
    <xdr:to>
      <xdr:col>21</xdr:col>
      <xdr:colOff>161925</xdr:colOff>
      <xdr:row>97</xdr:row>
      <xdr:rowOff>65470</xdr:rowOff>
    </xdr:to>
    <xdr:cxnSp macro="">
      <xdr:nvCxnSpPr>
        <xdr:cNvPr id="699" name="直線コネクタ 698"/>
        <xdr:cNvCxnSpPr/>
      </xdr:nvCxnSpPr>
      <xdr:spPr>
        <a:xfrm>
          <a:off x="13703300" y="16671497"/>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0" name="フローチャート : 判断 699"/>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149322</xdr:rowOff>
    </xdr:from>
    <xdr:ext cx="534377" cy="259045"/>
    <xdr:sp macro="" textlink="">
      <xdr:nvSpPr>
        <xdr:cNvPr id="701" name="テキスト ボックス 700"/>
        <xdr:cNvSpPr txBox="1"/>
      </xdr:nvSpPr>
      <xdr:spPr>
        <a:xfrm>
          <a:off x="14325111" y="159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157400</xdr:rowOff>
    </xdr:from>
    <xdr:to>
      <xdr:col>19</xdr:col>
      <xdr:colOff>644525</xdr:colOff>
      <xdr:row>97</xdr:row>
      <xdr:rowOff>40847</xdr:rowOff>
    </xdr:to>
    <xdr:cxnSp macro="">
      <xdr:nvCxnSpPr>
        <xdr:cNvPr id="702" name="直線コネクタ 701"/>
        <xdr:cNvCxnSpPr/>
      </xdr:nvCxnSpPr>
      <xdr:spPr>
        <a:xfrm>
          <a:off x="12814300" y="16616600"/>
          <a:ext cx="889000" cy="5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3" name="フローチャート : 判断 702"/>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128878</xdr:rowOff>
    </xdr:from>
    <xdr:ext cx="534377" cy="259045"/>
    <xdr:sp macro="" textlink="">
      <xdr:nvSpPr>
        <xdr:cNvPr id="704" name="テキスト ボックス 703"/>
        <xdr:cNvSpPr txBox="1"/>
      </xdr:nvSpPr>
      <xdr:spPr>
        <a:xfrm>
          <a:off x="13436111" y="159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5" name="フローチャート : 判断 704"/>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89657</xdr:rowOff>
    </xdr:from>
    <xdr:ext cx="534377" cy="259045"/>
    <xdr:sp macro="" textlink="">
      <xdr:nvSpPr>
        <xdr:cNvPr id="706" name="テキスト ボックス 705"/>
        <xdr:cNvSpPr txBox="1"/>
      </xdr:nvSpPr>
      <xdr:spPr>
        <a:xfrm>
          <a:off x="12547111" y="1586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69273</xdr:rowOff>
    </xdr:from>
    <xdr:to>
      <xdr:col>23</xdr:col>
      <xdr:colOff>568325</xdr:colOff>
      <xdr:row>97</xdr:row>
      <xdr:rowOff>170873</xdr:rowOff>
    </xdr:to>
    <xdr:sp macro="" textlink="">
      <xdr:nvSpPr>
        <xdr:cNvPr id="712" name="円/楕円 711"/>
        <xdr:cNvSpPr/>
      </xdr:nvSpPr>
      <xdr:spPr>
        <a:xfrm>
          <a:off x="16268700" y="166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47700</xdr:rowOff>
    </xdr:from>
    <xdr:ext cx="534377" cy="259045"/>
    <xdr:sp macro="" textlink="">
      <xdr:nvSpPr>
        <xdr:cNvPr id="713" name="公債費該当値テキスト"/>
        <xdr:cNvSpPr txBox="1"/>
      </xdr:nvSpPr>
      <xdr:spPr>
        <a:xfrm>
          <a:off x="16370300" y="1667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87071</xdr:rowOff>
    </xdr:from>
    <xdr:to>
      <xdr:col>22</xdr:col>
      <xdr:colOff>415925</xdr:colOff>
      <xdr:row>98</xdr:row>
      <xdr:rowOff>17221</xdr:rowOff>
    </xdr:to>
    <xdr:sp macro="" textlink="">
      <xdr:nvSpPr>
        <xdr:cNvPr id="714" name="円/楕円 713"/>
        <xdr:cNvSpPr/>
      </xdr:nvSpPr>
      <xdr:spPr>
        <a:xfrm>
          <a:off x="154305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8348</xdr:rowOff>
    </xdr:from>
    <xdr:ext cx="534377" cy="259045"/>
    <xdr:sp macro="" textlink="">
      <xdr:nvSpPr>
        <xdr:cNvPr id="715" name="テキスト ボックス 714"/>
        <xdr:cNvSpPr txBox="1"/>
      </xdr:nvSpPr>
      <xdr:spPr>
        <a:xfrm>
          <a:off x="15214111" y="168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14670</xdr:rowOff>
    </xdr:from>
    <xdr:to>
      <xdr:col>21</xdr:col>
      <xdr:colOff>212725</xdr:colOff>
      <xdr:row>97</xdr:row>
      <xdr:rowOff>116270</xdr:rowOff>
    </xdr:to>
    <xdr:sp macro="" textlink="">
      <xdr:nvSpPr>
        <xdr:cNvPr id="716" name="円/楕円 715"/>
        <xdr:cNvSpPr/>
      </xdr:nvSpPr>
      <xdr:spPr>
        <a:xfrm>
          <a:off x="14541500" y="166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107397</xdr:rowOff>
    </xdr:from>
    <xdr:ext cx="534377" cy="259045"/>
    <xdr:sp macro="" textlink="">
      <xdr:nvSpPr>
        <xdr:cNvPr id="717" name="テキスト ボックス 716"/>
        <xdr:cNvSpPr txBox="1"/>
      </xdr:nvSpPr>
      <xdr:spPr>
        <a:xfrm>
          <a:off x="14325111" y="167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161497</xdr:rowOff>
    </xdr:from>
    <xdr:to>
      <xdr:col>20</xdr:col>
      <xdr:colOff>9525</xdr:colOff>
      <xdr:row>97</xdr:row>
      <xdr:rowOff>91647</xdr:rowOff>
    </xdr:to>
    <xdr:sp macro="" textlink="">
      <xdr:nvSpPr>
        <xdr:cNvPr id="718" name="円/楕円 717"/>
        <xdr:cNvSpPr/>
      </xdr:nvSpPr>
      <xdr:spPr>
        <a:xfrm>
          <a:off x="13652500" y="166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82774</xdr:rowOff>
    </xdr:from>
    <xdr:ext cx="534377" cy="259045"/>
    <xdr:sp macro="" textlink="">
      <xdr:nvSpPr>
        <xdr:cNvPr id="719" name="テキスト ボックス 718"/>
        <xdr:cNvSpPr txBox="1"/>
      </xdr:nvSpPr>
      <xdr:spPr>
        <a:xfrm>
          <a:off x="13436111" y="1671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106600</xdr:rowOff>
    </xdr:from>
    <xdr:to>
      <xdr:col>18</xdr:col>
      <xdr:colOff>492125</xdr:colOff>
      <xdr:row>97</xdr:row>
      <xdr:rowOff>36750</xdr:rowOff>
    </xdr:to>
    <xdr:sp macro="" textlink="">
      <xdr:nvSpPr>
        <xdr:cNvPr id="720" name="円/楕円 719"/>
        <xdr:cNvSpPr/>
      </xdr:nvSpPr>
      <xdr:spPr>
        <a:xfrm>
          <a:off x="12763500" y="165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27877</xdr:rowOff>
    </xdr:from>
    <xdr:ext cx="534377" cy="259045"/>
    <xdr:sp macro="" textlink="">
      <xdr:nvSpPr>
        <xdr:cNvPr id="721" name="テキスト ボックス 720"/>
        <xdr:cNvSpPr txBox="1"/>
      </xdr:nvSpPr>
      <xdr:spPr>
        <a:xfrm>
          <a:off x="12547111" y="166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43" name="直線コネクタ 742"/>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6"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7" name="直線コネクタ 746"/>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749"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50" name="フローチャート : 判断 749"/>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52" name="フローチャート : 判断 751"/>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53" name="テキスト ボックス 752"/>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5" name="フローチャート : 判断 754"/>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6" name="テキスト ボックス 755"/>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58" name="フローチャート : 判断 757"/>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59" name="テキスト ボックス 758"/>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60" name="フローチャート : 判断 759"/>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61" name="テキスト ボックス 760"/>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土木費が住民</a:t>
          </a:r>
          <a:r>
            <a:rPr kumimoji="1" lang="en-US" altLang="ja-JP" sz="1300" b="0" i="0" baseline="0">
              <a:solidFill>
                <a:schemeClr val="dk1"/>
              </a:solidFill>
              <a:effectLst/>
              <a:latin typeface="+mn-lt"/>
              <a:ea typeface="+mn-ea"/>
              <a:cs typeface="+mn-cs"/>
            </a:rPr>
            <a:t>1</a:t>
          </a:r>
          <a:r>
            <a:rPr kumimoji="1" lang="ja-JP" altLang="ja-JP" sz="1300" b="0" i="0" baseline="0">
              <a:solidFill>
                <a:schemeClr val="dk1"/>
              </a:solidFill>
              <a:effectLst/>
              <a:latin typeface="+mn-lt"/>
              <a:ea typeface="+mn-ea"/>
              <a:cs typeface="+mn-cs"/>
            </a:rPr>
            <a:t>人当たり</a:t>
          </a:r>
          <a:r>
            <a:rPr kumimoji="1" lang="en-US" altLang="ja-JP" sz="1300" b="0" i="0" baseline="0">
              <a:solidFill>
                <a:schemeClr val="dk1"/>
              </a:solidFill>
              <a:effectLst/>
              <a:latin typeface="+mn-lt"/>
              <a:ea typeface="+mn-ea"/>
              <a:cs typeface="+mn-cs"/>
            </a:rPr>
            <a:t>47,968</a:t>
          </a:r>
          <a:r>
            <a:rPr kumimoji="1" lang="ja-JP" altLang="ja-JP" sz="1300" b="0" i="0" baseline="0">
              <a:solidFill>
                <a:schemeClr val="dk1"/>
              </a:solidFill>
              <a:effectLst/>
              <a:latin typeface="+mn-lt"/>
              <a:ea typeface="+mn-ea"/>
              <a:cs typeface="+mn-cs"/>
            </a:rPr>
            <a:t>円となっており、前年度から</a:t>
          </a:r>
          <a:r>
            <a:rPr kumimoji="1" lang="en-US" altLang="ja-JP" sz="1300" b="0" i="0" baseline="0">
              <a:solidFill>
                <a:schemeClr val="dk1"/>
              </a:solidFill>
              <a:effectLst/>
              <a:latin typeface="+mn-lt"/>
              <a:ea typeface="+mn-ea"/>
              <a:cs typeface="+mn-cs"/>
            </a:rPr>
            <a:t>10,899</a:t>
          </a:r>
          <a:r>
            <a:rPr kumimoji="1" lang="ja-JP" altLang="ja-JP" sz="1300" b="0" i="0" baseline="0">
              <a:solidFill>
                <a:schemeClr val="dk1"/>
              </a:solidFill>
              <a:effectLst/>
              <a:latin typeface="+mn-lt"/>
              <a:ea typeface="+mn-ea"/>
              <a:cs typeface="+mn-cs"/>
            </a:rPr>
            <a:t>円減少し、類似団体とほぼ同程度の水準となった。これは、市営住宅取の得費や亀山地区防災保全林の取得が完了したことなどが要因となっている。公債費については、市債発行額の抑制に努めてきたことから、類似団体内においても低い順位とな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扶助費などの義務的経費は増加しているものの、市営住宅取得事業の終了などに伴い普通建設事業費が減少したことなどから、実質単年度収支は前年度と比べ</a:t>
          </a:r>
          <a:r>
            <a:rPr kumimoji="1" lang="en-US" altLang="ja-JP" sz="1400">
              <a:solidFill>
                <a:schemeClr val="dk1"/>
              </a:solidFill>
              <a:effectLst/>
              <a:latin typeface="+mn-lt"/>
              <a:ea typeface="+mn-ea"/>
              <a:cs typeface="+mn-cs"/>
            </a:rPr>
            <a:t>2.02</a:t>
          </a:r>
          <a:r>
            <a:rPr kumimoji="1" lang="ja-JP" altLang="ja-JP" sz="1400">
              <a:solidFill>
                <a:schemeClr val="dk1"/>
              </a:solidFill>
              <a:effectLst/>
              <a:latin typeface="+mn-lt"/>
              <a:ea typeface="+mn-ea"/>
              <a:cs typeface="+mn-cs"/>
            </a:rPr>
            <a:t>ﾎﾟｲﾝﾄ増加している。また、財政調整基金への積み立てを行ったことから実質収支額については前年度と同程度の水準となっている。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各会計とも赤字は発生していない。水道事業会計については、増加傾向にあり、その他の会計は概ね同程度で推移している。インターチェンジ周辺開発事業特別会計については、実質収支に土地収入見込額を加え算出するため、黒字額が多く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33022973</v>
      </c>
      <c r="BO4" s="379"/>
      <c r="BP4" s="379"/>
      <c r="BQ4" s="379"/>
      <c r="BR4" s="379"/>
      <c r="BS4" s="379"/>
      <c r="BT4" s="379"/>
      <c r="BU4" s="380"/>
      <c r="BV4" s="378">
        <v>33350699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10.3</v>
      </c>
      <c r="CU4" s="385"/>
      <c r="CV4" s="385"/>
      <c r="CW4" s="385"/>
      <c r="CX4" s="385"/>
      <c r="CY4" s="385"/>
      <c r="CZ4" s="385"/>
      <c r="DA4" s="386"/>
      <c r="DB4" s="384">
        <v>10.1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30981834</v>
      </c>
      <c r="BO5" s="416"/>
      <c r="BP5" s="416"/>
      <c r="BQ5" s="416"/>
      <c r="BR5" s="416"/>
      <c r="BS5" s="416"/>
      <c r="BT5" s="416"/>
      <c r="BU5" s="417"/>
      <c r="BV5" s="415">
        <v>31079916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85.2</v>
      </c>
      <c r="CU5" s="413"/>
      <c r="CV5" s="413"/>
      <c r="CW5" s="413"/>
      <c r="CX5" s="413"/>
      <c r="CY5" s="413"/>
      <c r="CZ5" s="413"/>
      <c r="DA5" s="414"/>
      <c r="DB5" s="412">
        <v>86.4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2041139</v>
      </c>
      <c r="BO6" s="416"/>
      <c r="BP6" s="416"/>
      <c r="BQ6" s="416"/>
      <c r="BR6" s="416"/>
      <c r="BS6" s="416"/>
      <c r="BT6" s="416"/>
      <c r="BU6" s="417"/>
      <c r="BV6" s="415">
        <v>2270783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91.2</v>
      </c>
      <c r="CU6" s="453"/>
      <c r="CV6" s="453"/>
      <c r="CW6" s="453"/>
      <c r="CX6" s="453"/>
      <c r="CY6" s="453"/>
      <c r="CZ6" s="453"/>
      <c r="DA6" s="454"/>
      <c r="DB6" s="452">
        <v>91.6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219394</v>
      </c>
      <c r="BO7" s="416"/>
      <c r="BP7" s="416"/>
      <c r="BQ7" s="416"/>
      <c r="BR7" s="416"/>
      <c r="BS7" s="416"/>
      <c r="BT7" s="416"/>
      <c r="BU7" s="417"/>
      <c r="BV7" s="415">
        <v>500349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17713123</v>
      </c>
      <c r="CU7" s="416"/>
      <c r="CV7" s="416"/>
      <c r="CW7" s="416"/>
      <c r="CX7" s="416"/>
      <c r="CY7" s="416"/>
      <c r="CZ7" s="416"/>
      <c r="DA7" s="417"/>
      <c r="DB7" s="415">
        <v>17488731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1821745</v>
      </c>
      <c r="BO8" s="416"/>
      <c r="BP8" s="416"/>
      <c r="BQ8" s="416"/>
      <c r="BR8" s="416"/>
      <c r="BS8" s="416"/>
      <c r="BT8" s="416"/>
      <c r="BU8" s="417"/>
      <c r="BV8" s="415">
        <v>1770434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0.82</v>
      </c>
      <c r="CU8" s="456"/>
      <c r="CV8" s="456"/>
      <c r="CW8" s="456"/>
      <c r="CX8" s="456"/>
      <c r="CY8" s="456"/>
      <c r="CZ8" s="456"/>
      <c r="DA8" s="457"/>
      <c r="DB8" s="455">
        <v>0.83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79539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51311</v>
      </c>
      <c r="BO9" s="416"/>
      <c r="BP9" s="416"/>
      <c r="BQ9" s="416"/>
      <c r="BR9" s="416"/>
      <c r="BS9" s="416"/>
      <c r="BT9" s="416"/>
      <c r="BU9" s="417"/>
      <c r="BV9" s="415">
        <v>-7972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10.8</v>
      </c>
      <c r="CU9" s="413"/>
      <c r="CV9" s="413"/>
      <c r="CW9" s="413"/>
      <c r="CX9" s="413"/>
      <c r="CY9" s="413"/>
      <c r="CZ9" s="413"/>
      <c r="DA9" s="414"/>
      <c r="DB9" s="412">
        <v>10.9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82289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401746</v>
      </c>
      <c r="BO10" s="416"/>
      <c r="BP10" s="416"/>
      <c r="BQ10" s="416"/>
      <c r="BR10" s="416"/>
      <c r="BS10" s="416"/>
      <c r="BT10" s="416"/>
      <c r="BU10" s="417"/>
      <c r="BV10" s="415">
        <v>101644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80907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77905</v>
      </c>
      <c r="S13" s="497"/>
      <c r="T13" s="497"/>
      <c r="U13" s="497"/>
      <c r="V13" s="498"/>
      <c r="W13" s="431" t="s">
        <v>120</v>
      </c>
      <c r="X13" s="432"/>
      <c r="Y13" s="432"/>
      <c r="Z13" s="432"/>
      <c r="AA13" s="432"/>
      <c r="AB13" s="422"/>
      <c r="AC13" s="466">
        <v>4529</v>
      </c>
      <c r="AD13" s="467"/>
      <c r="AE13" s="467"/>
      <c r="AF13" s="467"/>
      <c r="AG13" s="506"/>
      <c r="AH13" s="466">
        <v>5138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453057</v>
      </c>
      <c r="BO13" s="416"/>
      <c r="BP13" s="416"/>
      <c r="BQ13" s="416"/>
      <c r="BR13" s="416"/>
      <c r="BS13" s="416"/>
      <c r="BT13" s="416"/>
      <c r="BU13" s="417"/>
      <c r="BV13" s="415">
        <v>93672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5.3</v>
      </c>
      <c r="CU13" s="413"/>
      <c r="CV13" s="413"/>
      <c r="CW13" s="413"/>
      <c r="CX13" s="413"/>
      <c r="CY13" s="413"/>
      <c r="CZ13" s="413"/>
      <c r="DA13" s="414"/>
      <c r="DB13" s="412">
        <v>5.9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81311</v>
      </c>
      <c r="S14" s="497"/>
      <c r="T14" s="497"/>
      <c r="U14" s="497"/>
      <c r="V14" s="498"/>
      <c r="W14" s="405"/>
      <c r="X14" s="406"/>
      <c r="Y14" s="406"/>
      <c r="Z14" s="406"/>
      <c r="AA14" s="406"/>
      <c r="AB14" s="395"/>
      <c r="AC14" s="499">
        <v>10.8</v>
      </c>
      <c r="AD14" s="500"/>
      <c r="AE14" s="500"/>
      <c r="AF14" s="500"/>
      <c r="AG14" s="501"/>
      <c r="AH14" s="499">
        <v>11.6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v>3.5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78359</v>
      </c>
      <c r="S15" s="497"/>
      <c r="T15" s="497"/>
      <c r="U15" s="497"/>
      <c r="V15" s="498"/>
      <c r="W15" s="431" t="s">
        <v>127</v>
      </c>
      <c r="X15" s="432"/>
      <c r="Y15" s="432"/>
      <c r="Z15" s="432"/>
      <c r="AA15" s="432"/>
      <c r="AB15" s="422"/>
      <c r="AC15" s="466">
        <v>16568</v>
      </c>
      <c r="AD15" s="467"/>
      <c r="AE15" s="467"/>
      <c r="AF15" s="467"/>
      <c r="AG15" s="506"/>
      <c r="AH15" s="466">
        <v>17639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10675476</v>
      </c>
      <c r="BO15" s="379"/>
      <c r="BP15" s="379"/>
      <c r="BQ15" s="379"/>
      <c r="BR15" s="379"/>
      <c r="BS15" s="379"/>
      <c r="BT15" s="379"/>
      <c r="BU15" s="380"/>
      <c r="BV15" s="378">
        <v>10067260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39.5</v>
      </c>
      <c r="AD16" s="500"/>
      <c r="AE16" s="500"/>
      <c r="AF16" s="500"/>
      <c r="AG16" s="501"/>
      <c r="AH16" s="499">
        <v>40</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12986456</v>
      </c>
      <c r="BO16" s="416"/>
      <c r="BP16" s="416"/>
      <c r="BQ16" s="416"/>
      <c r="BR16" s="416"/>
      <c r="BS16" s="416"/>
      <c r="BT16" s="416"/>
      <c r="BU16" s="417"/>
      <c r="BV16" s="415">
        <v>12310070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20826</v>
      </c>
      <c r="AD17" s="467"/>
      <c r="AE17" s="467"/>
      <c r="AF17" s="467"/>
      <c r="AG17" s="506"/>
      <c r="AH17" s="466">
        <v>20981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13587380</v>
      </c>
      <c r="BO17" s="416"/>
      <c r="BP17" s="416"/>
      <c r="BQ17" s="416"/>
      <c r="BR17" s="416"/>
      <c r="BS17" s="416"/>
      <c r="BT17" s="416"/>
      <c r="BU17" s="417"/>
      <c r="BV17" s="415">
        <v>12935842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167.34</v>
      </c>
      <c r="M18" s="528"/>
      <c r="N18" s="528"/>
      <c r="O18" s="528"/>
      <c r="P18" s="528"/>
      <c r="Q18" s="528"/>
      <c r="R18" s="529"/>
      <c r="S18" s="529"/>
      <c r="T18" s="529"/>
      <c r="U18" s="529"/>
      <c r="V18" s="530"/>
      <c r="W18" s="433"/>
      <c r="X18" s="434"/>
      <c r="Y18" s="434"/>
      <c r="Z18" s="434"/>
      <c r="AA18" s="434"/>
      <c r="AB18" s="425"/>
      <c r="AC18" s="531">
        <v>49.7</v>
      </c>
      <c r="AD18" s="532"/>
      <c r="AE18" s="532"/>
      <c r="AF18" s="532"/>
      <c r="AG18" s="533"/>
      <c r="AH18" s="531">
        <v>47.5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15560400</v>
      </c>
      <c r="BO18" s="416"/>
      <c r="BP18" s="416"/>
      <c r="BQ18" s="416"/>
      <c r="BR18" s="416"/>
      <c r="BS18" s="416"/>
      <c r="BT18" s="416"/>
      <c r="BU18" s="417"/>
      <c r="BV18" s="415">
        <v>15150318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475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21925535</v>
      </c>
      <c r="BO19" s="416"/>
      <c r="BP19" s="416"/>
      <c r="BQ19" s="416"/>
      <c r="BR19" s="416"/>
      <c r="BS19" s="416"/>
      <c r="BT19" s="416"/>
      <c r="BU19" s="417"/>
      <c r="BV19" s="415">
        <v>21308671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27949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24422249</v>
      </c>
      <c r="BO23" s="416"/>
      <c r="BP23" s="416"/>
      <c r="BQ23" s="416"/>
      <c r="BR23" s="416"/>
      <c r="BS23" s="416"/>
      <c r="BT23" s="416"/>
      <c r="BU23" s="417"/>
      <c r="BV23" s="415">
        <v>24511820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10150</v>
      </c>
      <c r="R24" s="467"/>
      <c r="S24" s="467"/>
      <c r="T24" s="467"/>
      <c r="U24" s="467"/>
      <c r="V24" s="506"/>
      <c r="W24" s="561"/>
      <c r="X24" s="549"/>
      <c r="Y24" s="550"/>
      <c r="Z24" s="465" t="s">
        <v>151</v>
      </c>
      <c r="AA24" s="445"/>
      <c r="AB24" s="445"/>
      <c r="AC24" s="445"/>
      <c r="AD24" s="445"/>
      <c r="AE24" s="445"/>
      <c r="AF24" s="445"/>
      <c r="AG24" s="446"/>
      <c r="AH24" s="466">
        <v>401</v>
      </c>
      <c r="AI24" s="467"/>
      <c r="AJ24" s="467"/>
      <c r="AK24" s="467"/>
      <c r="AL24" s="506"/>
      <c r="AM24" s="466">
        <v>1295230</v>
      </c>
      <c r="AN24" s="467"/>
      <c r="AO24" s="467"/>
      <c r="AP24" s="467"/>
      <c r="AQ24" s="467"/>
      <c r="AR24" s="506"/>
      <c r="AS24" s="466">
        <v>3230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18249584</v>
      </c>
      <c r="BO24" s="416"/>
      <c r="BP24" s="416"/>
      <c r="BQ24" s="416"/>
      <c r="BR24" s="416"/>
      <c r="BS24" s="416"/>
      <c r="BT24" s="416"/>
      <c r="BU24" s="417"/>
      <c r="BV24" s="415">
        <v>18556005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8050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878129</v>
      </c>
      <c r="BO25" s="379"/>
      <c r="BP25" s="379"/>
      <c r="BQ25" s="379"/>
      <c r="BR25" s="379"/>
      <c r="BS25" s="379"/>
      <c r="BT25" s="379"/>
      <c r="BU25" s="380"/>
      <c r="BV25" s="378">
        <v>1514700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6700</v>
      </c>
      <c r="R26" s="467"/>
      <c r="S26" s="467"/>
      <c r="T26" s="467"/>
      <c r="U26" s="467"/>
      <c r="V26" s="506"/>
      <c r="W26" s="561"/>
      <c r="X26" s="549"/>
      <c r="Y26" s="550"/>
      <c r="Z26" s="465" t="s">
        <v>157</v>
      </c>
      <c r="AA26" s="571"/>
      <c r="AB26" s="571"/>
      <c r="AC26" s="571"/>
      <c r="AD26" s="571"/>
      <c r="AE26" s="571"/>
      <c r="AF26" s="571"/>
      <c r="AG26" s="572"/>
      <c r="AH26" s="466">
        <v>28</v>
      </c>
      <c r="AI26" s="467"/>
      <c r="AJ26" s="467"/>
      <c r="AK26" s="467"/>
      <c r="AL26" s="506"/>
      <c r="AM26" s="466">
        <v>86296</v>
      </c>
      <c r="AN26" s="467"/>
      <c r="AO26" s="467"/>
      <c r="AP26" s="467"/>
      <c r="AQ26" s="467"/>
      <c r="AR26" s="506"/>
      <c r="AS26" s="466">
        <v>3082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5300</v>
      </c>
      <c r="R27" s="467"/>
      <c r="S27" s="467"/>
      <c r="T27" s="467"/>
      <c r="U27" s="467"/>
      <c r="V27" s="506"/>
      <c r="W27" s="561"/>
      <c r="X27" s="549"/>
      <c r="Y27" s="550"/>
      <c r="Z27" s="465" t="s">
        <v>160</v>
      </c>
      <c r="AA27" s="445"/>
      <c r="AB27" s="445"/>
      <c r="AC27" s="445"/>
      <c r="AD27" s="445"/>
      <c r="AE27" s="445"/>
      <c r="AF27" s="445"/>
      <c r="AG27" s="446"/>
      <c r="AH27" s="466">
        <v>14</v>
      </c>
      <c r="AI27" s="467"/>
      <c r="AJ27" s="467"/>
      <c r="AK27" s="467"/>
      <c r="AL27" s="506"/>
      <c r="AM27" s="466">
        <v>55804</v>
      </c>
      <c r="AN27" s="467"/>
      <c r="AO27" s="467"/>
      <c r="AP27" s="467"/>
      <c r="AQ27" s="467"/>
      <c r="AR27" s="506"/>
      <c r="AS27" s="466">
        <v>3986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300000</v>
      </c>
      <c r="BO27" s="585"/>
      <c r="BP27" s="585"/>
      <c r="BQ27" s="585"/>
      <c r="BR27" s="585"/>
      <c r="BS27" s="585"/>
      <c r="BT27" s="585"/>
      <c r="BU27" s="586"/>
      <c r="BV27" s="584">
        <v>300000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4350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3364814</v>
      </c>
      <c r="BO28" s="379"/>
      <c r="BP28" s="379"/>
      <c r="BQ28" s="379"/>
      <c r="BR28" s="379"/>
      <c r="BS28" s="379"/>
      <c r="BT28" s="379"/>
      <c r="BU28" s="380"/>
      <c r="BV28" s="378">
        <v>2963068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19</v>
      </c>
      <c r="M29" s="467"/>
      <c r="N29" s="467"/>
      <c r="O29" s="467"/>
      <c r="P29" s="506"/>
      <c r="Q29" s="466">
        <v>4050</v>
      </c>
      <c r="R29" s="467"/>
      <c r="S29" s="467"/>
      <c r="T29" s="467"/>
      <c r="U29" s="467"/>
      <c r="V29" s="506"/>
      <c r="W29" s="562"/>
      <c r="X29" s="563"/>
      <c r="Y29" s="564"/>
      <c r="Z29" s="465" t="s">
        <v>167</v>
      </c>
      <c r="AA29" s="445"/>
      <c r="AB29" s="445"/>
      <c r="AC29" s="445"/>
      <c r="AD29" s="445"/>
      <c r="AE29" s="445"/>
      <c r="AF29" s="445"/>
      <c r="AG29" s="446"/>
      <c r="AH29" s="466">
        <v>415</v>
      </c>
      <c r="AI29" s="467"/>
      <c r="AJ29" s="467"/>
      <c r="AK29" s="467"/>
      <c r="AL29" s="506"/>
      <c r="AM29" s="466">
        <v>1351034</v>
      </c>
      <c r="AN29" s="467"/>
      <c r="AO29" s="467"/>
      <c r="AP29" s="467"/>
      <c r="AQ29" s="467"/>
      <c r="AR29" s="506"/>
      <c r="AS29" s="466">
        <v>3256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324824</v>
      </c>
      <c r="BO29" s="416"/>
      <c r="BP29" s="416"/>
      <c r="BQ29" s="416"/>
      <c r="BR29" s="416"/>
      <c r="BS29" s="416"/>
      <c r="BT29" s="416"/>
      <c r="BU29" s="417"/>
      <c r="BV29" s="415">
        <v>323824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5632284</v>
      </c>
      <c r="BO30" s="585"/>
      <c r="BP30" s="585"/>
      <c r="BQ30" s="585"/>
      <c r="BR30" s="585"/>
      <c r="BS30" s="585"/>
      <c r="BT30" s="585"/>
      <c r="BU30" s="586"/>
      <c r="BV30" s="584">
        <v>5571000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栃木県市町村総合事務組合（一般会計）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真岡市農業公社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栃木県市町村総合事務組合（特別会計）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もおか鬼怒公園開発</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インターチェンジ周辺開発事業特別会計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栃木県後期高齢者医療広域連合（一般会計）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真岡市土地開発公社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栃木県後期高齢者医療広域連合（後期高齢者医療特別会計）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真岡鐵道</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芳賀地区広域行政事務組合（一般会計）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芳賀地区広域行政事務組合（救急医療センター特別会計）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芳賀地区広域行政事務組合（ごみ処理施設特別会計）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芳賀地区広域行政事務組合（卸売市場特別会計）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芳賀地区広域行政事務組合（ふるさと市町村圏基金特別会計）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525</v>
      </c>
      <c r="D34" s="1181"/>
      <c r="E34" s="1182"/>
      <c r="F34" s="32">
        <v>18.29</v>
      </c>
      <c r="G34" s="33">
        <v>19.690000000000001</v>
      </c>
      <c r="H34" s="33">
        <v>19.12</v>
      </c>
      <c r="I34" s="33">
        <v>20.47</v>
      </c>
      <c r="J34" s="34">
        <v>26.35</v>
      </c>
      <c r="K34" s="22"/>
      <c r="L34" s="22"/>
      <c r="M34" s="22"/>
      <c r="N34" s="22"/>
      <c r="O34" s="22"/>
      <c r="P34" s="22"/>
    </row>
    <row r="35" spans="1:16" ht="39" customHeight="1">
      <c r="A35" s="22"/>
      <c r="B35" s="35"/>
      <c r="C35" s="1175" t="s">
        <v>526</v>
      </c>
      <c r="D35" s="1176"/>
      <c r="E35" s="1177"/>
      <c r="F35" s="36">
        <v>8.14</v>
      </c>
      <c r="G35" s="37">
        <v>9.77</v>
      </c>
      <c r="H35" s="37">
        <v>11.57</v>
      </c>
      <c r="I35" s="37">
        <v>13.01</v>
      </c>
      <c r="J35" s="38">
        <v>13.91</v>
      </c>
      <c r="K35" s="22"/>
      <c r="L35" s="22"/>
      <c r="M35" s="22"/>
      <c r="N35" s="22"/>
      <c r="O35" s="22"/>
      <c r="P35" s="22"/>
    </row>
    <row r="36" spans="1:16" ht="39" customHeight="1">
      <c r="A36" s="22"/>
      <c r="B36" s="35"/>
      <c r="C36" s="1175" t="s">
        <v>527</v>
      </c>
      <c r="D36" s="1176"/>
      <c r="E36" s="1177"/>
      <c r="F36" s="36">
        <v>16.82</v>
      </c>
      <c r="G36" s="37">
        <v>12.24</v>
      </c>
      <c r="H36" s="37">
        <v>9.98</v>
      </c>
      <c r="I36" s="37">
        <v>10.119999999999999</v>
      </c>
      <c r="J36" s="38">
        <v>10.28</v>
      </c>
      <c r="K36" s="22"/>
      <c r="L36" s="22"/>
      <c r="M36" s="22"/>
      <c r="N36" s="22"/>
      <c r="O36" s="22"/>
      <c r="P36" s="22"/>
    </row>
    <row r="37" spans="1:16" ht="39" customHeight="1">
      <c r="A37" s="22"/>
      <c r="B37" s="35"/>
      <c r="C37" s="1175" t="s">
        <v>528</v>
      </c>
      <c r="D37" s="1176"/>
      <c r="E37" s="1177"/>
      <c r="F37" s="36">
        <v>3.17</v>
      </c>
      <c r="G37" s="37">
        <v>3.67</v>
      </c>
      <c r="H37" s="37">
        <v>2.14</v>
      </c>
      <c r="I37" s="37">
        <v>1.1000000000000001</v>
      </c>
      <c r="J37" s="38">
        <v>1.4</v>
      </c>
      <c r="K37" s="22"/>
      <c r="L37" s="22"/>
      <c r="M37" s="22"/>
      <c r="N37" s="22"/>
      <c r="O37" s="22"/>
      <c r="P37" s="22"/>
    </row>
    <row r="38" spans="1:16" ht="39" customHeight="1">
      <c r="A38" s="22"/>
      <c r="B38" s="35"/>
      <c r="C38" s="1175" t="s">
        <v>529</v>
      </c>
      <c r="D38" s="1176"/>
      <c r="E38" s="1177"/>
      <c r="F38" s="36">
        <v>0.38</v>
      </c>
      <c r="G38" s="37">
        <v>0.35</v>
      </c>
      <c r="H38" s="37">
        <v>1.01</v>
      </c>
      <c r="I38" s="37">
        <v>1.21</v>
      </c>
      <c r="J38" s="38">
        <v>1.23</v>
      </c>
      <c r="K38" s="22"/>
      <c r="L38" s="22"/>
      <c r="M38" s="22"/>
      <c r="N38" s="22"/>
      <c r="O38" s="22"/>
      <c r="P38" s="22"/>
    </row>
    <row r="39" spans="1:16" ht="39" customHeight="1">
      <c r="A39" s="22"/>
      <c r="B39" s="35"/>
      <c r="C39" s="1175" t="s">
        <v>530</v>
      </c>
      <c r="D39" s="1176"/>
      <c r="E39" s="1177"/>
      <c r="F39" s="36">
        <v>0.4</v>
      </c>
      <c r="G39" s="37">
        <v>0.66</v>
      </c>
      <c r="H39" s="37">
        <v>0.86</v>
      </c>
      <c r="I39" s="37">
        <v>0.36</v>
      </c>
      <c r="J39" s="38">
        <v>0.56999999999999995</v>
      </c>
      <c r="K39" s="22"/>
      <c r="L39" s="22"/>
      <c r="M39" s="22"/>
      <c r="N39" s="22"/>
      <c r="O39" s="22"/>
      <c r="P39" s="22"/>
    </row>
    <row r="40" spans="1:16" ht="39" customHeight="1">
      <c r="A40" s="22"/>
      <c r="B40" s="35"/>
      <c r="C40" s="1175" t="s">
        <v>531</v>
      </c>
      <c r="D40" s="1176"/>
      <c r="E40" s="1177"/>
      <c r="F40" s="36">
        <v>0.27</v>
      </c>
      <c r="G40" s="37">
        <v>0.34</v>
      </c>
      <c r="H40" s="37">
        <v>0.39</v>
      </c>
      <c r="I40" s="37">
        <v>0.43</v>
      </c>
      <c r="J40" s="38">
        <v>0.44</v>
      </c>
      <c r="K40" s="22"/>
      <c r="L40" s="22"/>
      <c r="M40" s="22"/>
      <c r="N40" s="22"/>
      <c r="O40" s="22"/>
      <c r="P40" s="22"/>
    </row>
    <row r="41" spans="1:16" ht="39" customHeight="1">
      <c r="A41" s="22"/>
      <c r="B41" s="35"/>
      <c r="C41" s="1175" t="s">
        <v>532</v>
      </c>
      <c r="D41" s="1176"/>
      <c r="E41" s="1177"/>
      <c r="F41" s="36">
        <v>0.28000000000000003</v>
      </c>
      <c r="G41" s="37">
        <v>0.26</v>
      </c>
      <c r="H41" s="37">
        <v>0.19</v>
      </c>
      <c r="I41" s="37">
        <v>0.12</v>
      </c>
      <c r="J41" s="38">
        <v>0.12</v>
      </c>
      <c r="K41" s="22"/>
      <c r="L41" s="22"/>
      <c r="M41" s="22"/>
      <c r="N41" s="22"/>
      <c r="O41" s="22"/>
      <c r="P41" s="22"/>
    </row>
    <row r="42" spans="1:16" ht="39" customHeight="1">
      <c r="A42" s="22"/>
      <c r="B42" s="39"/>
      <c r="C42" s="1175" t="s">
        <v>533</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534</v>
      </c>
      <c r="D43" s="1179"/>
      <c r="E43" s="1180"/>
      <c r="F43" s="41">
        <v>0.06</v>
      </c>
      <c r="G43" s="42">
        <v>0.09</v>
      </c>
      <c r="H43" s="42">
        <v>0.09</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2568</v>
      </c>
      <c r="L45" s="60">
        <v>2540</v>
      </c>
      <c r="M45" s="60">
        <v>2474</v>
      </c>
      <c r="N45" s="60">
        <v>2292</v>
      </c>
      <c r="O45" s="61">
        <v>2325</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v>43</v>
      </c>
      <c r="L47" s="64">
        <v>42</v>
      </c>
      <c r="M47" s="64">
        <v>46</v>
      </c>
      <c r="N47" s="64">
        <v>50</v>
      </c>
      <c r="O47" s="65">
        <v>54</v>
      </c>
      <c r="P47" s="48"/>
      <c r="Q47" s="48"/>
      <c r="R47" s="48"/>
      <c r="S47" s="48"/>
      <c r="T47" s="48"/>
      <c r="U47" s="48"/>
    </row>
    <row r="48" spans="1:21" ht="30.75" customHeight="1">
      <c r="A48" s="48"/>
      <c r="B48" s="1193"/>
      <c r="C48" s="1194"/>
      <c r="D48" s="62"/>
      <c r="E48" s="1185" t="s">
        <v>14</v>
      </c>
      <c r="F48" s="1185"/>
      <c r="G48" s="1185"/>
      <c r="H48" s="1185"/>
      <c r="I48" s="1185"/>
      <c r="J48" s="1186"/>
      <c r="K48" s="63">
        <v>1172</v>
      </c>
      <c r="L48" s="64">
        <v>1096</v>
      </c>
      <c r="M48" s="64">
        <v>1127</v>
      </c>
      <c r="N48" s="64">
        <v>1117</v>
      </c>
      <c r="O48" s="65">
        <v>1017</v>
      </c>
      <c r="P48" s="48"/>
      <c r="Q48" s="48"/>
      <c r="R48" s="48"/>
      <c r="S48" s="48"/>
      <c r="T48" s="48"/>
      <c r="U48" s="48"/>
    </row>
    <row r="49" spans="1:21" ht="30.75" customHeight="1">
      <c r="A49" s="48"/>
      <c r="B49" s="1193"/>
      <c r="C49" s="1194"/>
      <c r="D49" s="62"/>
      <c r="E49" s="1185" t="s">
        <v>15</v>
      </c>
      <c r="F49" s="1185"/>
      <c r="G49" s="1185"/>
      <c r="H49" s="1185"/>
      <c r="I49" s="1185"/>
      <c r="J49" s="1186"/>
      <c r="K49" s="63">
        <v>18</v>
      </c>
      <c r="L49" s="64">
        <v>14</v>
      </c>
      <c r="M49" s="64">
        <v>16</v>
      </c>
      <c r="N49" s="64">
        <v>26</v>
      </c>
      <c r="O49" s="65">
        <v>33</v>
      </c>
      <c r="P49" s="48"/>
      <c r="Q49" s="48"/>
      <c r="R49" s="48"/>
      <c r="S49" s="48"/>
      <c r="T49" s="48"/>
      <c r="U49" s="48"/>
    </row>
    <row r="50" spans="1:21" ht="30.75" customHeight="1">
      <c r="A50" s="48"/>
      <c r="B50" s="1193"/>
      <c r="C50" s="1194"/>
      <c r="D50" s="62"/>
      <c r="E50" s="1185" t="s">
        <v>16</v>
      </c>
      <c r="F50" s="1185"/>
      <c r="G50" s="1185"/>
      <c r="H50" s="1185"/>
      <c r="I50" s="1185"/>
      <c r="J50" s="1186"/>
      <c r="K50" s="63">
        <v>46</v>
      </c>
      <c r="L50" s="64">
        <v>20</v>
      </c>
      <c r="M50" s="64">
        <v>20</v>
      </c>
      <c r="N50" s="64">
        <v>20</v>
      </c>
      <c r="O50" s="65">
        <v>20</v>
      </c>
      <c r="P50" s="48"/>
      <c r="Q50" s="48"/>
      <c r="R50" s="48"/>
      <c r="S50" s="48"/>
      <c r="T50" s="48"/>
      <c r="U50" s="48"/>
    </row>
    <row r="51" spans="1:21" ht="30.75" customHeight="1">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2628</v>
      </c>
      <c r="L52" s="64">
        <v>2643</v>
      </c>
      <c r="M52" s="64">
        <v>2683</v>
      </c>
      <c r="N52" s="64">
        <v>2809</v>
      </c>
      <c r="O52" s="65">
        <v>2662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1219</v>
      </c>
      <c r="L53" s="69">
        <v>1069</v>
      </c>
      <c r="M53" s="69">
        <v>1000</v>
      </c>
      <c r="N53" s="69">
        <v>696</v>
      </c>
      <c r="O53" s="70">
        <v>787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99" t="s">
        <v>23</v>
      </c>
      <c r="C41" s="1200"/>
      <c r="D41" s="81"/>
      <c r="E41" s="1205" t="s">
        <v>24</v>
      </c>
      <c r="F41" s="1205"/>
      <c r="G41" s="1205"/>
      <c r="H41" s="1206"/>
      <c r="I41" s="82">
        <v>23287</v>
      </c>
      <c r="J41" s="83">
        <v>23742</v>
      </c>
      <c r="K41" s="83">
        <v>24129</v>
      </c>
      <c r="L41" s="83">
        <v>24682</v>
      </c>
      <c r="M41" s="84">
        <v>24582</v>
      </c>
    </row>
    <row r="42" spans="2:13" ht="27.75" customHeight="1">
      <c r="B42" s="1201"/>
      <c r="C42" s="1202"/>
      <c r="D42" s="85"/>
      <c r="E42" s="1207" t="s">
        <v>25</v>
      </c>
      <c r="F42" s="1207"/>
      <c r="G42" s="1207"/>
      <c r="H42" s="1208"/>
      <c r="I42" s="86">
        <v>828</v>
      </c>
      <c r="J42" s="87">
        <v>582</v>
      </c>
      <c r="K42" s="87">
        <v>576</v>
      </c>
      <c r="L42" s="87">
        <v>221</v>
      </c>
      <c r="M42" s="88">
        <v>284</v>
      </c>
    </row>
    <row r="43" spans="2:13" ht="27.75" customHeight="1">
      <c r="B43" s="1201"/>
      <c r="C43" s="1202"/>
      <c r="D43" s="85"/>
      <c r="E43" s="1207" t="s">
        <v>26</v>
      </c>
      <c r="F43" s="1207"/>
      <c r="G43" s="1207"/>
      <c r="H43" s="1208"/>
      <c r="I43" s="86">
        <v>15164</v>
      </c>
      <c r="J43" s="87">
        <v>14850</v>
      </c>
      <c r="K43" s="87">
        <v>14535</v>
      </c>
      <c r="L43" s="87">
        <v>13906</v>
      </c>
      <c r="M43" s="88">
        <v>13031</v>
      </c>
    </row>
    <row r="44" spans="2:13" ht="27.75" customHeight="1">
      <c r="B44" s="1201"/>
      <c r="C44" s="1202"/>
      <c r="D44" s="85"/>
      <c r="E44" s="1207" t="s">
        <v>27</v>
      </c>
      <c r="F44" s="1207"/>
      <c r="G44" s="1207"/>
      <c r="H44" s="1208"/>
      <c r="I44" s="86">
        <v>293</v>
      </c>
      <c r="J44" s="87">
        <v>505</v>
      </c>
      <c r="K44" s="87">
        <v>1078</v>
      </c>
      <c r="L44" s="87">
        <v>1328</v>
      </c>
      <c r="M44" s="88">
        <v>1659</v>
      </c>
    </row>
    <row r="45" spans="2:13" ht="27.75" customHeight="1">
      <c r="B45" s="1201"/>
      <c r="C45" s="1202"/>
      <c r="D45" s="85"/>
      <c r="E45" s="1207" t="s">
        <v>28</v>
      </c>
      <c r="F45" s="1207"/>
      <c r="G45" s="1207"/>
      <c r="H45" s="1208"/>
      <c r="I45" s="86">
        <v>4636</v>
      </c>
      <c r="J45" s="87">
        <v>4687</v>
      </c>
      <c r="K45" s="87">
        <v>4449</v>
      </c>
      <c r="L45" s="87">
        <v>4073</v>
      </c>
      <c r="M45" s="88">
        <v>3842</v>
      </c>
    </row>
    <row r="46" spans="2:13" ht="27.75" customHeight="1">
      <c r="B46" s="1201"/>
      <c r="C46" s="1202"/>
      <c r="D46" s="85"/>
      <c r="E46" s="1207" t="s">
        <v>29</v>
      </c>
      <c r="F46" s="1207"/>
      <c r="G46" s="1207"/>
      <c r="H46" s="1208"/>
      <c r="I46" s="86">
        <v>135</v>
      </c>
      <c r="J46" s="87">
        <v>125</v>
      </c>
      <c r="K46" s="87">
        <v>95</v>
      </c>
      <c r="L46" s="87">
        <v>16</v>
      </c>
      <c r="M46" s="88">
        <v>21</v>
      </c>
    </row>
    <row r="47" spans="2:13" ht="27.75" customHeight="1">
      <c r="B47" s="1201"/>
      <c r="C47" s="1202"/>
      <c r="D47" s="85"/>
      <c r="E47" s="1207" t="s">
        <v>30</v>
      </c>
      <c r="F47" s="1207"/>
      <c r="G47" s="1207"/>
      <c r="H47" s="1208"/>
      <c r="I47" s="86" t="s">
        <v>478</v>
      </c>
      <c r="J47" s="87" t="s">
        <v>478</v>
      </c>
      <c r="K47" s="87" t="s">
        <v>478</v>
      </c>
      <c r="L47" s="87" t="s">
        <v>478</v>
      </c>
      <c r="M47" s="88" t="s">
        <v>478</v>
      </c>
    </row>
    <row r="48" spans="2:13" ht="27.75" customHeight="1">
      <c r="B48" s="1203"/>
      <c r="C48" s="1204"/>
      <c r="D48" s="85"/>
      <c r="E48" s="1207" t="s">
        <v>31</v>
      </c>
      <c r="F48" s="1207"/>
      <c r="G48" s="1207"/>
      <c r="H48" s="1208"/>
      <c r="I48" s="86" t="s">
        <v>478</v>
      </c>
      <c r="J48" s="87" t="s">
        <v>478</v>
      </c>
      <c r="K48" s="87" t="s">
        <v>478</v>
      </c>
      <c r="L48" s="87" t="s">
        <v>478</v>
      </c>
      <c r="M48" s="88" t="s">
        <v>478</v>
      </c>
    </row>
    <row r="49" spans="2:13" ht="27.75" customHeight="1">
      <c r="B49" s="1209" t="s">
        <v>32</v>
      </c>
      <c r="C49" s="1210"/>
      <c r="D49" s="89"/>
      <c r="E49" s="1207" t="s">
        <v>33</v>
      </c>
      <c r="F49" s="1207"/>
      <c r="G49" s="1207"/>
      <c r="H49" s="1208"/>
      <c r="I49" s="86">
        <v>8247</v>
      </c>
      <c r="J49" s="87">
        <v>9734</v>
      </c>
      <c r="K49" s="87">
        <v>9878</v>
      </c>
      <c r="L49" s="87">
        <v>9951</v>
      </c>
      <c r="M49" s="88">
        <v>10396</v>
      </c>
    </row>
    <row r="50" spans="2:13" ht="27.75" customHeight="1">
      <c r="B50" s="1201"/>
      <c r="C50" s="1202"/>
      <c r="D50" s="85"/>
      <c r="E50" s="1207" t="s">
        <v>34</v>
      </c>
      <c r="F50" s="1207"/>
      <c r="G50" s="1207"/>
      <c r="H50" s="1208"/>
      <c r="I50" s="86">
        <v>4744</v>
      </c>
      <c r="J50" s="87">
        <v>4832</v>
      </c>
      <c r="K50" s="87">
        <v>4793</v>
      </c>
      <c r="L50" s="87">
        <v>5201</v>
      </c>
      <c r="M50" s="88">
        <v>4956</v>
      </c>
    </row>
    <row r="51" spans="2:13" ht="27.75" customHeight="1">
      <c r="B51" s="1203"/>
      <c r="C51" s="1204"/>
      <c r="D51" s="85"/>
      <c r="E51" s="1207" t="s">
        <v>35</v>
      </c>
      <c r="F51" s="1207"/>
      <c r="G51" s="1207"/>
      <c r="H51" s="1208"/>
      <c r="I51" s="86">
        <v>26741</v>
      </c>
      <c r="J51" s="87">
        <v>28013</v>
      </c>
      <c r="K51" s="87">
        <v>28609</v>
      </c>
      <c r="L51" s="87">
        <v>28536</v>
      </c>
      <c r="M51" s="88">
        <v>28741</v>
      </c>
    </row>
    <row r="52" spans="2:13" ht="27.75" customHeight="1" thickBot="1">
      <c r="B52" s="1211" t="s">
        <v>36</v>
      </c>
      <c r="C52" s="1212"/>
      <c r="D52" s="90"/>
      <c r="E52" s="1213" t="s">
        <v>37</v>
      </c>
      <c r="F52" s="1213"/>
      <c r="G52" s="1213"/>
      <c r="H52" s="1214"/>
      <c r="I52" s="91">
        <v>4610</v>
      </c>
      <c r="J52" s="92">
        <v>1911</v>
      </c>
      <c r="K52" s="92">
        <v>1582</v>
      </c>
      <c r="L52" s="92">
        <v>538</v>
      </c>
      <c r="M52" s="93">
        <v>-675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6"/>
      <c r="H50" s="1237"/>
      <c r="I50" s="1237"/>
      <c r="J50" s="1238"/>
      <c r="K50" s="354" t="s">
        <v>518</v>
      </c>
      <c r="L50" s="354" t="s">
        <v>519</v>
      </c>
      <c r="M50" s="354" t="s">
        <v>520</v>
      </c>
      <c r="N50" s="354" t="s">
        <v>521</v>
      </c>
      <c r="O50" s="354" t="s">
        <v>522</v>
      </c>
    </row>
    <row r="51" spans="1:17">
      <c r="B51" s="248"/>
      <c r="C51" s="244"/>
      <c r="D51" s="244"/>
      <c r="E51" s="244"/>
      <c r="F51" s="244"/>
      <c r="G51" s="1239" t="s">
        <v>555</v>
      </c>
      <c r="H51" s="1240"/>
      <c r="I51" s="1245" t="s">
        <v>556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558</v>
      </c>
      <c r="H55" s="1220"/>
      <c r="I55" s="1225" t="s">
        <v>556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7" t="s">
        <v>562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36"/>
      <c r="H72" s="1237"/>
      <c r="I72" s="1237"/>
      <c r="J72" s="1238"/>
      <c r="K72" s="354" t="s">
        <v>518</v>
      </c>
      <c r="L72" s="354" t="s">
        <v>519</v>
      </c>
      <c r="M72" s="354" t="s">
        <v>520</v>
      </c>
      <c r="N72" s="354" t="s">
        <v>521</v>
      </c>
      <c r="O72" s="354" t="s">
        <v>522</v>
      </c>
    </row>
    <row r="73" spans="2:30">
      <c r="B73" s="248"/>
      <c r="C73" s="244"/>
      <c r="D73" s="244"/>
      <c r="E73" s="244"/>
      <c r="F73" s="244"/>
      <c r="G73" s="1239" t="s">
        <v>555</v>
      </c>
      <c r="H73" s="1240"/>
      <c r="I73" s="1245" t="s">
        <v>556</v>
      </c>
      <c r="J73" s="1245"/>
      <c r="K73" s="1226">
        <v>30.2</v>
      </c>
      <c r="L73" s="1226">
        <v>12.4</v>
      </c>
      <c r="M73" s="1215">
        <v>10.1</v>
      </c>
      <c r="N73" s="1215">
        <v>3.5</v>
      </c>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561</v>
      </c>
      <c r="J75" s="1225"/>
      <c r="K75" s="1247">
        <v>8.8000000000000007</v>
      </c>
      <c r="L75" s="1247">
        <v>7.8</v>
      </c>
      <c r="M75" s="1247">
        <v>7.1</v>
      </c>
      <c r="N75" s="1247">
        <v>5.9</v>
      </c>
      <c r="O75" s="1247">
        <v>5.3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558</v>
      </c>
      <c r="H77" s="1220"/>
      <c r="I77" s="1225" t="s">
        <v>556</v>
      </c>
      <c r="J77" s="1225"/>
      <c r="K77" s="1226">
        <v>58.6</v>
      </c>
      <c r="L77" s="1226">
        <v>52.6</v>
      </c>
      <c r="M77" s="1215">
        <v>41.3</v>
      </c>
      <c r="N77" s="1215">
        <v>33</v>
      </c>
      <c r="O77" s="1215">
        <v>35.700000000000003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561</v>
      </c>
      <c r="J79" s="1217"/>
      <c r="K79" s="1218">
        <v>11.1</v>
      </c>
      <c r="L79" s="1218">
        <v>10.4</v>
      </c>
      <c r="M79" s="1218">
        <v>9.6</v>
      </c>
      <c r="N79" s="1218">
        <v>8.5</v>
      </c>
      <c r="O79" s="1218">
        <v>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56585</v>
      </c>
      <c r="E3" s="116"/>
      <c r="F3" s="117">
        <v>51704</v>
      </c>
      <c r="G3" s="118"/>
      <c r="H3" s="119"/>
    </row>
    <row r="4" spans="1:8">
      <c r="A4" s="120"/>
      <c r="B4" s="121"/>
      <c r="C4" s="122"/>
      <c r="D4" s="123">
        <v>35553</v>
      </c>
      <c r="E4" s="124"/>
      <c r="F4" s="125">
        <v>26896</v>
      </c>
      <c r="G4" s="126"/>
      <c r="H4" s="127"/>
    </row>
    <row r="5" spans="1:8">
      <c r="A5" s="108" t="s">
        <v>512</v>
      </c>
      <c r="B5" s="113"/>
      <c r="C5" s="114"/>
      <c r="D5" s="115">
        <v>65943</v>
      </c>
      <c r="E5" s="116"/>
      <c r="F5" s="117">
        <v>52678</v>
      </c>
      <c r="G5" s="118"/>
      <c r="H5" s="119"/>
    </row>
    <row r="6" spans="1:8">
      <c r="A6" s="120"/>
      <c r="B6" s="121"/>
      <c r="C6" s="122"/>
      <c r="D6" s="123">
        <v>50219</v>
      </c>
      <c r="E6" s="124"/>
      <c r="F6" s="125">
        <v>30185</v>
      </c>
      <c r="G6" s="126"/>
      <c r="H6" s="127"/>
    </row>
    <row r="7" spans="1:8">
      <c r="A7" s="108" t="s">
        <v>513</v>
      </c>
      <c r="B7" s="113"/>
      <c r="C7" s="114"/>
      <c r="D7" s="115">
        <v>67123</v>
      </c>
      <c r="E7" s="116"/>
      <c r="F7" s="117">
        <v>69560</v>
      </c>
      <c r="G7" s="118"/>
      <c r="H7" s="119"/>
    </row>
    <row r="8" spans="1:8">
      <c r="A8" s="120"/>
      <c r="B8" s="121"/>
      <c r="C8" s="122"/>
      <c r="D8" s="123">
        <v>38518</v>
      </c>
      <c r="E8" s="124"/>
      <c r="F8" s="125">
        <v>35305</v>
      </c>
      <c r="G8" s="126"/>
      <c r="H8" s="127"/>
    </row>
    <row r="9" spans="1:8">
      <c r="A9" s="108" t="s">
        <v>514</v>
      </c>
      <c r="B9" s="113"/>
      <c r="C9" s="114"/>
      <c r="D9" s="115">
        <v>64093</v>
      </c>
      <c r="E9" s="116"/>
      <c r="F9" s="117">
        <v>65988</v>
      </c>
      <c r="G9" s="118"/>
      <c r="H9" s="119"/>
    </row>
    <row r="10" spans="1:8">
      <c r="A10" s="120"/>
      <c r="B10" s="121"/>
      <c r="C10" s="122"/>
      <c r="D10" s="123">
        <v>40554</v>
      </c>
      <c r="E10" s="124"/>
      <c r="F10" s="125">
        <v>36473</v>
      </c>
      <c r="G10" s="126"/>
      <c r="H10" s="127"/>
    </row>
    <row r="11" spans="1:8">
      <c r="A11" s="108" t="s">
        <v>515</v>
      </c>
      <c r="B11" s="113"/>
      <c r="C11" s="114"/>
      <c r="D11" s="115">
        <v>46820</v>
      </c>
      <c r="E11" s="116"/>
      <c r="F11" s="117">
        <v>77507</v>
      </c>
      <c r="G11" s="118"/>
      <c r="H11" s="119"/>
    </row>
    <row r="12" spans="1:8">
      <c r="A12" s="120"/>
      <c r="B12" s="121"/>
      <c r="C12" s="128"/>
      <c r="D12" s="123">
        <v>29626</v>
      </c>
      <c r="E12" s="124"/>
      <c r="F12" s="125">
        <v>42788</v>
      </c>
      <c r="G12" s="126"/>
      <c r="H12" s="127"/>
    </row>
    <row r="13" spans="1:8">
      <c r="A13" s="108"/>
      <c r="B13" s="113"/>
      <c r="C13" s="129"/>
      <c r="D13" s="130">
        <v>60113</v>
      </c>
      <c r="E13" s="131"/>
      <c r="F13" s="132">
        <v>63487</v>
      </c>
      <c r="G13" s="133"/>
      <c r="H13" s="119"/>
    </row>
    <row r="14" spans="1:8">
      <c r="A14" s="120"/>
      <c r="B14" s="121"/>
      <c r="C14" s="122"/>
      <c r="D14" s="123">
        <v>38894</v>
      </c>
      <c r="E14" s="124"/>
      <c r="F14" s="125">
        <v>34329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16.82</v>
      </c>
      <c r="C19" s="134">
        <f>ROUND(VALUE(SUBSTITUTE(実質収支比率等に係る経年分析!G$48,"▲","-")),2)</f>
        <v>12.24</v>
      </c>
      <c r="D19" s="134">
        <f>ROUND(VALUE(SUBSTITUTE(実質収支比率等に係る経年分析!H$48,"▲","-")),2)</f>
        <v>9.98</v>
      </c>
      <c r="E19" s="134">
        <f>ROUND(VALUE(SUBSTITUTE(実質収支比率等に係る経年分析!I$48,"▲","-")),2)</f>
        <v>10.119999999999999</v>
      </c>
      <c r="F19" s="134">
        <f>ROUND(VALUE(SUBSTITUTE(実質収支比率等に係る経年分析!J$48,"▲","-")),2)</f>
        <v>10.28</v>
      </c>
    </row>
    <row r="20" spans="1:11">
      <c r="A20" s="134" t="s">
        <v>42</v>
      </c>
      <c r="B20" s="134">
        <f>ROUND(VALUE(SUBSTITUTE(実質収支比率等に係る経年分析!F$47,"▲","-")),2)</f>
        <v>13.68</v>
      </c>
      <c r="C20" s="134">
        <f>ROUND(VALUE(SUBSTITUTE(実質収支比率等に係る経年分析!G$47,"▲","-")),2)</f>
        <v>14.67</v>
      </c>
      <c r="D20" s="134">
        <f>ROUND(VALUE(SUBSTITUTE(実質収支比率等に係る経年分析!H$47,"▲","-")),2)</f>
        <v>16.059999999999999</v>
      </c>
      <c r="E20" s="134">
        <f>ROUND(VALUE(SUBSTITUTE(実質収支比率等に係る経年分析!I$47,"▲","-")),2)</f>
        <v>16.940000000000001</v>
      </c>
      <c r="F20" s="134">
        <f>ROUND(VALUE(SUBSTITUTE(実質収支比率等に係る経年分析!J$47,"▲","-")),2)</f>
        <v>19</v>
      </c>
    </row>
    <row r="21" spans="1:11">
      <c r="A21" s="134" t="s">
        <v>43</v>
      </c>
      <c r="B21" s="134">
        <f>IF(ISNUMBER(VALUE(SUBSTITUTE(実質収支比率等に係る経年分析!F$49,"▲","-"))),ROUND(VALUE(SUBSTITUTE(実質収支比率等に係る経年分析!F$49,"▲","-")),2),NA())</f>
        <v>8.73</v>
      </c>
      <c r="C21" s="134">
        <f>IF(ISNUMBER(VALUE(SUBSTITUTE(実質収支比率等に係る経年分析!G$49,"▲","-"))),ROUND(VALUE(SUBSTITUTE(実質収支比率等に係る経年分析!G$49,"▲","-")),2),NA())</f>
        <v>-3.24</v>
      </c>
      <c r="D21" s="134">
        <f>IF(ISNUMBER(VALUE(SUBSTITUTE(実質収支比率等に係る経年分析!H$49,"▲","-"))),ROUND(VALUE(SUBSTITUTE(実質収支比率等に係る経年分析!H$49,"▲","-")),2),NA())</f>
        <v>-0.49</v>
      </c>
      <c r="E21" s="134">
        <f>IF(ISNUMBER(VALUE(SUBSTITUTE(実質収支比率等に係る経年分析!I$49,"▲","-"))),ROUND(VALUE(SUBSTITUTE(実質収支比率等に係る経年分析!I$49,"▲","-")),2),NA())</f>
        <v>0.54</v>
      </c>
      <c r="F21" s="134">
        <f>IF(ISNUMBER(VALUE(SUBSTITUTE(実質収支比率等に係る経年分析!J$49,"▲","-"))),ROUND(VALUE(SUBSTITUTE(実質収支比率等に係る経年分析!J$49,"▲","-")),2),NA())</f>
        <v>2.56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0.28000000000000003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10.119999999999999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10.28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13.91</v>
      </c>
    </row>
    <row r="36" spans="1:16">
      <c r="A36" s="135" t="str">
        <f>IF(連結実質赤字比率に係る赤字・黒字の構成分析!C$34="",NA(),連結実質赤字比率に係る赤字・黒字の構成分析!C$34)</f>
        <v>インターチェンジ周辺開発事業特別会計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19.690000000000001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26.35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2628</v>
      </c>
      <c r="E42" s="136"/>
      <c r="F42" s="136"/>
      <c r="G42" s="136">
        <f>'実質公債費比率（分子）の構造'!L$52</f>
        <v>2643</v>
      </c>
      <c r="H42" s="136"/>
      <c r="I42" s="136"/>
      <c r="J42" s="136">
        <f>'実質公債費比率（分子）の構造'!M$52</f>
        <v>2683</v>
      </c>
      <c r="K42" s="136"/>
      <c r="L42" s="136"/>
      <c r="M42" s="136">
        <f>'実質公債費比率（分子）の構造'!N$52</f>
        <v>2809</v>
      </c>
      <c r="N42" s="136"/>
      <c r="O42" s="136"/>
      <c r="P42" s="136">
        <f>'実質公債費比率（分子）の構造'!O$52</f>
        <v>2662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46</v>
      </c>
      <c r="C44" s="136"/>
      <c r="D44" s="136"/>
      <c r="E44" s="136">
        <f>'実質公債費比率（分子）の構造'!L$50</f>
        <v>20</v>
      </c>
      <c r="F44" s="136"/>
      <c r="G44" s="136"/>
      <c r="H44" s="136">
        <f>'実質公債費比率（分子）の構造'!M$50</f>
        <v>20</v>
      </c>
      <c r="I44" s="136"/>
      <c r="J44" s="136"/>
      <c r="K44" s="136">
        <f>'実質公債費比率（分子）の構造'!N$50</f>
        <v>20</v>
      </c>
      <c r="L44" s="136"/>
      <c r="M44" s="136"/>
      <c r="N44" s="136">
        <f>'実質公債費比率（分子）の構造'!O$50</f>
        <v>20</v>
      </c>
      <c r="O44" s="136"/>
      <c r="P44" s="136"/>
    </row>
    <row r="45" spans="1:16">
      <c r="A45" s="136" t="s">
        <v>53</v>
      </c>
      <c r="B45" s="136">
        <f>'実質公債費比率（分子）の構造'!K$49</f>
        <v>18</v>
      </c>
      <c r="C45" s="136"/>
      <c r="D45" s="136"/>
      <c r="E45" s="136">
        <f>'実質公債費比率（分子）の構造'!L$49</f>
        <v>14</v>
      </c>
      <c r="F45" s="136"/>
      <c r="G45" s="136"/>
      <c r="H45" s="136">
        <f>'実質公債費比率（分子）の構造'!M$49</f>
        <v>16</v>
      </c>
      <c r="I45" s="136"/>
      <c r="J45" s="136"/>
      <c r="K45" s="136">
        <f>'実質公債費比率（分子）の構造'!N$49</f>
        <v>26</v>
      </c>
      <c r="L45" s="136"/>
      <c r="M45" s="136"/>
      <c r="N45" s="136">
        <f>'実質公債費比率（分子）の構造'!O$49</f>
        <v>33</v>
      </c>
      <c r="O45" s="136"/>
      <c r="P45" s="136"/>
    </row>
    <row r="46" spans="1:16">
      <c r="A46" s="136" t="s">
        <v>54</v>
      </c>
      <c r="B46" s="136">
        <f>'実質公債費比率（分子）の構造'!K$48</f>
        <v>1172</v>
      </c>
      <c r="C46" s="136"/>
      <c r="D46" s="136"/>
      <c r="E46" s="136">
        <f>'実質公債費比率（分子）の構造'!L$48</f>
        <v>1096</v>
      </c>
      <c r="F46" s="136"/>
      <c r="G46" s="136"/>
      <c r="H46" s="136">
        <f>'実質公債費比率（分子）の構造'!M$48</f>
        <v>1127</v>
      </c>
      <c r="I46" s="136"/>
      <c r="J46" s="136"/>
      <c r="K46" s="136">
        <f>'実質公債費比率（分子）の構造'!N$48</f>
        <v>1117</v>
      </c>
      <c r="L46" s="136"/>
      <c r="M46" s="136"/>
      <c r="N46" s="136">
        <f>'実質公債費比率（分子）の構造'!O$48</f>
        <v>1017</v>
      </c>
      <c r="O46" s="136"/>
      <c r="P46" s="136"/>
    </row>
    <row r="47" spans="1:16">
      <c r="A47" s="136" t="s">
        <v>55</v>
      </c>
      <c r="B47" s="136">
        <f>'実質公債費比率（分子）の構造'!K$47</f>
        <v>43</v>
      </c>
      <c r="C47" s="136"/>
      <c r="D47" s="136"/>
      <c r="E47" s="136">
        <f>'実質公債費比率（分子）の構造'!L$47</f>
        <v>42</v>
      </c>
      <c r="F47" s="136"/>
      <c r="G47" s="136"/>
      <c r="H47" s="136">
        <f>'実質公債費比率（分子）の構造'!M$47</f>
        <v>46</v>
      </c>
      <c r="I47" s="136"/>
      <c r="J47" s="136"/>
      <c r="K47" s="136">
        <f>'実質公債費比率（分子）の構造'!N$47</f>
        <v>50</v>
      </c>
      <c r="L47" s="136"/>
      <c r="M47" s="136"/>
      <c r="N47" s="136">
        <f>'実質公債費比率（分子）の構造'!O$47</f>
        <v>54</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2568</v>
      </c>
      <c r="C49" s="136"/>
      <c r="D49" s="136"/>
      <c r="E49" s="136">
        <f>'実質公債費比率（分子）の構造'!L$45</f>
        <v>2540</v>
      </c>
      <c r="F49" s="136"/>
      <c r="G49" s="136"/>
      <c r="H49" s="136">
        <f>'実質公債費比率（分子）の構造'!M$45</f>
        <v>2474</v>
      </c>
      <c r="I49" s="136"/>
      <c r="J49" s="136"/>
      <c r="K49" s="136">
        <f>'実質公債費比率（分子）の構造'!N$45</f>
        <v>2292</v>
      </c>
      <c r="L49" s="136"/>
      <c r="M49" s="136"/>
      <c r="N49" s="136">
        <f>'実質公債費比率（分子）の構造'!O$45</f>
        <v>2325</v>
      </c>
      <c r="O49" s="136"/>
      <c r="P49" s="136"/>
    </row>
    <row r="50" spans="1:16">
      <c r="A50" s="136" t="s">
        <v>58</v>
      </c>
      <c r="B50" s="136" t="e">
        <f>NA()</f>
        <v>#N/A</v>
      </c>
      <c r="C50" s="136">
        <f>IF(ISNUMBER('実質公債費比率（分子）の構造'!K$53),'実質公債費比率（分子）の構造'!K$53,NA())</f>
        <v>1219</v>
      </c>
      <c r="D50" s="136" t="e">
        <f>NA()</f>
        <v>#N/A</v>
      </c>
      <c r="E50" s="136" t="e">
        <f>NA()</f>
        <v>#N/A</v>
      </c>
      <c r="F50" s="136">
        <f>IF(ISNUMBER('実質公債費比率（分子）の構造'!L$53),'実質公債費比率（分子）の構造'!L$53,NA())</f>
        <v>1069</v>
      </c>
      <c r="G50" s="136" t="e">
        <f>NA()</f>
        <v>#N/A</v>
      </c>
      <c r="H50" s="136" t="e">
        <f>NA()</f>
        <v>#N/A</v>
      </c>
      <c r="I50" s="136">
        <f>IF(ISNUMBER('実質公債費比率（分子）の構造'!M$53),'実質公債費比率（分子）の構造'!M$53,NA())</f>
        <v>1000</v>
      </c>
      <c r="J50" s="136" t="e">
        <f>NA()</f>
        <v>#N/A</v>
      </c>
      <c r="K50" s="136" t="e">
        <f>NA()</f>
        <v>#N/A</v>
      </c>
      <c r="L50" s="136">
        <f>IF(ISNUMBER('実質公債費比率（分子）の構造'!N$53),'実質公債費比率（分子）の構造'!N$53,NA())</f>
        <v>696</v>
      </c>
      <c r="M50" s="136" t="e">
        <f>NA()</f>
        <v>#N/A</v>
      </c>
      <c r="N50" s="136" t="e">
        <f>NA()</f>
        <v>#N/A</v>
      </c>
      <c r="O50" s="136">
        <f>IF(ISNUMBER('実質公債費比率（分子）の構造'!O$53),'実質公債費比率（分子）の構造'!O$53,NA())</f>
        <v>787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26741</v>
      </c>
      <c r="E56" s="135"/>
      <c r="F56" s="135"/>
      <c r="G56" s="135">
        <f>'将来負担比率（分子）の構造'!J$51</f>
        <v>28013</v>
      </c>
      <c r="H56" s="135"/>
      <c r="I56" s="135"/>
      <c r="J56" s="135">
        <f>'将来負担比率（分子）の構造'!K$51</f>
        <v>28609</v>
      </c>
      <c r="K56" s="135"/>
      <c r="L56" s="135"/>
      <c r="M56" s="135">
        <f>'将来負担比率（分子）の構造'!L$51</f>
        <v>28536</v>
      </c>
      <c r="N56" s="135"/>
      <c r="O56" s="135"/>
      <c r="P56" s="135">
        <f>'将来負担比率（分子）の構造'!M$51</f>
        <v>28741</v>
      </c>
    </row>
    <row r="57" spans="1:16">
      <c r="A57" s="135" t="s">
        <v>34</v>
      </c>
      <c r="B57" s="135"/>
      <c r="C57" s="135"/>
      <c r="D57" s="135">
        <f>'将来負担比率（分子）の構造'!I$50</f>
        <v>4744</v>
      </c>
      <c r="E57" s="135"/>
      <c r="F57" s="135"/>
      <c r="G57" s="135">
        <f>'将来負担比率（分子）の構造'!J$50</f>
        <v>4832</v>
      </c>
      <c r="H57" s="135"/>
      <c r="I57" s="135"/>
      <c r="J57" s="135">
        <f>'将来負担比率（分子）の構造'!K$50</f>
        <v>4793</v>
      </c>
      <c r="K57" s="135"/>
      <c r="L57" s="135"/>
      <c r="M57" s="135">
        <f>'将来負担比率（分子）の構造'!L$50</f>
        <v>5201</v>
      </c>
      <c r="N57" s="135"/>
      <c r="O57" s="135"/>
      <c r="P57" s="135">
        <f>'将来負担比率（分子）の構造'!M$50</f>
        <v>4956</v>
      </c>
    </row>
    <row r="58" spans="1:16">
      <c r="A58" s="135" t="s">
        <v>33</v>
      </c>
      <c r="B58" s="135"/>
      <c r="C58" s="135"/>
      <c r="D58" s="135">
        <f>'将来負担比率（分子）の構造'!I$49</f>
        <v>8247</v>
      </c>
      <c r="E58" s="135"/>
      <c r="F58" s="135"/>
      <c r="G58" s="135">
        <f>'将来負担比率（分子）の構造'!J$49</f>
        <v>9734</v>
      </c>
      <c r="H58" s="135"/>
      <c r="I58" s="135"/>
      <c r="J58" s="135">
        <f>'将来負担比率（分子）の構造'!K$49</f>
        <v>9878</v>
      </c>
      <c r="K58" s="135"/>
      <c r="L58" s="135"/>
      <c r="M58" s="135">
        <f>'将来負担比率（分子）の構造'!L$49</f>
        <v>9951</v>
      </c>
      <c r="N58" s="135"/>
      <c r="O58" s="135"/>
      <c r="P58" s="135">
        <f>'将来負担比率（分子）の構造'!M$49</f>
        <v>10396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135</v>
      </c>
      <c r="C61" s="135"/>
      <c r="D61" s="135"/>
      <c r="E61" s="135">
        <f>'将来負担比率（分子）の構造'!J$46</f>
        <v>125</v>
      </c>
      <c r="F61" s="135"/>
      <c r="G61" s="135"/>
      <c r="H61" s="135">
        <f>'将来負担比率（分子）の構造'!K$46</f>
        <v>95</v>
      </c>
      <c r="I61" s="135"/>
      <c r="J61" s="135"/>
      <c r="K61" s="135">
        <f>'将来負担比率（分子）の構造'!L$46</f>
        <v>16</v>
      </c>
      <c r="L61" s="135"/>
      <c r="M61" s="135"/>
      <c r="N61" s="135">
        <f>'将来負担比率（分子）の構造'!M$46</f>
        <v>21</v>
      </c>
      <c r="O61" s="135"/>
      <c r="P61" s="135"/>
    </row>
    <row r="62" spans="1:16">
      <c r="A62" s="135" t="s">
        <v>28</v>
      </c>
      <c r="B62" s="135">
        <f>'将来負担比率（分子）の構造'!I$45</f>
        <v>4636</v>
      </c>
      <c r="C62" s="135"/>
      <c r="D62" s="135"/>
      <c r="E62" s="135">
        <f>'将来負担比率（分子）の構造'!J$45</f>
        <v>4687</v>
      </c>
      <c r="F62" s="135"/>
      <c r="G62" s="135"/>
      <c r="H62" s="135">
        <f>'将来負担比率（分子）の構造'!K$45</f>
        <v>4449</v>
      </c>
      <c r="I62" s="135"/>
      <c r="J62" s="135"/>
      <c r="K62" s="135">
        <f>'将来負担比率（分子）の構造'!L$45</f>
        <v>4073</v>
      </c>
      <c r="L62" s="135"/>
      <c r="M62" s="135"/>
      <c r="N62" s="135">
        <f>'将来負担比率（分子）の構造'!M$45</f>
        <v>3842</v>
      </c>
      <c r="O62" s="135"/>
      <c r="P62" s="135"/>
    </row>
    <row r="63" spans="1:16">
      <c r="A63" s="135" t="s">
        <v>27</v>
      </c>
      <c r="B63" s="135">
        <f>'将来負担比率（分子）の構造'!I$44</f>
        <v>293</v>
      </c>
      <c r="C63" s="135"/>
      <c r="D63" s="135"/>
      <c r="E63" s="135">
        <f>'将来負担比率（分子）の構造'!J$44</f>
        <v>505</v>
      </c>
      <c r="F63" s="135"/>
      <c r="G63" s="135"/>
      <c r="H63" s="135">
        <f>'将来負担比率（分子）の構造'!K$44</f>
        <v>1078</v>
      </c>
      <c r="I63" s="135"/>
      <c r="J63" s="135"/>
      <c r="K63" s="135">
        <f>'将来負担比率（分子）の構造'!L$44</f>
        <v>1328</v>
      </c>
      <c r="L63" s="135"/>
      <c r="M63" s="135"/>
      <c r="N63" s="135">
        <f>'将来負担比率（分子）の構造'!M$44</f>
        <v>1659</v>
      </c>
      <c r="O63" s="135"/>
      <c r="P63" s="135"/>
    </row>
    <row r="64" spans="1:16">
      <c r="A64" s="135" t="s">
        <v>26</v>
      </c>
      <c r="B64" s="135">
        <f>'将来負担比率（分子）の構造'!I$43</f>
        <v>15164</v>
      </c>
      <c r="C64" s="135"/>
      <c r="D64" s="135"/>
      <c r="E64" s="135">
        <f>'将来負担比率（分子）の構造'!J$43</f>
        <v>14850</v>
      </c>
      <c r="F64" s="135"/>
      <c r="G64" s="135"/>
      <c r="H64" s="135">
        <f>'将来負担比率（分子）の構造'!K$43</f>
        <v>14535</v>
      </c>
      <c r="I64" s="135"/>
      <c r="J64" s="135"/>
      <c r="K64" s="135">
        <f>'将来負担比率（分子）の構造'!L$43</f>
        <v>13906</v>
      </c>
      <c r="L64" s="135"/>
      <c r="M64" s="135"/>
      <c r="N64" s="135">
        <f>'将来負担比率（分子）の構造'!M$43</f>
        <v>13031</v>
      </c>
      <c r="O64" s="135"/>
      <c r="P64" s="135"/>
    </row>
    <row r="65" spans="1:16">
      <c r="A65" s="135" t="s">
        <v>25</v>
      </c>
      <c r="B65" s="135">
        <f>'将来負担比率（分子）の構造'!I$42</f>
        <v>828</v>
      </c>
      <c r="C65" s="135"/>
      <c r="D65" s="135"/>
      <c r="E65" s="135">
        <f>'将来負担比率（分子）の構造'!J$42</f>
        <v>582</v>
      </c>
      <c r="F65" s="135"/>
      <c r="G65" s="135"/>
      <c r="H65" s="135">
        <f>'将来負担比率（分子）の構造'!K$42</f>
        <v>576</v>
      </c>
      <c r="I65" s="135"/>
      <c r="J65" s="135"/>
      <c r="K65" s="135">
        <f>'将来負担比率（分子）の構造'!L$42</f>
        <v>221</v>
      </c>
      <c r="L65" s="135"/>
      <c r="M65" s="135"/>
      <c r="N65" s="135">
        <f>'将来負担比率（分子）の構造'!M$42</f>
        <v>284</v>
      </c>
      <c r="O65" s="135"/>
      <c r="P65" s="135"/>
    </row>
    <row r="66" spans="1:16">
      <c r="A66" s="135" t="s">
        <v>24</v>
      </c>
      <c r="B66" s="135">
        <f>'将来負担比率（分子）の構造'!I$41</f>
        <v>23287</v>
      </c>
      <c r="C66" s="135"/>
      <c r="D66" s="135"/>
      <c r="E66" s="135">
        <f>'将来負担比率（分子）の構造'!J$41</f>
        <v>23742</v>
      </c>
      <c r="F66" s="135"/>
      <c r="G66" s="135"/>
      <c r="H66" s="135">
        <f>'将来負担比率（分子）の構造'!K$41</f>
        <v>24129</v>
      </c>
      <c r="I66" s="135"/>
      <c r="J66" s="135"/>
      <c r="K66" s="135">
        <f>'将来負担比率（分子）の構造'!L$41</f>
        <v>24682</v>
      </c>
      <c r="L66" s="135"/>
      <c r="M66" s="135"/>
      <c r="N66" s="135">
        <f>'将来負担比率（分子）の構造'!M$41</f>
        <v>24582</v>
      </c>
      <c r="O66" s="135"/>
      <c r="P66" s="135"/>
    </row>
    <row r="67" spans="1:16">
      <c r="A67" s="135" t="s">
        <v>62</v>
      </c>
      <c r="B67" s="135" t="e">
        <f>NA()</f>
        <v>#N/A</v>
      </c>
      <c r="C67" s="135">
        <f>IF(ISNUMBER('将来負担比率（分子）の構造'!I$52), IF('将来負担比率（分子）の構造'!I$52 &lt; 0, 0, '将来負担比率（分子）の構造'!I$52), NA())</f>
        <v>4610</v>
      </c>
      <c r="D67" s="135" t="e">
        <f>NA()</f>
        <v>#N/A</v>
      </c>
      <c r="E67" s="135" t="e">
        <f>NA()</f>
        <v>#N/A</v>
      </c>
      <c r="F67" s="135">
        <f>IF(ISNUMBER('将来負担比率（分子）の構造'!J$52), IF('将来負担比率（分子）の構造'!J$52 &lt; 0, 0, '将来負担比率（分子）の構造'!J$52), NA())</f>
        <v>1911</v>
      </c>
      <c r="G67" s="135" t="e">
        <f>NA()</f>
        <v>#N/A</v>
      </c>
      <c r="H67" s="135" t="e">
        <f>NA()</f>
        <v>#N/A</v>
      </c>
      <c r="I67" s="135">
        <f>IF(ISNUMBER('将来負担比率（分子）の構造'!K$52), IF('将来負担比率（分子）の構造'!K$52 &lt; 0, 0, '将来負担比率（分子）の構造'!K$52), NA())</f>
        <v>1582</v>
      </c>
      <c r="J67" s="135" t="e">
        <f>NA()</f>
        <v>#N/A</v>
      </c>
      <c r="K67" s="135" t="e">
        <f>NA()</f>
        <v>#N/A</v>
      </c>
      <c r="L67" s="135">
        <f>IF(ISNUMBER('将来負担比率（分子）の構造'!L$52), IF('将来負担比率（分子）の構造'!L$52 &lt; 0, 0, '将来負担比率（分子）の構造'!L$52), NA())</f>
        <v>538</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12464924</v>
      </c>
      <c r="S5" s="613"/>
      <c r="T5" s="613"/>
      <c r="U5" s="613"/>
      <c r="V5" s="613"/>
      <c r="W5" s="613"/>
      <c r="X5" s="613"/>
      <c r="Y5" s="614"/>
      <c r="Z5" s="615">
        <v>37.700000000000003</v>
      </c>
      <c r="AA5" s="615"/>
      <c r="AB5" s="615"/>
      <c r="AC5" s="615"/>
      <c r="AD5" s="616">
        <v>11772705</v>
      </c>
      <c r="AE5" s="616"/>
      <c r="AF5" s="616"/>
      <c r="AG5" s="616"/>
      <c r="AH5" s="616"/>
      <c r="AI5" s="616"/>
      <c r="AJ5" s="616"/>
      <c r="AK5" s="616"/>
      <c r="AL5" s="617">
        <v>69</v>
      </c>
      <c r="AM5" s="618"/>
      <c r="AN5" s="618"/>
      <c r="AO5" s="619"/>
      <c r="AP5" s="609" t="s">
        <v>206</v>
      </c>
      <c r="AQ5" s="610"/>
      <c r="AR5" s="610"/>
      <c r="AS5" s="610"/>
      <c r="AT5" s="610"/>
      <c r="AU5" s="610"/>
      <c r="AV5" s="610"/>
      <c r="AW5" s="610"/>
      <c r="AX5" s="610"/>
      <c r="AY5" s="610"/>
      <c r="AZ5" s="610"/>
      <c r="BA5" s="610"/>
      <c r="BB5" s="610"/>
      <c r="BC5" s="610"/>
      <c r="BD5" s="610"/>
      <c r="BE5" s="610"/>
      <c r="BF5" s="611"/>
      <c r="BG5" s="623">
        <v>11767391</v>
      </c>
      <c r="BH5" s="624"/>
      <c r="BI5" s="624"/>
      <c r="BJ5" s="624"/>
      <c r="BK5" s="624"/>
      <c r="BL5" s="624"/>
      <c r="BM5" s="624"/>
      <c r="BN5" s="625"/>
      <c r="BO5" s="626">
        <v>94.4</v>
      </c>
      <c r="BP5" s="626"/>
      <c r="BQ5" s="626"/>
      <c r="BR5" s="626"/>
      <c r="BS5" s="627">
        <v>199435</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415929</v>
      </c>
      <c r="S6" s="624"/>
      <c r="T6" s="624"/>
      <c r="U6" s="624"/>
      <c r="V6" s="624"/>
      <c r="W6" s="624"/>
      <c r="X6" s="624"/>
      <c r="Y6" s="625"/>
      <c r="Z6" s="626">
        <v>1.3</v>
      </c>
      <c r="AA6" s="626"/>
      <c r="AB6" s="626"/>
      <c r="AC6" s="626"/>
      <c r="AD6" s="627">
        <v>415929</v>
      </c>
      <c r="AE6" s="627"/>
      <c r="AF6" s="627"/>
      <c r="AG6" s="627"/>
      <c r="AH6" s="627"/>
      <c r="AI6" s="627"/>
      <c r="AJ6" s="627"/>
      <c r="AK6" s="627"/>
      <c r="AL6" s="628">
        <v>2.4</v>
      </c>
      <c r="AM6" s="629"/>
      <c r="AN6" s="629"/>
      <c r="AO6" s="630"/>
      <c r="AP6" s="620" t="s">
        <v>211</v>
      </c>
      <c r="AQ6" s="621"/>
      <c r="AR6" s="621"/>
      <c r="AS6" s="621"/>
      <c r="AT6" s="621"/>
      <c r="AU6" s="621"/>
      <c r="AV6" s="621"/>
      <c r="AW6" s="621"/>
      <c r="AX6" s="621"/>
      <c r="AY6" s="621"/>
      <c r="AZ6" s="621"/>
      <c r="BA6" s="621"/>
      <c r="BB6" s="621"/>
      <c r="BC6" s="621"/>
      <c r="BD6" s="621"/>
      <c r="BE6" s="621"/>
      <c r="BF6" s="622"/>
      <c r="BG6" s="623">
        <v>11767391</v>
      </c>
      <c r="BH6" s="624"/>
      <c r="BI6" s="624"/>
      <c r="BJ6" s="624"/>
      <c r="BK6" s="624"/>
      <c r="BL6" s="624"/>
      <c r="BM6" s="624"/>
      <c r="BN6" s="625"/>
      <c r="BO6" s="626">
        <v>94.4</v>
      </c>
      <c r="BP6" s="626"/>
      <c r="BQ6" s="626"/>
      <c r="BR6" s="626"/>
      <c r="BS6" s="627">
        <v>199435</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313336</v>
      </c>
      <c r="CS6" s="624"/>
      <c r="CT6" s="624"/>
      <c r="CU6" s="624"/>
      <c r="CV6" s="624"/>
      <c r="CW6" s="624"/>
      <c r="CX6" s="624"/>
      <c r="CY6" s="625"/>
      <c r="CZ6" s="626">
        <v>1</v>
      </c>
      <c r="DA6" s="626"/>
      <c r="DB6" s="626"/>
      <c r="DC6" s="626"/>
      <c r="DD6" s="632" t="s">
        <v>213</v>
      </c>
      <c r="DE6" s="624"/>
      <c r="DF6" s="624"/>
      <c r="DG6" s="624"/>
      <c r="DH6" s="624"/>
      <c r="DI6" s="624"/>
      <c r="DJ6" s="624"/>
      <c r="DK6" s="624"/>
      <c r="DL6" s="624"/>
      <c r="DM6" s="624"/>
      <c r="DN6" s="624"/>
      <c r="DO6" s="624"/>
      <c r="DP6" s="625"/>
      <c r="DQ6" s="632">
        <v>313336</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13302</v>
      </c>
      <c r="S7" s="624"/>
      <c r="T7" s="624"/>
      <c r="U7" s="624"/>
      <c r="V7" s="624"/>
      <c r="W7" s="624"/>
      <c r="X7" s="624"/>
      <c r="Y7" s="625"/>
      <c r="Z7" s="626">
        <v>0</v>
      </c>
      <c r="AA7" s="626"/>
      <c r="AB7" s="626"/>
      <c r="AC7" s="626"/>
      <c r="AD7" s="627">
        <v>13302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4865257</v>
      </c>
      <c r="BH7" s="624"/>
      <c r="BI7" s="624"/>
      <c r="BJ7" s="624"/>
      <c r="BK7" s="624"/>
      <c r="BL7" s="624"/>
      <c r="BM7" s="624"/>
      <c r="BN7" s="625"/>
      <c r="BO7" s="626">
        <v>39</v>
      </c>
      <c r="BP7" s="626"/>
      <c r="BQ7" s="626"/>
      <c r="BR7" s="626"/>
      <c r="BS7" s="627">
        <v>199435</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4952175</v>
      </c>
      <c r="CS7" s="624"/>
      <c r="CT7" s="624"/>
      <c r="CU7" s="624"/>
      <c r="CV7" s="624"/>
      <c r="CW7" s="624"/>
      <c r="CX7" s="624"/>
      <c r="CY7" s="625"/>
      <c r="CZ7" s="626">
        <v>16</v>
      </c>
      <c r="DA7" s="626"/>
      <c r="DB7" s="626"/>
      <c r="DC7" s="626"/>
      <c r="DD7" s="632">
        <v>141423</v>
      </c>
      <c r="DE7" s="624"/>
      <c r="DF7" s="624"/>
      <c r="DG7" s="624"/>
      <c r="DH7" s="624"/>
      <c r="DI7" s="624"/>
      <c r="DJ7" s="624"/>
      <c r="DK7" s="624"/>
      <c r="DL7" s="624"/>
      <c r="DM7" s="624"/>
      <c r="DN7" s="624"/>
      <c r="DO7" s="624"/>
      <c r="DP7" s="625"/>
      <c r="DQ7" s="632">
        <v>3426248</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51651</v>
      </c>
      <c r="S8" s="624"/>
      <c r="T8" s="624"/>
      <c r="U8" s="624"/>
      <c r="V8" s="624"/>
      <c r="W8" s="624"/>
      <c r="X8" s="624"/>
      <c r="Y8" s="625"/>
      <c r="Z8" s="626">
        <v>0.2</v>
      </c>
      <c r="AA8" s="626"/>
      <c r="AB8" s="626"/>
      <c r="AC8" s="626"/>
      <c r="AD8" s="627">
        <v>51651</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133372</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9671805</v>
      </c>
      <c r="CS8" s="624"/>
      <c r="CT8" s="624"/>
      <c r="CU8" s="624"/>
      <c r="CV8" s="624"/>
      <c r="CW8" s="624"/>
      <c r="CX8" s="624"/>
      <c r="CY8" s="625"/>
      <c r="CZ8" s="626">
        <v>31.2</v>
      </c>
      <c r="DA8" s="626"/>
      <c r="DB8" s="626"/>
      <c r="DC8" s="626"/>
      <c r="DD8" s="632">
        <v>288751</v>
      </c>
      <c r="DE8" s="624"/>
      <c r="DF8" s="624"/>
      <c r="DG8" s="624"/>
      <c r="DH8" s="624"/>
      <c r="DI8" s="624"/>
      <c r="DJ8" s="624"/>
      <c r="DK8" s="624"/>
      <c r="DL8" s="624"/>
      <c r="DM8" s="624"/>
      <c r="DN8" s="624"/>
      <c r="DO8" s="624"/>
      <c r="DP8" s="625"/>
      <c r="DQ8" s="632">
        <v>4474786</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44336</v>
      </c>
      <c r="S9" s="624"/>
      <c r="T9" s="624"/>
      <c r="U9" s="624"/>
      <c r="V9" s="624"/>
      <c r="W9" s="624"/>
      <c r="X9" s="624"/>
      <c r="Y9" s="625"/>
      <c r="Z9" s="626">
        <v>0.1</v>
      </c>
      <c r="AA9" s="626"/>
      <c r="AB9" s="626"/>
      <c r="AC9" s="626"/>
      <c r="AD9" s="627">
        <v>44336</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3589494</v>
      </c>
      <c r="BH9" s="624"/>
      <c r="BI9" s="624"/>
      <c r="BJ9" s="624"/>
      <c r="BK9" s="624"/>
      <c r="BL9" s="624"/>
      <c r="BM9" s="624"/>
      <c r="BN9" s="625"/>
      <c r="BO9" s="626">
        <v>28.8</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2299915</v>
      </c>
      <c r="CS9" s="624"/>
      <c r="CT9" s="624"/>
      <c r="CU9" s="624"/>
      <c r="CV9" s="624"/>
      <c r="CW9" s="624"/>
      <c r="CX9" s="624"/>
      <c r="CY9" s="625"/>
      <c r="CZ9" s="626">
        <v>7.4</v>
      </c>
      <c r="DA9" s="626"/>
      <c r="DB9" s="626"/>
      <c r="DC9" s="626"/>
      <c r="DD9" s="632">
        <v>125176</v>
      </c>
      <c r="DE9" s="624"/>
      <c r="DF9" s="624"/>
      <c r="DG9" s="624"/>
      <c r="DH9" s="624"/>
      <c r="DI9" s="624"/>
      <c r="DJ9" s="624"/>
      <c r="DK9" s="624"/>
      <c r="DL9" s="624"/>
      <c r="DM9" s="624"/>
      <c r="DN9" s="624"/>
      <c r="DO9" s="624"/>
      <c r="DP9" s="625"/>
      <c r="DQ9" s="632">
        <v>1864038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1620985</v>
      </c>
      <c r="S10" s="624"/>
      <c r="T10" s="624"/>
      <c r="U10" s="624"/>
      <c r="V10" s="624"/>
      <c r="W10" s="624"/>
      <c r="X10" s="624"/>
      <c r="Y10" s="625"/>
      <c r="Z10" s="626">
        <v>4.9000000000000004</v>
      </c>
      <c r="AA10" s="626"/>
      <c r="AB10" s="626"/>
      <c r="AC10" s="626"/>
      <c r="AD10" s="627">
        <v>1620985</v>
      </c>
      <c r="AE10" s="627"/>
      <c r="AF10" s="627"/>
      <c r="AG10" s="627"/>
      <c r="AH10" s="627"/>
      <c r="AI10" s="627"/>
      <c r="AJ10" s="627"/>
      <c r="AK10" s="627"/>
      <c r="AL10" s="628">
        <v>9.5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286498</v>
      </c>
      <c r="BH10" s="624"/>
      <c r="BI10" s="624"/>
      <c r="BJ10" s="624"/>
      <c r="BK10" s="624"/>
      <c r="BL10" s="624"/>
      <c r="BM10" s="624"/>
      <c r="BN10" s="625"/>
      <c r="BO10" s="626">
        <v>2.2999999999999998</v>
      </c>
      <c r="BP10" s="626"/>
      <c r="BQ10" s="626"/>
      <c r="BR10" s="626"/>
      <c r="BS10" s="632">
        <v>47649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15327</v>
      </c>
      <c r="CS10" s="624"/>
      <c r="CT10" s="624"/>
      <c r="CU10" s="624"/>
      <c r="CV10" s="624"/>
      <c r="CW10" s="624"/>
      <c r="CX10" s="624"/>
      <c r="CY10" s="625"/>
      <c r="CZ10" s="626">
        <v>0</v>
      </c>
      <c r="DA10" s="626"/>
      <c r="DB10" s="626"/>
      <c r="DC10" s="626"/>
      <c r="DD10" s="632">
        <v>2678</v>
      </c>
      <c r="DE10" s="624"/>
      <c r="DF10" s="624"/>
      <c r="DG10" s="624"/>
      <c r="DH10" s="624"/>
      <c r="DI10" s="624"/>
      <c r="DJ10" s="624"/>
      <c r="DK10" s="624"/>
      <c r="DL10" s="624"/>
      <c r="DM10" s="624"/>
      <c r="DN10" s="624"/>
      <c r="DO10" s="624"/>
      <c r="DP10" s="625"/>
      <c r="DQ10" s="632">
        <v>5162</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23611</v>
      </c>
      <c r="S11" s="624"/>
      <c r="T11" s="624"/>
      <c r="U11" s="624"/>
      <c r="V11" s="624"/>
      <c r="W11" s="624"/>
      <c r="X11" s="624"/>
      <c r="Y11" s="625"/>
      <c r="Z11" s="626">
        <v>0.1</v>
      </c>
      <c r="AA11" s="626"/>
      <c r="AB11" s="626"/>
      <c r="AC11" s="626"/>
      <c r="AD11" s="627">
        <v>23611</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855893</v>
      </c>
      <c r="BH11" s="624"/>
      <c r="BI11" s="624"/>
      <c r="BJ11" s="624"/>
      <c r="BK11" s="624"/>
      <c r="BL11" s="624"/>
      <c r="BM11" s="624"/>
      <c r="BN11" s="625"/>
      <c r="BO11" s="626">
        <v>6.9</v>
      </c>
      <c r="BP11" s="626"/>
      <c r="BQ11" s="626"/>
      <c r="BR11" s="626"/>
      <c r="BS11" s="632">
        <v>151786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1034703</v>
      </c>
      <c r="CS11" s="624"/>
      <c r="CT11" s="624"/>
      <c r="CU11" s="624"/>
      <c r="CV11" s="624"/>
      <c r="CW11" s="624"/>
      <c r="CX11" s="624"/>
      <c r="CY11" s="625"/>
      <c r="CZ11" s="626">
        <v>3.3</v>
      </c>
      <c r="DA11" s="626"/>
      <c r="DB11" s="626"/>
      <c r="DC11" s="626"/>
      <c r="DD11" s="632">
        <v>42290</v>
      </c>
      <c r="DE11" s="624"/>
      <c r="DF11" s="624"/>
      <c r="DG11" s="624"/>
      <c r="DH11" s="624"/>
      <c r="DI11" s="624"/>
      <c r="DJ11" s="624"/>
      <c r="DK11" s="624"/>
      <c r="DL11" s="624"/>
      <c r="DM11" s="624"/>
      <c r="DN11" s="624"/>
      <c r="DO11" s="624"/>
      <c r="DP11" s="625"/>
      <c r="DQ11" s="632">
        <v>742434</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6060687</v>
      </c>
      <c r="BH12" s="624"/>
      <c r="BI12" s="624"/>
      <c r="BJ12" s="624"/>
      <c r="BK12" s="624"/>
      <c r="BL12" s="624"/>
      <c r="BM12" s="624"/>
      <c r="BN12" s="625"/>
      <c r="BO12" s="626">
        <v>48.6</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1351561</v>
      </c>
      <c r="CS12" s="624"/>
      <c r="CT12" s="624"/>
      <c r="CU12" s="624"/>
      <c r="CV12" s="624"/>
      <c r="CW12" s="624"/>
      <c r="CX12" s="624"/>
      <c r="CY12" s="625"/>
      <c r="CZ12" s="626">
        <v>4.4000000000000004</v>
      </c>
      <c r="DA12" s="626"/>
      <c r="DB12" s="626"/>
      <c r="DC12" s="626"/>
      <c r="DD12" s="632">
        <v>11700</v>
      </c>
      <c r="DE12" s="624"/>
      <c r="DF12" s="624"/>
      <c r="DG12" s="624"/>
      <c r="DH12" s="624"/>
      <c r="DI12" s="624"/>
      <c r="DJ12" s="624"/>
      <c r="DK12" s="624"/>
      <c r="DL12" s="624"/>
      <c r="DM12" s="624"/>
      <c r="DN12" s="624"/>
      <c r="DO12" s="624"/>
      <c r="DP12" s="625"/>
      <c r="DQ12" s="632">
        <v>510455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94524</v>
      </c>
      <c r="S13" s="624"/>
      <c r="T13" s="624"/>
      <c r="U13" s="624"/>
      <c r="V13" s="624"/>
      <c r="W13" s="624"/>
      <c r="X13" s="624"/>
      <c r="Y13" s="625"/>
      <c r="Z13" s="626">
        <v>0.3</v>
      </c>
      <c r="AA13" s="626"/>
      <c r="AB13" s="626"/>
      <c r="AC13" s="626"/>
      <c r="AD13" s="627">
        <v>94524</v>
      </c>
      <c r="AE13" s="627"/>
      <c r="AF13" s="627"/>
      <c r="AG13" s="627"/>
      <c r="AH13" s="627"/>
      <c r="AI13" s="627"/>
      <c r="AJ13" s="627"/>
      <c r="AK13" s="627"/>
      <c r="AL13" s="628">
        <v>0.6</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6058903</v>
      </c>
      <c r="BH13" s="624"/>
      <c r="BI13" s="624"/>
      <c r="BJ13" s="624"/>
      <c r="BK13" s="624"/>
      <c r="BL13" s="624"/>
      <c r="BM13" s="624"/>
      <c r="BN13" s="625"/>
      <c r="BO13" s="626">
        <v>48.6</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3880940</v>
      </c>
      <c r="CS13" s="624"/>
      <c r="CT13" s="624"/>
      <c r="CU13" s="624"/>
      <c r="CV13" s="624"/>
      <c r="CW13" s="624"/>
      <c r="CX13" s="624"/>
      <c r="CY13" s="625"/>
      <c r="CZ13" s="626">
        <v>12.5</v>
      </c>
      <c r="DA13" s="626"/>
      <c r="DB13" s="626"/>
      <c r="DC13" s="626"/>
      <c r="DD13" s="632">
        <v>1664754</v>
      </c>
      <c r="DE13" s="624"/>
      <c r="DF13" s="624"/>
      <c r="DG13" s="624"/>
      <c r="DH13" s="624"/>
      <c r="DI13" s="624"/>
      <c r="DJ13" s="624"/>
      <c r="DK13" s="624"/>
      <c r="DL13" s="624"/>
      <c r="DM13" s="624"/>
      <c r="DN13" s="624"/>
      <c r="DO13" s="624"/>
      <c r="DP13" s="625"/>
      <c r="DQ13" s="632">
        <v>2454886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176029</v>
      </c>
      <c r="BH14" s="624"/>
      <c r="BI14" s="624"/>
      <c r="BJ14" s="624"/>
      <c r="BK14" s="624"/>
      <c r="BL14" s="624"/>
      <c r="BM14" s="624"/>
      <c r="BN14" s="625"/>
      <c r="BO14" s="626">
        <v>1.4</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1194241</v>
      </c>
      <c r="CS14" s="624"/>
      <c r="CT14" s="624"/>
      <c r="CU14" s="624"/>
      <c r="CV14" s="624"/>
      <c r="CW14" s="624"/>
      <c r="CX14" s="624"/>
      <c r="CY14" s="625"/>
      <c r="CZ14" s="626">
        <v>3.9</v>
      </c>
      <c r="DA14" s="626"/>
      <c r="DB14" s="626"/>
      <c r="DC14" s="626"/>
      <c r="DD14" s="632">
        <v>256964</v>
      </c>
      <c r="DE14" s="624"/>
      <c r="DF14" s="624"/>
      <c r="DG14" s="624"/>
      <c r="DH14" s="624"/>
      <c r="DI14" s="624"/>
      <c r="DJ14" s="624"/>
      <c r="DK14" s="624"/>
      <c r="DL14" s="624"/>
      <c r="DM14" s="624"/>
      <c r="DN14" s="624"/>
      <c r="DO14" s="624"/>
      <c r="DP14" s="625"/>
      <c r="DQ14" s="632">
        <v>962443</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53609</v>
      </c>
      <c r="S15" s="624"/>
      <c r="T15" s="624"/>
      <c r="U15" s="624"/>
      <c r="V15" s="624"/>
      <c r="W15" s="624"/>
      <c r="X15" s="624"/>
      <c r="Y15" s="625"/>
      <c r="Z15" s="626">
        <v>0.2</v>
      </c>
      <c r="AA15" s="626"/>
      <c r="AB15" s="626"/>
      <c r="AC15" s="626"/>
      <c r="AD15" s="627">
        <v>53609</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665418</v>
      </c>
      <c r="BH15" s="624"/>
      <c r="BI15" s="624"/>
      <c r="BJ15" s="624"/>
      <c r="BK15" s="624"/>
      <c r="BL15" s="624"/>
      <c r="BM15" s="624"/>
      <c r="BN15" s="625"/>
      <c r="BO15" s="626">
        <v>5.3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3830316</v>
      </c>
      <c r="CS15" s="624"/>
      <c r="CT15" s="624"/>
      <c r="CU15" s="624"/>
      <c r="CV15" s="624"/>
      <c r="CW15" s="624"/>
      <c r="CX15" s="624"/>
      <c r="CY15" s="625"/>
      <c r="CZ15" s="626">
        <v>12.4</v>
      </c>
      <c r="DA15" s="626"/>
      <c r="DB15" s="626"/>
      <c r="DC15" s="626"/>
      <c r="DD15" s="632">
        <v>1254342</v>
      </c>
      <c r="DE15" s="624"/>
      <c r="DF15" s="624"/>
      <c r="DG15" s="624"/>
      <c r="DH15" s="624"/>
      <c r="DI15" s="624"/>
      <c r="DJ15" s="624"/>
      <c r="DK15" s="624"/>
      <c r="DL15" s="624"/>
      <c r="DM15" s="624"/>
      <c r="DN15" s="624"/>
      <c r="DO15" s="624"/>
      <c r="DP15" s="625"/>
      <c r="DQ15" s="632">
        <v>2749176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3785089</v>
      </c>
      <c r="S16" s="624"/>
      <c r="T16" s="624"/>
      <c r="U16" s="624"/>
      <c r="V16" s="624"/>
      <c r="W16" s="624"/>
      <c r="X16" s="624"/>
      <c r="Y16" s="625"/>
      <c r="Z16" s="626">
        <v>11.5</v>
      </c>
      <c r="AA16" s="626"/>
      <c r="AB16" s="626"/>
      <c r="AC16" s="626"/>
      <c r="AD16" s="627">
        <v>2923901</v>
      </c>
      <c r="AE16" s="627"/>
      <c r="AF16" s="627"/>
      <c r="AG16" s="627"/>
      <c r="AH16" s="627"/>
      <c r="AI16" s="627"/>
      <c r="AJ16" s="627"/>
      <c r="AK16" s="627"/>
      <c r="AL16" s="628">
        <v>17.100000000000001</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22384</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22384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2923901</v>
      </c>
      <c r="S17" s="624"/>
      <c r="T17" s="624"/>
      <c r="U17" s="624"/>
      <c r="V17" s="624"/>
      <c r="W17" s="624"/>
      <c r="X17" s="624"/>
      <c r="Y17" s="625"/>
      <c r="Z17" s="626">
        <v>8.9</v>
      </c>
      <c r="AA17" s="626"/>
      <c r="AB17" s="626"/>
      <c r="AC17" s="626"/>
      <c r="AD17" s="627">
        <v>2923901</v>
      </c>
      <c r="AE17" s="627"/>
      <c r="AF17" s="627"/>
      <c r="AG17" s="627"/>
      <c r="AH17" s="627"/>
      <c r="AI17" s="627"/>
      <c r="AJ17" s="627"/>
      <c r="AK17" s="627"/>
      <c r="AL17" s="628">
        <v>17.100000000000001</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2415131</v>
      </c>
      <c r="CS17" s="624"/>
      <c r="CT17" s="624"/>
      <c r="CU17" s="624"/>
      <c r="CV17" s="624"/>
      <c r="CW17" s="624"/>
      <c r="CX17" s="624"/>
      <c r="CY17" s="625"/>
      <c r="CZ17" s="626">
        <v>7.8</v>
      </c>
      <c r="DA17" s="626"/>
      <c r="DB17" s="626"/>
      <c r="DC17" s="626"/>
      <c r="DD17" s="632" t="s">
        <v>108</v>
      </c>
      <c r="DE17" s="624"/>
      <c r="DF17" s="624"/>
      <c r="DG17" s="624"/>
      <c r="DH17" s="624"/>
      <c r="DI17" s="624"/>
      <c r="DJ17" s="624"/>
      <c r="DK17" s="624"/>
      <c r="DL17" s="624"/>
      <c r="DM17" s="624"/>
      <c r="DN17" s="624"/>
      <c r="DO17" s="624"/>
      <c r="DP17" s="625"/>
      <c r="DQ17" s="632">
        <v>2359048</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634561</v>
      </c>
      <c r="S18" s="624"/>
      <c r="T18" s="624"/>
      <c r="U18" s="624"/>
      <c r="V18" s="624"/>
      <c r="W18" s="624"/>
      <c r="X18" s="624"/>
      <c r="Y18" s="625"/>
      <c r="Z18" s="626">
        <v>1.9</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226627</v>
      </c>
      <c r="S19" s="624"/>
      <c r="T19" s="624"/>
      <c r="U19" s="624"/>
      <c r="V19" s="624"/>
      <c r="W19" s="624"/>
      <c r="X19" s="624"/>
      <c r="Y19" s="625"/>
      <c r="Z19" s="626">
        <v>0.7</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697533</v>
      </c>
      <c r="BH19" s="624"/>
      <c r="BI19" s="624"/>
      <c r="BJ19" s="624"/>
      <c r="BK19" s="624"/>
      <c r="BL19" s="624"/>
      <c r="BM19" s="624"/>
      <c r="BN19" s="625"/>
      <c r="BO19" s="626">
        <v>5.6</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18567960</v>
      </c>
      <c r="S20" s="624"/>
      <c r="T20" s="624"/>
      <c r="U20" s="624"/>
      <c r="V20" s="624"/>
      <c r="W20" s="624"/>
      <c r="X20" s="624"/>
      <c r="Y20" s="625"/>
      <c r="Z20" s="626">
        <v>56.2</v>
      </c>
      <c r="AA20" s="626"/>
      <c r="AB20" s="626"/>
      <c r="AC20" s="626"/>
      <c r="AD20" s="627">
        <v>17014553</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697533</v>
      </c>
      <c r="BH20" s="624"/>
      <c r="BI20" s="624"/>
      <c r="BJ20" s="624"/>
      <c r="BK20" s="624"/>
      <c r="BL20" s="624"/>
      <c r="BM20" s="624"/>
      <c r="BN20" s="625"/>
      <c r="BO20" s="626">
        <v>5.6</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30981834</v>
      </c>
      <c r="CS20" s="624"/>
      <c r="CT20" s="624"/>
      <c r="CU20" s="624"/>
      <c r="CV20" s="624"/>
      <c r="CW20" s="624"/>
      <c r="CX20" s="624"/>
      <c r="CY20" s="625"/>
      <c r="CZ20" s="626">
        <v>100</v>
      </c>
      <c r="DA20" s="626"/>
      <c r="DB20" s="626"/>
      <c r="DC20" s="626"/>
      <c r="DD20" s="632">
        <v>3788078</v>
      </c>
      <c r="DE20" s="624"/>
      <c r="DF20" s="624"/>
      <c r="DG20" s="624"/>
      <c r="DH20" s="624"/>
      <c r="DI20" s="624"/>
      <c r="DJ20" s="624"/>
      <c r="DK20" s="624"/>
      <c r="DL20" s="624"/>
      <c r="DM20" s="624"/>
      <c r="DN20" s="624"/>
      <c r="DO20" s="624"/>
      <c r="DP20" s="625"/>
      <c r="DQ20" s="632">
        <v>19884396</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11310</v>
      </c>
      <c r="S21" s="624"/>
      <c r="T21" s="624"/>
      <c r="U21" s="624"/>
      <c r="V21" s="624"/>
      <c r="W21" s="624"/>
      <c r="X21" s="624"/>
      <c r="Y21" s="625"/>
      <c r="Z21" s="626">
        <v>0</v>
      </c>
      <c r="AA21" s="626"/>
      <c r="AB21" s="626"/>
      <c r="AC21" s="626"/>
      <c r="AD21" s="627">
        <v>11310</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5314</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300126</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299466</v>
      </c>
      <c r="S23" s="624"/>
      <c r="T23" s="624"/>
      <c r="U23" s="624"/>
      <c r="V23" s="624"/>
      <c r="W23" s="624"/>
      <c r="X23" s="624"/>
      <c r="Y23" s="625"/>
      <c r="Z23" s="626">
        <v>0.9</v>
      </c>
      <c r="AA23" s="626"/>
      <c r="AB23" s="626"/>
      <c r="AC23" s="626"/>
      <c r="AD23" s="627">
        <v>26165</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692219</v>
      </c>
      <c r="BH23" s="624"/>
      <c r="BI23" s="624"/>
      <c r="BJ23" s="624"/>
      <c r="BK23" s="624"/>
      <c r="BL23" s="624"/>
      <c r="BM23" s="624"/>
      <c r="BN23" s="625"/>
      <c r="BO23" s="626">
        <v>5.6</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176773</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12380635</v>
      </c>
      <c r="CS24" s="613"/>
      <c r="CT24" s="613"/>
      <c r="CU24" s="613"/>
      <c r="CV24" s="613"/>
      <c r="CW24" s="613"/>
      <c r="CX24" s="613"/>
      <c r="CY24" s="614"/>
      <c r="CZ24" s="652">
        <v>40</v>
      </c>
      <c r="DA24" s="653"/>
      <c r="DB24" s="653"/>
      <c r="DC24" s="654"/>
      <c r="DD24" s="651">
        <v>7776847</v>
      </c>
      <c r="DE24" s="613"/>
      <c r="DF24" s="613"/>
      <c r="DG24" s="613"/>
      <c r="DH24" s="613"/>
      <c r="DI24" s="613"/>
      <c r="DJ24" s="613"/>
      <c r="DK24" s="614"/>
      <c r="DL24" s="651">
        <v>7762693</v>
      </c>
      <c r="DM24" s="613"/>
      <c r="DN24" s="613"/>
      <c r="DO24" s="613"/>
      <c r="DP24" s="613"/>
      <c r="DQ24" s="613"/>
      <c r="DR24" s="613"/>
      <c r="DS24" s="613"/>
      <c r="DT24" s="613"/>
      <c r="DU24" s="613"/>
      <c r="DV24" s="614"/>
      <c r="DW24" s="617">
        <v>42.5</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4203215</v>
      </c>
      <c r="S25" s="624"/>
      <c r="T25" s="624"/>
      <c r="U25" s="624"/>
      <c r="V25" s="624"/>
      <c r="W25" s="624"/>
      <c r="X25" s="624"/>
      <c r="Y25" s="625"/>
      <c r="Z25" s="626">
        <v>12.7</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3890419</v>
      </c>
      <c r="CS25" s="655"/>
      <c r="CT25" s="655"/>
      <c r="CU25" s="655"/>
      <c r="CV25" s="655"/>
      <c r="CW25" s="655"/>
      <c r="CX25" s="655"/>
      <c r="CY25" s="656"/>
      <c r="CZ25" s="657">
        <v>12.6</v>
      </c>
      <c r="DA25" s="658"/>
      <c r="DB25" s="658"/>
      <c r="DC25" s="659"/>
      <c r="DD25" s="632">
        <v>3595516</v>
      </c>
      <c r="DE25" s="655"/>
      <c r="DF25" s="655"/>
      <c r="DG25" s="655"/>
      <c r="DH25" s="655"/>
      <c r="DI25" s="655"/>
      <c r="DJ25" s="655"/>
      <c r="DK25" s="656"/>
      <c r="DL25" s="632">
        <v>3581362</v>
      </c>
      <c r="DM25" s="655"/>
      <c r="DN25" s="655"/>
      <c r="DO25" s="655"/>
      <c r="DP25" s="655"/>
      <c r="DQ25" s="655"/>
      <c r="DR25" s="655"/>
      <c r="DS25" s="655"/>
      <c r="DT25" s="655"/>
      <c r="DU25" s="655"/>
      <c r="DV25" s="656"/>
      <c r="DW25" s="628">
        <v>19.600000000000001</v>
      </c>
      <c r="DX25" s="649"/>
      <c r="DY25" s="649"/>
      <c r="DZ25" s="649"/>
      <c r="EA25" s="649"/>
      <c r="EB25" s="649"/>
      <c r="EC25" s="650"/>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2543280</v>
      </c>
      <c r="CS26" s="624"/>
      <c r="CT26" s="624"/>
      <c r="CU26" s="624"/>
      <c r="CV26" s="624"/>
      <c r="CW26" s="624"/>
      <c r="CX26" s="624"/>
      <c r="CY26" s="625"/>
      <c r="CZ26" s="657">
        <v>8.1999999999999993</v>
      </c>
      <c r="DA26" s="658"/>
      <c r="DB26" s="658"/>
      <c r="DC26" s="659"/>
      <c r="DD26" s="632">
        <v>2274710</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49"/>
      <c r="DY26" s="649"/>
      <c r="DZ26" s="649"/>
      <c r="EA26" s="649"/>
      <c r="EB26" s="649"/>
      <c r="EC26" s="650"/>
    </row>
    <row r="27" spans="2:133" ht="11.25" customHeight="1">
      <c r="B27" s="620" t="s">
        <v>277</v>
      </c>
      <c r="C27" s="621"/>
      <c r="D27" s="621"/>
      <c r="E27" s="621"/>
      <c r="F27" s="621"/>
      <c r="G27" s="621"/>
      <c r="H27" s="621"/>
      <c r="I27" s="621"/>
      <c r="J27" s="621"/>
      <c r="K27" s="621"/>
      <c r="L27" s="621"/>
      <c r="M27" s="621"/>
      <c r="N27" s="621"/>
      <c r="O27" s="621"/>
      <c r="P27" s="621"/>
      <c r="Q27" s="622"/>
      <c r="R27" s="623">
        <v>1747780</v>
      </c>
      <c r="S27" s="624"/>
      <c r="T27" s="624"/>
      <c r="U27" s="624"/>
      <c r="V27" s="624"/>
      <c r="W27" s="624"/>
      <c r="X27" s="624"/>
      <c r="Y27" s="625"/>
      <c r="Z27" s="626">
        <v>5.3</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12464924</v>
      </c>
      <c r="BH27" s="624"/>
      <c r="BI27" s="624"/>
      <c r="BJ27" s="624"/>
      <c r="BK27" s="624"/>
      <c r="BL27" s="624"/>
      <c r="BM27" s="624"/>
      <c r="BN27" s="625"/>
      <c r="BO27" s="626">
        <v>100</v>
      </c>
      <c r="BP27" s="626"/>
      <c r="BQ27" s="626"/>
      <c r="BR27" s="626"/>
      <c r="BS27" s="632">
        <v>199435</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6075303</v>
      </c>
      <c r="CS27" s="655"/>
      <c r="CT27" s="655"/>
      <c r="CU27" s="655"/>
      <c r="CV27" s="655"/>
      <c r="CW27" s="655"/>
      <c r="CX27" s="655"/>
      <c r="CY27" s="656"/>
      <c r="CZ27" s="657">
        <v>19.600000000000001</v>
      </c>
      <c r="DA27" s="658"/>
      <c r="DB27" s="658"/>
      <c r="DC27" s="659"/>
      <c r="DD27" s="632">
        <v>1822501</v>
      </c>
      <c r="DE27" s="655"/>
      <c r="DF27" s="655"/>
      <c r="DG27" s="655"/>
      <c r="DH27" s="655"/>
      <c r="DI27" s="655"/>
      <c r="DJ27" s="655"/>
      <c r="DK27" s="656"/>
      <c r="DL27" s="632">
        <v>1822501</v>
      </c>
      <c r="DM27" s="655"/>
      <c r="DN27" s="655"/>
      <c r="DO27" s="655"/>
      <c r="DP27" s="655"/>
      <c r="DQ27" s="655"/>
      <c r="DR27" s="655"/>
      <c r="DS27" s="655"/>
      <c r="DT27" s="655"/>
      <c r="DU27" s="655"/>
      <c r="DV27" s="656"/>
      <c r="DW27" s="628">
        <v>10</v>
      </c>
      <c r="DX27" s="649"/>
      <c r="DY27" s="649"/>
      <c r="DZ27" s="649"/>
      <c r="EA27" s="649"/>
      <c r="EB27" s="649"/>
      <c r="EC27" s="650"/>
    </row>
    <row r="28" spans="2:133" ht="11.25" customHeight="1">
      <c r="B28" s="620" t="s">
        <v>280</v>
      </c>
      <c r="C28" s="621"/>
      <c r="D28" s="621"/>
      <c r="E28" s="621"/>
      <c r="F28" s="621"/>
      <c r="G28" s="621"/>
      <c r="H28" s="621"/>
      <c r="I28" s="621"/>
      <c r="J28" s="621"/>
      <c r="K28" s="621"/>
      <c r="L28" s="621"/>
      <c r="M28" s="621"/>
      <c r="N28" s="621"/>
      <c r="O28" s="621"/>
      <c r="P28" s="621"/>
      <c r="Q28" s="622"/>
      <c r="R28" s="623">
        <v>83184</v>
      </c>
      <c r="S28" s="624"/>
      <c r="T28" s="624"/>
      <c r="U28" s="624"/>
      <c r="V28" s="624"/>
      <c r="W28" s="624"/>
      <c r="X28" s="624"/>
      <c r="Y28" s="625"/>
      <c r="Z28" s="626">
        <v>0.3</v>
      </c>
      <c r="AA28" s="626"/>
      <c r="AB28" s="626"/>
      <c r="AC28" s="626"/>
      <c r="AD28" s="627">
        <v>11839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2414913</v>
      </c>
      <c r="CS28" s="624"/>
      <c r="CT28" s="624"/>
      <c r="CU28" s="624"/>
      <c r="CV28" s="624"/>
      <c r="CW28" s="624"/>
      <c r="CX28" s="624"/>
      <c r="CY28" s="625"/>
      <c r="CZ28" s="657">
        <v>7.8</v>
      </c>
      <c r="DA28" s="658"/>
      <c r="DB28" s="658"/>
      <c r="DC28" s="659"/>
      <c r="DD28" s="632">
        <v>2358830</v>
      </c>
      <c r="DE28" s="624"/>
      <c r="DF28" s="624"/>
      <c r="DG28" s="624"/>
      <c r="DH28" s="624"/>
      <c r="DI28" s="624"/>
      <c r="DJ28" s="624"/>
      <c r="DK28" s="625"/>
      <c r="DL28" s="632">
        <v>2358830</v>
      </c>
      <c r="DM28" s="624"/>
      <c r="DN28" s="624"/>
      <c r="DO28" s="624"/>
      <c r="DP28" s="624"/>
      <c r="DQ28" s="624"/>
      <c r="DR28" s="624"/>
      <c r="DS28" s="624"/>
      <c r="DT28" s="624"/>
      <c r="DU28" s="624"/>
      <c r="DV28" s="625"/>
      <c r="DW28" s="628">
        <v>12.9</v>
      </c>
      <c r="DX28" s="649"/>
      <c r="DY28" s="649"/>
      <c r="DZ28" s="649"/>
      <c r="EA28" s="649"/>
      <c r="EB28" s="649"/>
      <c r="EC28" s="650"/>
    </row>
    <row r="29" spans="2:133" ht="11.25" customHeight="1">
      <c r="B29" s="620" t="s">
        <v>282</v>
      </c>
      <c r="C29" s="621"/>
      <c r="D29" s="621"/>
      <c r="E29" s="621"/>
      <c r="F29" s="621"/>
      <c r="G29" s="621"/>
      <c r="H29" s="621"/>
      <c r="I29" s="621"/>
      <c r="J29" s="621"/>
      <c r="K29" s="621"/>
      <c r="L29" s="621"/>
      <c r="M29" s="621"/>
      <c r="N29" s="621"/>
      <c r="O29" s="621"/>
      <c r="P29" s="621"/>
      <c r="Q29" s="622"/>
      <c r="R29" s="623">
        <v>24794</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2414913</v>
      </c>
      <c r="CS29" s="655"/>
      <c r="CT29" s="655"/>
      <c r="CU29" s="655"/>
      <c r="CV29" s="655"/>
      <c r="CW29" s="655"/>
      <c r="CX29" s="655"/>
      <c r="CY29" s="656"/>
      <c r="CZ29" s="657">
        <v>7.8</v>
      </c>
      <c r="DA29" s="658"/>
      <c r="DB29" s="658"/>
      <c r="DC29" s="659"/>
      <c r="DD29" s="632">
        <v>2358830</v>
      </c>
      <c r="DE29" s="655"/>
      <c r="DF29" s="655"/>
      <c r="DG29" s="655"/>
      <c r="DH29" s="655"/>
      <c r="DI29" s="655"/>
      <c r="DJ29" s="655"/>
      <c r="DK29" s="656"/>
      <c r="DL29" s="632">
        <v>2358830</v>
      </c>
      <c r="DM29" s="655"/>
      <c r="DN29" s="655"/>
      <c r="DO29" s="655"/>
      <c r="DP29" s="655"/>
      <c r="DQ29" s="655"/>
      <c r="DR29" s="655"/>
      <c r="DS29" s="655"/>
      <c r="DT29" s="655"/>
      <c r="DU29" s="655"/>
      <c r="DV29" s="656"/>
      <c r="DW29" s="628">
        <v>12.9</v>
      </c>
      <c r="DX29" s="649"/>
      <c r="DY29" s="649"/>
      <c r="DZ29" s="649"/>
      <c r="EA29" s="649"/>
      <c r="EB29" s="649"/>
      <c r="EC29" s="650"/>
    </row>
    <row r="30" spans="2:133" ht="11.25" customHeight="1">
      <c r="B30" s="620" t="s">
        <v>287</v>
      </c>
      <c r="C30" s="621"/>
      <c r="D30" s="621"/>
      <c r="E30" s="621"/>
      <c r="F30" s="621"/>
      <c r="G30" s="621"/>
      <c r="H30" s="621"/>
      <c r="I30" s="621"/>
      <c r="J30" s="621"/>
      <c r="K30" s="621"/>
      <c r="L30" s="621"/>
      <c r="M30" s="621"/>
      <c r="N30" s="621"/>
      <c r="O30" s="621"/>
      <c r="P30" s="621"/>
      <c r="Q30" s="622"/>
      <c r="R30" s="623">
        <v>448321</v>
      </c>
      <c r="S30" s="624"/>
      <c r="T30" s="624"/>
      <c r="U30" s="624"/>
      <c r="V30" s="624"/>
      <c r="W30" s="624"/>
      <c r="X30" s="624"/>
      <c r="Y30" s="625"/>
      <c r="Z30" s="626">
        <v>1.4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98.5</v>
      </c>
      <c r="BH30" s="682"/>
      <c r="BI30" s="682"/>
      <c r="BJ30" s="682"/>
      <c r="BK30" s="682"/>
      <c r="BL30" s="682"/>
      <c r="BM30" s="618">
        <v>91.4</v>
      </c>
      <c r="BN30" s="682"/>
      <c r="BO30" s="682"/>
      <c r="BP30" s="682"/>
      <c r="BQ30" s="683"/>
      <c r="BR30" s="681">
        <v>98.1</v>
      </c>
      <c r="BS30" s="682"/>
      <c r="BT30" s="682"/>
      <c r="BU30" s="682"/>
      <c r="BV30" s="682"/>
      <c r="BW30" s="682"/>
      <c r="BX30" s="618">
        <v>90.6</v>
      </c>
      <c r="BY30" s="682"/>
      <c r="BZ30" s="682"/>
      <c r="CA30" s="682"/>
      <c r="CB30" s="683"/>
      <c r="CD30" s="686"/>
      <c r="CE30" s="687"/>
      <c r="CF30" s="637" t="s">
        <v>290</v>
      </c>
      <c r="CG30" s="638"/>
      <c r="CH30" s="638"/>
      <c r="CI30" s="638"/>
      <c r="CJ30" s="638"/>
      <c r="CK30" s="638"/>
      <c r="CL30" s="638"/>
      <c r="CM30" s="638"/>
      <c r="CN30" s="638"/>
      <c r="CO30" s="638"/>
      <c r="CP30" s="638"/>
      <c r="CQ30" s="639"/>
      <c r="CR30" s="623">
        <v>2175971</v>
      </c>
      <c r="CS30" s="624"/>
      <c r="CT30" s="624"/>
      <c r="CU30" s="624"/>
      <c r="CV30" s="624"/>
      <c r="CW30" s="624"/>
      <c r="CX30" s="624"/>
      <c r="CY30" s="625"/>
      <c r="CZ30" s="657">
        <v>7</v>
      </c>
      <c r="DA30" s="658"/>
      <c r="DB30" s="658"/>
      <c r="DC30" s="659"/>
      <c r="DD30" s="632">
        <v>2128495</v>
      </c>
      <c r="DE30" s="624"/>
      <c r="DF30" s="624"/>
      <c r="DG30" s="624"/>
      <c r="DH30" s="624"/>
      <c r="DI30" s="624"/>
      <c r="DJ30" s="624"/>
      <c r="DK30" s="625"/>
      <c r="DL30" s="632">
        <v>2128495</v>
      </c>
      <c r="DM30" s="624"/>
      <c r="DN30" s="624"/>
      <c r="DO30" s="624"/>
      <c r="DP30" s="624"/>
      <c r="DQ30" s="624"/>
      <c r="DR30" s="624"/>
      <c r="DS30" s="624"/>
      <c r="DT30" s="624"/>
      <c r="DU30" s="624"/>
      <c r="DV30" s="625"/>
      <c r="DW30" s="628">
        <v>11.7</v>
      </c>
      <c r="DX30" s="649"/>
      <c r="DY30" s="649"/>
      <c r="DZ30" s="649"/>
      <c r="EA30" s="649"/>
      <c r="EB30" s="649"/>
      <c r="EC30" s="650"/>
    </row>
    <row r="31" spans="2:133" ht="11.25" customHeight="1">
      <c r="B31" s="620" t="s">
        <v>291</v>
      </c>
      <c r="C31" s="621"/>
      <c r="D31" s="621"/>
      <c r="E31" s="621"/>
      <c r="F31" s="621"/>
      <c r="G31" s="621"/>
      <c r="H31" s="621"/>
      <c r="I31" s="621"/>
      <c r="J31" s="621"/>
      <c r="K31" s="621"/>
      <c r="L31" s="621"/>
      <c r="M31" s="621"/>
      <c r="N31" s="621"/>
      <c r="O31" s="621"/>
      <c r="P31" s="621"/>
      <c r="Q31" s="622"/>
      <c r="R31" s="623">
        <v>2270783</v>
      </c>
      <c r="S31" s="624"/>
      <c r="T31" s="624"/>
      <c r="U31" s="624"/>
      <c r="V31" s="624"/>
      <c r="W31" s="624"/>
      <c r="X31" s="624"/>
      <c r="Y31" s="625"/>
      <c r="Z31" s="626">
        <v>6.9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55"/>
      <c r="BI31" s="655"/>
      <c r="BJ31" s="655"/>
      <c r="BK31" s="655"/>
      <c r="BL31" s="655"/>
      <c r="BM31" s="629">
        <v>92.4</v>
      </c>
      <c r="BN31" s="679"/>
      <c r="BO31" s="679"/>
      <c r="BP31" s="679"/>
      <c r="BQ31" s="680"/>
      <c r="BR31" s="678">
        <v>98</v>
      </c>
      <c r="BS31" s="655"/>
      <c r="BT31" s="655"/>
      <c r="BU31" s="655"/>
      <c r="BV31" s="655"/>
      <c r="BW31" s="655"/>
      <c r="BX31" s="629">
        <v>91.3</v>
      </c>
      <c r="BY31" s="679"/>
      <c r="BZ31" s="679"/>
      <c r="CA31" s="679"/>
      <c r="CB31" s="680"/>
      <c r="CD31" s="686"/>
      <c r="CE31" s="687"/>
      <c r="CF31" s="637" t="s">
        <v>294</v>
      </c>
      <c r="CG31" s="638"/>
      <c r="CH31" s="638"/>
      <c r="CI31" s="638"/>
      <c r="CJ31" s="638"/>
      <c r="CK31" s="638"/>
      <c r="CL31" s="638"/>
      <c r="CM31" s="638"/>
      <c r="CN31" s="638"/>
      <c r="CO31" s="638"/>
      <c r="CP31" s="638"/>
      <c r="CQ31" s="639"/>
      <c r="CR31" s="623">
        <v>238942</v>
      </c>
      <c r="CS31" s="655"/>
      <c r="CT31" s="655"/>
      <c r="CU31" s="655"/>
      <c r="CV31" s="655"/>
      <c r="CW31" s="655"/>
      <c r="CX31" s="655"/>
      <c r="CY31" s="656"/>
      <c r="CZ31" s="657">
        <v>0.8</v>
      </c>
      <c r="DA31" s="658"/>
      <c r="DB31" s="658"/>
      <c r="DC31" s="659"/>
      <c r="DD31" s="632">
        <v>230335</v>
      </c>
      <c r="DE31" s="655"/>
      <c r="DF31" s="655"/>
      <c r="DG31" s="655"/>
      <c r="DH31" s="655"/>
      <c r="DI31" s="655"/>
      <c r="DJ31" s="655"/>
      <c r="DK31" s="656"/>
      <c r="DL31" s="632">
        <v>230335</v>
      </c>
      <c r="DM31" s="655"/>
      <c r="DN31" s="655"/>
      <c r="DO31" s="655"/>
      <c r="DP31" s="655"/>
      <c r="DQ31" s="655"/>
      <c r="DR31" s="655"/>
      <c r="DS31" s="655"/>
      <c r="DT31" s="655"/>
      <c r="DU31" s="655"/>
      <c r="DV31" s="656"/>
      <c r="DW31" s="628">
        <v>1.3</v>
      </c>
      <c r="DX31" s="649"/>
      <c r="DY31" s="649"/>
      <c r="DZ31" s="649"/>
      <c r="EA31" s="649"/>
      <c r="EB31" s="649"/>
      <c r="EC31" s="650"/>
    </row>
    <row r="32" spans="2:133" ht="11.25" customHeight="1">
      <c r="B32" s="620" t="s">
        <v>295</v>
      </c>
      <c r="C32" s="621"/>
      <c r="D32" s="621"/>
      <c r="E32" s="621"/>
      <c r="F32" s="621"/>
      <c r="G32" s="621"/>
      <c r="H32" s="621"/>
      <c r="I32" s="621"/>
      <c r="J32" s="621"/>
      <c r="K32" s="621"/>
      <c r="L32" s="621"/>
      <c r="M32" s="621"/>
      <c r="N32" s="621"/>
      <c r="O32" s="621"/>
      <c r="P32" s="621"/>
      <c r="Q32" s="622"/>
      <c r="R32" s="623">
        <v>2802861</v>
      </c>
      <c r="S32" s="624"/>
      <c r="T32" s="624"/>
      <c r="U32" s="624"/>
      <c r="V32" s="624"/>
      <c r="W32" s="624"/>
      <c r="X32" s="624"/>
      <c r="Y32" s="625"/>
      <c r="Z32" s="626">
        <v>8.5</v>
      </c>
      <c r="AA32" s="626"/>
      <c r="AB32" s="626"/>
      <c r="AC32" s="626"/>
      <c r="AD32" s="627">
        <v>2340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98.3</v>
      </c>
      <c r="BH32" s="691"/>
      <c r="BI32" s="691"/>
      <c r="BJ32" s="691"/>
      <c r="BK32" s="691"/>
      <c r="BL32" s="691"/>
      <c r="BM32" s="692">
        <v>90.1</v>
      </c>
      <c r="BN32" s="691"/>
      <c r="BO32" s="691"/>
      <c r="BP32" s="691"/>
      <c r="BQ32" s="693"/>
      <c r="BR32" s="690">
        <v>98</v>
      </c>
      <c r="BS32" s="691"/>
      <c r="BT32" s="691"/>
      <c r="BU32" s="691"/>
      <c r="BV32" s="691"/>
      <c r="BW32" s="691"/>
      <c r="BX32" s="692">
        <v>89.4</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49"/>
      <c r="DY32" s="649"/>
      <c r="DZ32" s="649"/>
      <c r="EA32" s="649"/>
      <c r="EB32" s="649"/>
      <c r="EC32" s="650"/>
    </row>
    <row r="33" spans="2:133" ht="11.25" customHeight="1">
      <c r="B33" s="620" t="s">
        <v>298</v>
      </c>
      <c r="C33" s="621"/>
      <c r="D33" s="621"/>
      <c r="E33" s="621"/>
      <c r="F33" s="621"/>
      <c r="G33" s="621"/>
      <c r="H33" s="621"/>
      <c r="I33" s="621"/>
      <c r="J33" s="621"/>
      <c r="K33" s="621"/>
      <c r="L33" s="621"/>
      <c r="M33" s="621"/>
      <c r="N33" s="621"/>
      <c r="O33" s="621"/>
      <c r="P33" s="621"/>
      <c r="Q33" s="622"/>
      <c r="R33" s="623">
        <v>2086400</v>
      </c>
      <c r="S33" s="624"/>
      <c r="T33" s="624"/>
      <c r="U33" s="624"/>
      <c r="V33" s="624"/>
      <c r="W33" s="624"/>
      <c r="X33" s="624"/>
      <c r="Y33" s="625"/>
      <c r="Z33" s="626">
        <v>6.3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14790737</v>
      </c>
      <c r="CS33" s="655"/>
      <c r="CT33" s="655"/>
      <c r="CU33" s="655"/>
      <c r="CV33" s="655"/>
      <c r="CW33" s="655"/>
      <c r="CX33" s="655"/>
      <c r="CY33" s="656"/>
      <c r="CZ33" s="657">
        <v>47.7</v>
      </c>
      <c r="DA33" s="658"/>
      <c r="DB33" s="658"/>
      <c r="DC33" s="659"/>
      <c r="DD33" s="632">
        <v>10388934</v>
      </c>
      <c r="DE33" s="655"/>
      <c r="DF33" s="655"/>
      <c r="DG33" s="655"/>
      <c r="DH33" s="655"/>
      <c r="DI33" s="655"/>
      <c r="DJ33" s="655"/>
      <c r="DK33" s="656"/>
      <c r="DL33" s="632">
        <v>7797707</v>
      </c>
      <c r="DM33" s="655"/>
      <c r="DN33" s="655"/>
      <c r="DO33" s="655"/>
      <c r="DP33" s="655"/>
      <c r="DQ33" s="655"/>
      <c r="DR33" s="655"/>
      <c r="DS33" s="655"/>
      <c r="DT33" s="655"/>
      <c r="DU33" s="655"/>
      <c r="DV33" s="656"/>
      <c r="DW33" s="628">
        <v>42.7</v>
      </c>
      <c r="DX33" s="649"/>
      <c r="DY33" s="649"/>
      <c r="DZ33" s="649"/>
      <c r="EA33" s="649"/>
      <c r="EB33" s="649"/>
      <c r="EC33" s="650"/>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3876249</v>
      </c>
      <c r="CS34" s="624"/>
      <c r="CT34" s="624"/>
      <c r="CU34" s="624"/>
      <c r="CV34" s="624"/>
      <c r="CW34" s="624"/>
      <c r="CX34" s="624"/>
      <c r="CY34" s="625"/>
      <c r="CZ34" s="657">
        <v>12.5</v>
      </c>
      <c r="DA34" s="658"/>
      <c r="DB34" s="658"/>
      <c r="DC34" s="659"/>
      <c r="DD34" s="632">
        <v>3338461</v>
      </c>
      <c r="DE34" s="624"/>
      <c r="DF34" s="624"/>
      <c r="DG34" s="624"/>
      <c r="DH34" s="624"/>
      <c r="DI34" s="624"/>
      <c r="DJ34" s="624"/>
      <c r="DK34" s="625"/>
      <c r="DL34" s="632">
        <v>3135230</v>
      </c>
      <c r="DM34" s="624"/>
      <c r="DN34" s="624"/>
      <c r="DO34" s="624"/>
      <c r="DP34" s="624"/>
      <c r="DQ34" s="624"/>
      <c r="DR34" s="624"/>
      <c r="DS34" s="624"/>
      <c r="DT34" s="624"/>
      <c r="DU34" s="624"/>
      <c r="DV34" s="625"/>
      <c r="DW34" s="628">
        <v>17.2</v>
      </c>
      <c r="DX34" s="649"/>
      <c r="DY34" s="649"/>
      <c r="DZ34" s="649"/>
      <c r="EA34" s="649"/>
      <c r="EB34" s="649"/>
      <c r="EC34" s="650"/>
    </row>
    <row r="35" spans="2:133" ht="11.25" customHeight="1">
      <c r="B35" s="620" t="s">
        <v>304</v>
      </c>
      <c r="C35" s="621"/>
      <c r="D35" s="621"/>
      <c r="E35" s="621"/>
      <c r="F35" s="621"/>
      <c r="G35" s="621"/>
      <c r="H35" s="621"/>
      <c r="I35" s="621"/>
      <c r="J35" s="621"/>
      <c r="K35" s="621"/>
      <c r="L35" s="621"/>
      <c r="M35" s="621"/>
      <c r="N35" s="621"/>
      <c r="O35" s="621"/>
      <c r="P35" s="621"/>
      <c r="Q35" s="622"/>
      <c r="R35" s="623">
        <v>1200000</v>
      </c>
      <c r="S35" s="624"/>
      <c r="T35" s="624"/>
      <c r="U35" s="624"/>
      <c r="V35" s="624"/>
      <c r="W35" s="624"/>
      <c r="X35" s="624"/>
      <c r="Y35" s="625"/>
      <c r="Z35" s="626">
        <v>3.6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3301419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249311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168927</v>
      </c>
      <c r="CS35" s="655"/>
      <c r="CT35" s="655"/>
      <c r="CU35" s="655"/>
      <c r="CV35" s="655"/>
      <c r="CW35" s="655"/>
      <c r="CX35" s="655"/>
      <c r="CY35" s="656"/>
      <c r="CZ35" s="657">
        <v>0.5</v>
      </c>
      <c r="DA35" s="658"/>
      <c r="DB35" s="658"/>
      <c r="DC35" s="659"/>
      <c r="DD35" s="632">
        <v>148094</v>
      </c>
      <c r="DE35" s="655"/>
      <c r="DF35" s="655"/>
      <c r="DG35" s="655"/>
      <c r="DH35" s="655"/>
      <c r="DI35" s="655"/>
      <c r="DJ35" s="655"/>
      <c r="DK35" s="656"/>
      <c r="DL35" s="632">
        <v>148094</v>
      </c>
      <c r="DM35" s="655"/>
      <c r="DN35" s="655"/>
      <c r="DO35" s="655"/>
      <c r="DP35" s="655"/>
      <c r="DQ35" s="655"/>
      <c r="DR35" s="655"/>
      <c r="DS35" s="655"/>
      <c r="DT35" s="655"/>
      <c r="DU35" s="655"/>
      <c r="DV35" s="656"/>
      <c r="DW35" s="628">
        <v>0.8</v>
      </c>
      <c r="DX35" s="649"/>
      <c r="DY35" s="649"/>
      <c r="DZ35" s="649"/>
      <c r="EA35" s="649"/>
      <c r="EB35" s="649"/>
      <c r="EC35" s="650"/>
    </row>
    <row r="36" spans="2:133" ht="11.25" customHeight="1">
      <c r="B36" s="666" t="s">
        <v>308</v>
      </c>
      <c r="C36" s="667"/>
      <c r="D36" s="667"/>
      <c r="E36" s="667"/>
      <c r="F36" s="667"/>
      <c r="G36" s="667"/>
      <c r="H36" s="667"/>
      <c r="I36" s="667"/>
      <c r="J36" s="667"/>
      <c r="K36" s="667"/>
      <c r="L36" s="667"/>
      <c r="M36" s="667"/>
      <c r="N36" s="667"/>
      <c r="O36" s="667"/>
      <c r="P36" s="667"/>
      <c r="Q36" s="668"/>
      <c r="R36" s="695">
        <v>33022973</v>
      </c>
      <c r="S36" s="696"/>
      <c r="T36" s="696"/>
      <c r="U36" s="696"/>
      <c r="V36" s="696"/>
      <c r="W36" s="696"/>
      <c r="X36" s="696"/>
      <c r="Y36" s="697"/>
      <c r="Z36" s="698">
        <v>100</v>
      </c>
      <c r="AA36" s="698"/>
      <c r="AB36" s="698"/>
      <c r="AC36" s="698"/>
      <c r="AD36" s="699">
        <v>17066207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1079970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187453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3876886</v>
      </c>
      <c r="CS36" s="624"/>
      <c r="CT36" s="624"/>
      <c r="CU36" s="624"/>
      <c r="CV36" s="624"/>
      <c r="CW36" s="624"/>
      <c r="CX36" s="624"/>
      <c r="CY36" s="625"/>
      <c r="CZ36" s="657">
        <v>12.5</v>
      </c>
      <c r="DA36" s="658"/>
      <c r="DB36" s="658"/>
      <c r="DC36" s="659"/>
      <c r="DD36" s="632">
        <v>3218151</v>
      </c>
      <c r="DE36" s="624"/>
      <c r="DF36" s="624"/>
      <c r="DG36" s="624"/>
      <c r="DH36" s="624"/>
      <c r="DI36" s="624"/>
      <c r="DJ36" s="624"/>
      <c r="DK36" s="625"/>
      <c r="DL36" s="632">
        <v>2003430</v>
      </c>
      <c r="DM36" s="624"/>
      <c r="DN36" s="624"/>
      <c r="DO36" s="624"/>
      <c r="DP36" s="624"/>
      <c r="DQ36" s="624"/>
      <c r="DR36" s="624"/>
      <c r="DS36" s="624"/>
      <c r="DT36" s="624"/>
      <c r="DU36" s="624"/>
      <c r="DV36" s="625"/>
      <c r="DW36" s="628">
        <v>11</v>
      </c>
      <c r="DX36" s="649"/>
      <c r="DY36" s="649"/>
      <c r="DZ36" s="649"/>
      <c r="EA36" s="649"/>
      <c r="EB36" s="649"/>
      <c r="EC36" s="650"/>
    </row>
    <row r="37" spans="2:133" ht="11.25" customHeight="1">
      <c r="AQ37" s="702" t="s">
        <v>312</v>
      </c>
      <c r="AR37" s="703"/>
      <c r="AS37" s="703"/>
      <c r="AT37" s="703"/>
      <c r="AU37" s="703"/>
      <c r="AV37" s="703"/>
      <c r="AW37" s="703"/>
      <c r="AX37" s="703"/>
      <c r="AY37" s="704"/>
      <c r="AZ37" s="623">
        <v>99524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12520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1829771</v>
      </c>
      <c r="CS37" s="655"/>
      <c r="CT37" s="655"/>
      <c r="CU37" s="655"/>
      <c r="CV37" s="655"/>
      <c r="CW37" s="655"/>
      <c r="CX37" s="655"/>
      <c r="CY37" s="656"/>
      <c r="CZ37" s="657">
        <v>5.9</v>
      </c>
      <c r="DA37" s="658"/>
      <c r="DB37" s="658"/>
      <c r="DC37" s="659"/>
      <c r="DD37" s="632">
        <v>1627059</v>
      </c>
      <c r="DE37" s="655"/>
      <c r="DF37" s="655"/>
      <c r="DG37" s="655"/>
      <c r="DH37" s="655"/>
      <c r="DI37" s="655"/>
      <c r="DJ37" s="655"/>
      <c r="DK37" s="656"/>
      <c r="DL37" s="632">
        <v>1017907</v>
      </c>
      <c r="DM37" s="655"/>
      <c r="DN37" s="655"/>
      <c r="DO37" s="655"/>
      <c r="DP37" s="655"/>
      <c r="DQ37" s="655"/>
      <c r="DR37" s="655"/>
      <c r="DS37" s="655"/>
      <c r="DT37" s="655"/>
      <c r="DU37" s="655"/>
      <c r="DV37" s="656"/>
      <c r="DW37" s="628">
        <v>5.6</v>
      </c>
      <c r="DX37" s="649"/>
      <c r="DY37" s="649"/>
      <c r="DZ37" s="649"/>
      <c r="EA37" s="649"/>
      <c r="EB37" s="649"/>
      <c r="EC37" s="650"/>
    </row>
    <row r="38" spans="2:133" ht="11.25" customHeight="1">
      <c r="AQ38" s="702" t="s">
        <v>315</v>
      </c>
      <c r="AR38" s="703"/>
      <c r="AS38" s="703"/>
      <c r="AT38" s="703"/>
      <c r="AU38" s="703"/>
      <c r="AV38" s="703"/>
      <c r="AW38" s="703"/>
      <c r="AX38" s="703"/>
      <c r="AY38" s="704"/>
      <c r="AZ38" s="623">
        <v>6617</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23318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3201895</v>
      </c>
      <c r="CS38" s="624"/>
      <c r="CT38" s="624"/>
      <c r="CU38" s="624"/>
      <c r="CV38" s="624"/>
      <c r="CW38" s="624"/>
      <c r="CX38" s="624"/>
      <c r="CY38" s="625"/>
      <c r="CZ38" s="657">
        <v>10.3</v>
      </c>
      <c r="DA38" s="658"/>
      <c r="DB38" s="658"/>
      <c r="DC38" s="659"/>
      <c r="DD38" s="632">
        <v>2788306</v>
      </c>
      <c r="DE38" s="624"/>
      <c r="DF38" s="624"/>
      <c r="DG38" s="624"/>
      <c r="DH38" s="624"/>
      <c r="DI38" s="624"/>
      <c r="DJ38" s="624"/>
      <c r="DK38" s="625"/>
      <c r="DL38" s="632">
        <v>2510953</v>
      </c>
      <c r="DM38" s="624"/>
      <c r="DN38" s="624"/>
      <c r="DO38" s="624"/>
      <c r="DP38" s="624"/>
      <c r="DQ38" s="624"/>
      <c r="DR38" s="624"/>
      <c r="DS38" s="624"/>
      <c r="DT38" s="624"/>
      <c r="DU38" s="624"/>
      <c r="DV38" s="625"/>
      <c r="DW38" s="628">
        <v>13.7</v>
      </c>
      <c r="DX38" s="649"/>
      <c r="DY38" s="649"/>
      <c r="DZ38" s="649"/>
      <c r="EA38" s="649"/>
      <c r="EB38" s="649"/>
      <c r="EC38" s="650"/>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912351</v>
      </c>
      <c r="CS39" s="655"/>
      <c r="CT39" s="655"/>
      <c r="CU39" s="655"/>
      <c r="CV39" s="655"/>
      <c r="CW39" s="655"/>
      <c r="CX39" s="655"/>
      <c r="CY39" s="656"/>
      <c r="CZ39" s="657">
        <v>2.9</v>
      </c>
      <c r="DA39" s="658"/>
      <c r="DB39" s="658"/>
      <c r="DC39" s="659"/>
      <c r="DD39" s="632">
        <v>853888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629181</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2754429</v>
      </c>
      <c r="CS40" s="624"/>
      <c r="CT40" s="624"/>
      <c r="CU40" s="624"/>
      <c r="CV40" s="624"/>
      <c r="CW40" s="624"/>
      <c r="CX40" s="624"/>
      <c r="CY40" s="625"/>
      <c r="CZ40" s="657">
        <v>8.9</v>
      </c>
      <c r="DA40" s="658"/>
      <c r="DB40" s="658"/>
      <c r="DC40" s="659"/>
      <c r="DD40" s="632">
        <v>42034</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1486127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251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3810462</v>
      </c>
      <c r="CS42" s="624"/>
      <c r="CT42" s="624"/>
      <c r="CU42" s="624"/>
      <c r="CV42" s="624"/>
      <c r="CW42" s="624"/>
      <c r="CX42" s="624"/>
      <c r="CY42" s="625"/>
      <c r="CZ42" s="657">
        <v>12.3</v>
      </c>
      <c r="DA42" s="706"/>
      <c r="DB42" s="706"/>
      <c r="DC42" s="707"/>
      <c r="DD42" s="632">
        <v>1718615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36541</v>
      </c>
      <c r="CS43" s="655"/>
      <c r="CT43" s="655"/>
      <c r="CU43" s="655"/>
      <c r="CV43" s="655"/>
      <c r="CW43" s="655"/>
      <c r="CX43" s="655"/>
      <c r="CY43" s="656"/>
      <c r="CZ43" s="657">
        <v>0.1</v>
      </c>
      <c r="DA43" s="658"/>
      <c r="DB43" s="658"/>
      <c r="DC43" s="659"/>
      <c r="DD43" s="632">
        <v>36541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3788078</v>
      </c>
      <c r="CS44" s="624"/>
      <c r="CT44" s="624"/>
      <c r="CU44" s="624"/>
      <c r="CV44" s="624"/>
      <c r="CW44" s="624"/>
      <c r="CX44" s="624"/>
      <c r="CY44" s="625"/>
      <c r="CZ44" s="657">
        <v>12.2</v>
      </c>
      <c r="DA44" s="706"/>
      <c r="DB44" s="706"/>
      <c r="DC44" s="707"/>
      <c r="DD44" s="632">
        <v>1696231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1092201</v>
      </c>
      <c r="CS45" s="655"/>
      <c r="CT45" s="655"/>
      <c r="CU45" s="655"/>
      <c r="CV45" s="655"/>
      <c r="CW45" s="655"/>
      <c r="CX45" s="655"/>
      <c r="CY45" s="656"/>
      <c r="CZ45" s="657">
        <v>3.5</v>
      </c>
      <c r="DA45" s="658"/>
      <c r="DB45" s="658"/>
      <c r="DC45" s="659"/>
      <c r="DD45" s="632">
        <v>121467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2396918</v>
      </c>
      <c r="CS46" s="624"/>
      <c r="CT46" s="624"/>
      <c r="CU46" s="624"/>
      <c r="CV46" s="624"/>
      <c r="CW46" s="624"/>
      <c r="CX46" s="624"/>
      <c r="CY46" s="625"/>
      <c r="CZ46" s="657">
        <v>7.7</v>
      </c>
      <c r="DA46" s="706"/>
      <c r="DB46" s="706"/>
      <c r="DC46" s="707"/>
      <c r="DD46" s="632">
        <v>1416095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22384</v>
      </c>
      <c r="CS47" s="655"/>
      <c r="CT47" s="655"/>
      <c r="CU47" s="655"/>
      <c r="CV47" s="655"/>
      <c r="CW47" s="655"/>
      <c r="CX47" s="655"/>
      <c r="CY47" s="656"/>
      <c r="CZ47" s="657">
        <v>0.1</v>
      </c>
      <c r="DA47" s="658"/>
      <c r="DB47" s="658"/>
      <c r="DC47" s="659"/>
      <c r="DD47" s="632">
        <v>22384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30981834</v>
      </c>
      <c r="CS49" s="691"/>
      <c r="CT49" s="691"/>
      <c r="CU49" s="691"/>
      <c r="CV49" s="691"/>
      <c r="CW49" s="691"/>
      <c r="CX49" s="691"/>
      <c r="CY49" s="718"/>
      <c r="CZ49" s="719">
        <v>100</v>
      </c>
      <c r="DA49" s="720"/>
      <c r="DB49" s="720"/>
      <c r="DC49" s="721"/>
      <c r="DD49" s="722">
        <v>19884396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33238</v>
      </c>
      <c r="R7" s="753"/>
      <c r="S7" s="753"/>
      <c r="T7" s="753"/>
      <c r="U7" s="753"/>
      <c r="V7" s="753">
        <v>31197</v>
      </c>
      <c r="W7" s="753"/>
      <c r="X7" s="753"/>
      <c r="Y7" s="753"/>
      <c r="Z7" s="753"/>
      <c r="AA7" s="753">
        <v>2041</v>
      </c>
      <c r="AB7" s="753"/>
      <c r="AC7" s="753"/>
      <c r="AD7" s="753"/>
      <c r="AE7" s="754"/>
      <c r="AF7" s="755">
        <v>1822</v>
      </c>
      <c r="AG7" s="756"/>
      <c r="AH7" s="756"/>
      <c r="AI7" s="756"/>
      <c r="AJ7" s="757"/>
      <c r="AK7" s="792">
        <v>548</v>
      </c>
      <c r="AL7" s="793"/>
      <c r="AM7" s="793"/>
      <c r="AN7" s="793"/>
      <c r="AO7" s="793"/>
      <c r="AP7" s="793">
        <v>24582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0</v>
      </c>
      <c r="CI7" s="790"/>
      <c r="CJ7" s="790"/>
      <c r="CK7" s="790"/>
      <c r="CL7" s="791"/>
      <c r="CM7" s="789">
        <v>31</v>
      </c>
      <c r="CN7" s="790"/>
      <c r="CO7" s="790"/>
      <c r="CP7" s="790"/>
      <c r="CQ7" s="791"/>
      <c r="CR7" s="789">
        <v>20</v>
      </c>
      <c r="CS7" s="790"/>
      <c r="CT7" s="790"/>
      <c r="CU7" s="790"/>
      <c r="CV7" s="791"/>
      <c r="CW7" s="789">
        <v>7</v>
      </c>
      <c r="CX7" s="790"/>
      <c r="CY7" s="790"/>
      <c r="CZ7" s="790"/>
      <c r="DA7" s="791"/>
      <c r="DB7" s="789" t="s">
        <v>478</v>
      </c>
      <c r="DC7" s="790"/>
      <c r="DD7" s="790"/>
      <c r="DE7" s="790"/>
      <c r="DF7" s="791"/>
      <c r="DG7" s="789" t="s">
        <v>478</v>
      </c>
      <c r="DH7" s="790"/>
      <c r="DI7" s="790"/>
      <c r="DJ7" s="790"/>
      <c r="DK7" s="791"/>
      <c r="DL7" s="789" t="s">
        <v>478</v>
      </c>
      <c r="DM7" s="790"/>
      <c r="DN7" s="790"/>
      <c r="DO7" s="790"/>
      <c r="DP7" s="791"/>
      <c r="DQ7" s="789" t="s">
        <v>478</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26</v>
      </c>
      <c r="CI8" s="800"/>
      <c r="CJ8" s="800"/>
      <c r="CK8" s="800"/>
      <c r="CL8" s="801"/>
      <c r="CM8" s="799">
        <v>599</v>
      </c>
      <c r="CN8" s="800"/>
      <c r="CO8" s="800"/>
      <c r="CP8" s="800"/>
      <c r="CQ8" s="801"/>
      <c r="CR8" s="799">
        <v>82</v>
      </c>
      <c r="CS8" s="800"/>
      <c r="CT8" s="800"/>
      <c r="CU8" s="800"/>
      <c r="CV8" s="801"/>
      <c r="CW8" s="799" t="s">
        <v>478</v>
      </c>
      <c r="CX8" s="800"/>
      <c r="CY8" s="800"/>
      <c r="CZ8" s="800"/>
      <c r="DA8" s="801"/>
      <c r="DB8" s="799">
        <v>1000</v>
      </c>
      <c r="DC8" s="800"/>
      <c r="DD8" s="800"/>
      <c r="DE8" s="800"/>
      <c r="DF8" s="801"/>
      <c r="DG8" s="799" t="s">
        <v>478</v>
      </c>
      <c r="DH8" s="800"/>
      <c r="DI8" s="800"/>
      <c r="DJ8" s="800"/>
      <c r="DK8" s="801"/>
      <c r="DL8" s="799" t="s">
        <v>478</v>
      </c>
      <c r="DM8" s="800"/>
      <c r="DN8" s="800"/>
      <c r="DO8" s="800"/>
      <c r="DP8" s="801"/>
      <c r="DQ8" s="799" t="s">
        <v>478</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550</v>
      </c>
      <c r="BS9" s="786" t="s">
        <v>548</v>
      </c>
      <c r="BT9" s="787"/>
      <c r="BU9" s="787"/>
      <c r="BV9" s="787"/>
      <c r="BW9" s="787"/>
      <c r="BX9" s="787"/>
      <c r="BY9" s="787"/>
      <c r="BZ9" s="787"/>
      <c r="CA9" s="787"/>
      <c r="CB9" s="787"/>
      <c r="CC9" s="787"/>
      <c r="CD9" s="787"/>
      <c r="CE9" s="787"/>
      <c r="CF9" s="787"/>
      <c r="CG9" s="788"/>
      <c r="CH9" s="799">
        <v>0</v>
      </c>
      <c r="CI9" s="800"/>
      <c r="CJ9" s="800"/>
      <c r="CK9" s="800"/>
      <c r="CL9" s="801"/>
      <c r="CM9" s="799">
        <v>147</v>
      </c>
      <c r="CN9" s="800"/>
      <c r="CO9" s="800"/>
      <c r="CP9" s="800"/>
      <c r="CQ9" s="801"/>
      <c r="CR9" s="799">
        <v>5</v>
      </c>
      <c r="CS9" s="800"/>
      <c r="CT9" s="800"/>
      <c r="CU9" s="800"/>
      <c r="CV9" s="801"/>
      <c r="CW9" s="799" t="s">
        <v>478</v>
      </c>
      <c r="CX9" s="800"/>
      <c r="CY9" s="800"/>
      <c r="CZ9" s="800"/>
      <c r="DA9" s="801"/>
      <c r="DB9" s="799" t="s">
        <v>478</v>
      </c>
      <c r="DC9" s="800"/>
      <c r="DD9" s="800"/>
      <c r="DE9" s="800"/>
      <c r="DF9" s="801"/>
      <c r="DG9" s="799" t="s">
        <v>478</v>
      </c>
      <c r="DH9" s="800"/>
      <c r="DI9" s="800"/>
      <c r="DJ9" s="800"/>
      <c r="DK9" s="801"/>
      <c r="DL9" s="799" t="s">
        <v>478</v>
      </c>
      <c r="DM9" s="800"/>
      <c r="DN9" s="800"/>
      <c r="DO9" s="800"/>
      <c r="DP9" s="801"/>
      <c r="DQ9" s="799" t="s">
        <v>478</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549</v>
      </c>
      <c r="BT10" s="787"/>
      <c r="BU10" s="787"/>
      <c r="BV10" s="787"/>
      <c r="BW10" s="787"/>
      <c r="BX10" s="787"/>
      <c r="BY10" s="787"/>
      <c r="BZ10" s="787"/>
      <c r="CA10" s="787"/>
      <c r="CB10" s="787"/>
      <c r="CC10" s="787"/>
      <c r="CD10" s="787"/>
      <c r="CE10" s="787"/>
      <c r="CF10" s="787"/>
      <c r="CG10" s="788"/>
      <c r="CH10" s="799">
        <v>-37</v>
      </c>
      <c r="CI10" s="800"/>
      <c r="CJ10" s="800"/>
      <c r="CK10" s="800"/>
      <c r="CL10" s="801"/>
      <c r="CM10" s="799">
        <v>203</v>
      </c>
      <c r="CN10" s="800"/>
      <c r="CO10" s="800"/>
      <c r="CP10" s="800"/>
      <c r="CQ10" s="801"/>
      <c r="CR10" s="799">
        <v>34</v>
      </c>
      <c r="CS10" s="800"/>
      <c r="CT10" s="800"/>
      <c r="CU10" s="800"/>
      <c r="CV10" s="801"/>
      <c r="CW10" s="799">
        <v>18</v>
      </c>
      <c r="CX10" s="800"/>
      <c r="CY10" s="800"/>
      <c r="CZ10" s="800"/>
      <c r="DA10" s="801"/>
      <c r="DB10" s="799" t="s">
        <v>478</v>
      </c>
      <c r="DC10" s="800"/>
      <c r="DD10" s="800"/>
      <c r="DE10" s="800"/>
      <c r="DF10" s="801"/>
      <c r="DG10" s="799" t="s">
        <v>478</v>
      </c>
      <c r="DH10" s="800"/>
      <c r="DI10" s="800"/>
      <c r="DJ10" s="800"/>
      <c r="DK10" s="801"/>
      <c r="DL10" s="799" t="s">
        <v>478</v>
      </c>
      <c r="DM10" s="800"/>
      <c r="DN10" s="800"/>
      <c r="DO10" s="800"/>
      <c r="DP10" s="801"/>
      <c r="DQ10" s="799" t="s">
        <v>478</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33238</v>
      </c>
      <c r="R23" s="812"/>
      <c r="S23" s="812"/>
      <c r="T23" s="812"/>
      <c r="U23" s="812"/>
      <c r="V23" s="812">
        <v>31197</v>
      </c>
      <c r="W23" s="812"/>
      <c r="X23" s="812"/>
      <c r="Y23" s="812"/>
      <c r="Z23" s="812"/>
      <c r="AA23" s="812">
        <v>2041</v>
      </c>
      <c r="AB23" s="812"/>
      <c r="AC23" s="812"/>
      <c r="AD23" s="812"/>
      <c r="AE23" s="813"/>
      <c r="AF23" s="814">
        <v>1822</v>
      </c>
      <c r="AG23" s="812"/>
      <c r="AH23" s="812"/>
      <c r="AI23" s="812"/>
      <c r="AJ23" s="815"/>
      <c r="AK23" s="816"/>
      <c r="AL23" s="817"/>
      <c r="AM23" s="817"/>
      <c r="AN23" s="817"/>
      <c r="AO23" s="817"/>
      <c r="AP23" s="812">
        <v>24582</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10402</v>
      </c>
      <c r="R28" s="841"/>
      <c r="S28" s="841"/>
      <c r="T28" s="841"/>
      <c r="U28" s="841"/>
      <c r="V28" s="841">
        <v>10152</v>
      </c>
      <c r="W28" s="841"/>
      <c r="X28" s="841"/>
      <c r="Y28" s="841"/>
      <c r="Z28" s="841"/>
      <c r="AA28" s="841">
        <v>249</v>
      </c>
      <c r="AB28" s="841"/>
      <c r="AC28" s="841"/>
      <c r="AD28" s="841"/>
      <c r="AE28" s="842"/>
      <c r="AF28" s="843">
        <v>249</v>
      </c>
      <c r="AG28" s="841"/>
      <c r="AH28" s="841"/>
      <c r="AI28" s="841"/>
      <c r="AJ28" s="844"/>
      <c r="AK28" s="845">
        <v>629</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5120</v>
      </c>
      <c r="R29" s="777"/>
      <c r="S29" s="777"/>
      <c r="T29" s="777"/>
      <c r="U29" s="777"/>
      <c r="V29" s="777">
        <v>5017</v>
      </c>
      <c r="W29" s="777"/>
      <c r="X29" s="777"/>
      <c r="Y29" s="777"/>
      <c r="Z29" s="777"/>
      <c r="AA29" s="777">
        <v>103</v>
      </c>
      <c r="AB29" s="777"/>
      <c r="AC29" s="777"/>
      <c r="AD29" s="777"/>
      <c r="AE29" s="778"/>
      <c r="AF29" s="779">
        <v>103</v>
      </c>
      <c r="AG29" s="780"/>
      <c r="AH29" s="780"/>
      <c r="AI29" s="780"/>
      <c r="AJ29" s="781"/>
      <c r="AK29" s="848">
        <v>768</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688</v>
      </c>
      <c r="R30" s="777"/>
      <c r="S30" s="777"/>
      <c r="T30" s="777"/>
      <c r="U30" s="777"/>
      <c r="V30" s="777">
        <v>610</v>
      </c>
      <c r="W30" s="777"/>
      <c r="X30" s="777"/>
      <c r="Y30" s="777"/>
      <c r="Z30" s="777"/>
      <c r="AA30" s="777">
        <v>78</v>
      </c>
      <c r="AB30" s="777"/>
      <c r="AC30" s="777"/>
      <c r="AD30" s="777"/>
      <c r="AE30" s="778"/>
      <c r="AF30" s="779">
        <v>78</v>
      </c>
      <c r="AG30" s="780"/>
      <c r="AH30" s="780"/>
      <c r="AI30" s="780"/>
      <c r="AJ30" s="781"/>
      <c r="AK30" s="848">
        <v>174</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1267</v>
      </c>
      <c r="R31" s="777"/>
      <c r="S31" s="777"/>
      <c r="T31" s="777"/>
      <c r="U31" s="777"/>
      <c r="V31" s="777">
        <v>1219</v>
      </c>
      <c r="W31" s="777"/>
      <c r="X31" s="777"/>
      <c r="Y31" s="777"/>
      <c r="Z31" s="777"/>
      <c r="AA31" s="777">
        <v>48</v>
      </c>
      <c r="AB31" s="777"/>
      <c r="AC31" s="777"/>
      <c r="AD31" s="777"/>
      <c r="AE31" s="778"/>
      <c r="AF31" s="779">
        <v>2464</v>
      </c>
      <c r="AG31" s="780"/>
      <c r="AH31" s="780"/>
      <c r="AI31" s="780"/>
      <c r="AJ31" s="781"/>
      <c r="AK31" s="848">
        <v>100</v>
      </c>
      <c r="AL31" s="849"/>
      <c r="AM31" s="849"/>
      <c r="AN31" s="849"/>
      <c r="AO31" s="849"/>
      <c r="AP31" s="849">
        <v>5253</v>
      </c>
      <c r="AQ31" s="849"/>
      <c r="AR31" s="849"/>
      <c r="AS31" s="849"/>
      <c r="AT31" s="849"/>
      <c r="AU31" s="849">
        <v>1255</v>
      </c>
      <c r="AV31" s="849"/>
      <c r="AW31" s="849"/>
      <c r="AX31" s="849"/>
      <c r="AY31" s="849"/>
      <c r="AZ31" s="850"/>
      <c r="BA31" s="850"/>
      <c r="BB31" s="850"/>
      <c r="BC31" s="850"/>
      <c r="BD31" s="850"/>
      <c r="BE31" s="846" t="s">
        <v>535</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2723</v>
      </c>
      <c r="R32" s="777"/>
      <c r="S32" s="777"/>
      <c r="T32" s="777"/>
      <c r="U32" s="777"/>
      <c r="V32" s="777">
        <v>2494</v>
      </c>
      <c r="W32" s="777"/>
      <c r="X32" s="777"/>
      <c r="Y32" s="777"/>
      <c r="Z32" s="777"/>
      <c r="AA32" s="777">
        <v>219</v>
      </c>
      <c r="AB32" s="777"/>
      <c r="AC32" s="777"/>
      <c r="AD32" s="777"/>
      <c r="AE32" s="778"/>
      <c r="AF32" s="779">
        <v>219</v>
      </c>
      <c r="AG32" s="780"/>
      <c r="AH32" s="780"/>
      <c r="AI32" s="780"/>
      <c r="AJ32" s="781"/>
      <c r="AK32" s="848">
        <v>732</v>
      </c>
      <c r="AL32" s="849"/>
      <c r="AM32" s="849"/>
      <c r="AN32" s="849"/>
      <c r="AO32" s="849"/>
      <c r="AP32" s="849">
        <v>12031</v>
      </c>
      <c r="AQ32" s="849"/>
      <c r="AR32" s="849"/>
      <c r="AS32" s="849"/>
      <c r="AT32" s="849"/>
      <c r="AU32" s="849">
        <v>8686</v>
      </c>
      <c r="AV32" s="849"/>
      <c r="AW32" s="849"/>
      <c r="AX32" s="849"/>
      <c r="AY32" s="849"/>
      <c r="AZ32" s="850"/>
      <c r="BA32" s="850"/>
      <c r="BB32" s="850"/>
      <c r="BC32" s="850"/>
      <c r="BD32" s="850"/>
      <c r="BE32" s="846" t="s">
        <v>536</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515</v>
      </c>
      <c r="R33" s="777"/>
      <c r="S33" s="777"/>
      <c r="T33" s="777"/>
      <c r="U33" s="777"/>
      <c r="V33" s="777">
        <v>493</v>
      </c>
      <c r="W33" s="777"/>
      <c r="X33" s="777"/>
      <c r="Y33" s="777"/>
      <c r="Z33" s="777"/>
      <c r="AA33" s="777">
        <v>22</v>
      </c>
      <c r="AB33" s="777"/>
      <c r="AC33" s="777"/>
      <c r="AD33" s="777"/>
      <c r="AE33" s="778"/>
      <c r="AF33" s="779">
        <v>22</v>
      </c>
      <c r="AG33" s="780"/>
      <c r="AH33" s="780"/>
      <c r="AI33" s="780"/>
      <c r="AJ33" s="781"/>
      <c r="AK33" s="848">
        <v>348</v>
      </c>
      <c r="AL33" s="849"/>
      <c r="AM33" s="849"/>
      <c r="AN33" s="849"/>
      <c r="AO33" s="849"/>
      <c r="AP33" s="849">
        <v>3089</v>
      </c>
      <c r="AQ33" s="849"/>
      <c r="AR33" s="849"/>
      <c r="AS33" s="849"/>
      <c r="AT33" s="849"/>
      <c r="AU33" s="849">
        <v>3089</v>
      </c>
      <c r="AV33" s="849"/>
      <c r="AW33" s="849"/>
      <c r="AX33" s="849"/>
      <c r="AY33" s="849"/>
      <c r="AZ33" s="850"/>
      <c r="BA33" s="850"/>
      <c r="BB33" s="850"/>
      <c r="BC33" s="850"/>
      <c r="BD33" s="850"/>
      <c r="BE33" s="846" t="s">
        <v>536</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3112</v>
      </c>
      <c r="R34" s="777"/>
      <c r="S34" s="777"/>
      <c r="T34" s="777"/>
      <c r="U34" s="777"/>
      <c r="V34" s="777">
        <v>168</v>
      </c>
      <c r="W34" s="777"/>
      <c r="X34" s="777"/>
      <c r="Y34" s="777"/>
      <c r="Z34" s="777"/>
      <c r="AA34" s="777">
        <v>4668</v>
      </c>
      <c r="AB34" s="777"/>
      <c r="AC34" s="777"/>
      <c r="AD34" s="777"/>
      <c r="AE34" s="778"/>
      <c r="AF34" s="779">
        <v>4668</v>
      </c>
      <c r="AG34" s="780"/>
      <c r="AH34" s="780"/>
      <c r="AI34" s="780"/>
      <c r="AJ34" s="781"/>
      <c r="AK34" s="848">
        <v>0</v>
      </c>
      <c r="AL34" s="849"/>
      <c r="AM34" s="849"/>
      <c r="AN34" s="849"/>
      <c r="AO34" s="849"/>
      <c r="AP34" s="849" t="s">
        <v>478</v>
      </c>
      <c r="AQ34" s="849"/>
      <c r="AR34" s="849"/>
      <c r="AS34" s="849"/>
      <c r="AT34" s="849"/>
      <c r="AU34" s="849" t="s">
        <v>478</v>
      </c>
      <c r="AV34" s="849"/>
      <c r="AW34" s="849"/>
      <c r="AX34" s="849"/>
      <c r="AY34" s="849"/>
      <c r="AZ34" s="850"/>
      <c r="BA34" s="850"/>
      <c r="BB34" s="850"/>
      <c r="BC34" s="850"/>
      <c r="BD34" s="850"/>
      <c r="BE34" s="846" t="s">
        <v>536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7802</v>
      </c>
      <c r="AG63" s="860"/>
      <c r="AH63" s="860"/>
      <c r="AI63" s="860"/>
      <c r="AJ63" s="861"/>
      <c r="AK63" s="862"/>
      <c r="AL63" s="857"/>
      <c r="AM63" s="857"/>
      <c r="AN63" s="857"/>
      <c r="AO63" s="857"/>
      <c r="AP63" s="860">
        <v>20373</v>
      </c>
      <c r="AQ63" s="860"/>
      <c r="AR63" s="860"/>
      <c r="AS63" s="860"/>
      <c r="AT63" s="860"/>
      <c r="AU63" s="860">
        <v>13030</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11914</v>
      </c>
      <c r="R68" s="884"/>
      <c r="S68" s="884"/>
      <c r="T68" s="884"/>
      <c r="U68" s="884"/>
      <c r="V68" s="884">
        <v>11856</v>
      </c>
      <c r="W68" s="884"/>
      <c r="X68" s="884"/>
      <c r="Y68" s="884"/>
      <c r="Z68" s="884"/>
      <c r="AA68" s="884">
        <v>58</v>
      </c>
      <c r="AB68" s="884"/>
      <c r="AC68" s="884"/>
      <c r="AD68" s="884"/>
      <c r="AE68" s="884"/>
      <c r="AF68" s="884">
        <v>58</v>
      </c>
      <c r="AG68" s="884"/>
      <c r="AH68" s="884"/>
      <c r="AI68" s="884"/>
      <c r="AJ68" s="884"/>
      <c r="AK68" s="884">
        <v>5</v>
      </c>
      <c r="AL68" s="884"/>
      <c r="AM68" s="884"/>
      <c r="AN68" s="884"/>
      <c r="AO68" s="884"/>
      <c r="AP68" s="884" t="s">
        <v>478</v>
      </c>
      <c r="AQ68" s="884"/>
      <c r="AR68" s="884"/>
      <c r="AS68" s="884"/>
      <c r="AT68" s="884"/>
      <c r="AU68" s="884" t="s">
        <v>478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47</v>
      </c>
      <c r="R69" s="849"/>
      <c r="S69" s="849"/>
      <c r="T69" s="849"/>
      <c r="U69" s="849"/>
      <c r="V69" s="849">
        <v>46</v>
      </c>
      <c r="W69" s="849"/>
      <c r="X69" s="849"/>
      <c r="Y69" s="849"/>
      <c r="Z69" s="849"/>
      <c r="AA69" s="849">
        <v>1</v>
      </c>
      <c r="AB69" s="849"/>
      <c r="AC69" s="849"/>
      <c r="AD69" s="849"/>
      <c r="AE69" s="849"/>
      <c r="AF69" s="849">
        <v>1</v>
      </c>
      <c r="AG69" s="849"/>
      <c r="AH69" s="849"/>
      <c r="AI69" s="849"/>
      <c r="AJ69" s="849"/>
      <c r="AK69" s="849">
        <v>2</v>
      </c>
      <c r="AL69" s="849"/>
      <c r="AM69" s="849"/>
      <c r="AN69" s="849"/>
      <c r="AO69" s="849"/>
      <c r="AP69" s="849" t="s">
        <v>478</v>
      </c>
      <c r="AQ69" s="849"/>
      <c r="AR69" s="849"/>
      <c r="AS69" s="849"/>
      <c r="AT69" s="849"/>
      <c r="AU69" s="849" t="s">
        <v>478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118</v>
      </c>
      <c r="R70" s="849"/>
      <c r="S70" s="849"/>
      <c r="T70" s="849"/>
      <c r="U70" s="849"/>
      <c r="V70" s="849">
        <v>109</v>
      </c>
      <c r="W70" s="849"/>
      <c r="X70" s="849"/>
      <c r="Y70" s="849"/>
      <c r="Z70" s="849"/>
      <c r="AA70" s="849">
        <v>10</v>
      </c>
      <c r="AB70" s="849"/>
      <c r="AC70" s="849"/>
      <c r="AD70" s="849"/>
      <c r="AE70" s="849"/>
      <c r="AF70" s="849">
        <v>10</v>
      </c>
      <c r="AG70" s="849"/>
      <c r="AH70" s="849"/>
      <c r="AI70" s="849"/>
      <c r="AJ70" s="849"/>
      <c r="AK70" s="849">
        <v>2</v>
      </c>
      <c r="AL70" s="849"/>
      <c r="AM70" s="849"/>
      <c r="AN70" s="849"/>
      <c r="AO70" s="849"/>
      <c r="AP70" s="849" t="s">
        <v>478</v>
      </c>
      <c r="AQ70" s="849"/>
      <c r="AR70" s="849"/>
      <c r="AS70" s="849"/>
      <c r="AT70" s="849"/>
      <c r="AU70" s="849" t="s">
        <v>478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202536</v>
      </c>
      <c r="R71" s="849"/>
      <c r="S71" s="849"/>
      <c r="T71" s="849"/>
      <c r="U71" s="849"/>
      <c r="V71" s="849">
        <v>195058</v>
      </c>
      <c r="W71" s="849"/>
      <c r="X71" s="849"/>
      <c r="Y71" s="849"/>
      <c r="Z71" s="849"/>
      <c r="AA71" s="849">
        <v>7478</v>
      </c>
      <c r="AB71" s="849"/>
      <c r="AC71" s="849"/>
      <c r="AD71" s="849"/>
      <c r="AE71" s="849"/>
      <c r="AF71" s="849">
        <v>7478</v>
      </c>
      <c r="AG71" s="849"/>
      <c r="AH71" s="849"/>
      <c r="AI71" s="849"/>
      <c r="AJ71" s="849"/>
      <c r="AK71" s="849">
        <v>271</v>
      </c>
      <c r="AL71" s="849"/>
      <c r="AM71" s="849"/>
      <c r="AN71" s="849"/>
      <c r="AO71" s="849"/>
      <c r="AP71" s="849" t="s">
        <v>478</v>
      </c>
      <c r="AQ71" s="849"/>
      <c r="AR71" s="849"/>
      <c r="AS71" s="849"/>
      <c r="AT71" s="849"/>
      <c r="AU71" s="849" t="s">
        <v>478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541</v>
      </c>
      <c r="C72" s="892"/>
      <c r="D72" s="892"/>
      <c r="E72" s="892"/>
      <c r="F72" s="892"/>
      <c r="G72" s="892"/>
      <c r="H72" s="892"/>
      <c r="I72" s="892"/>
      <c r="J72" s="892"/>
      <c r="K72" s="892"/>
      <c r="L72" s="892"/>
      <c r="M72" s="892"/>
      <c r="N72" s="892"/>
      <c r="O72" s="892"/>
      <c r="P72" s="893"/>
      <c r="Q72" s="894">
        <v>3700</v>
      </c>
      <c r="R72" s="849"/>
      <c r="S72" s="849"/>
      <c r="T72" s="849"/>
      <c r="U72" s="849"/>
      <c r="V72" s="849">
        <v>3509</v>
      </c>
      <c r="W72" s="849"/>
      <c r="X72" s="849"/>
      <c r="Y72" s="849"/>
      <c r="Z72" s="849"/>
      <c r="AA72" s="849">
        <v>191</v>
      </c>
      <c r="AB72" s="849"/>
      <c r="AC72" s="849"/>
      <c r="AD72" s="849"/>
      <c r="AE72" s="849"/>
      <c r="AF72" s="849">
        <v>187</v>
      </c>
      <c r="AG72" s="849"/>
      <c r="AH72" s="849"/>
      <c r="AI72" s="849"/>
      <c r="AJ72" s="849"/>
      <c r="AK72" s="849">
        <v>4</v>
      </c>
      <c r="AL72" s="849"/>
      <c r="AM72" s="849"/>
      <c r="AN72" s="849"/>
      <c r="AO72" s="849"/>
      <c r="AP72" s="849">
        <v>1389</v>
      </c>
      <c r="AQ72" s="849"/>
      <c r="AR72" s="849"/>
      <c r="AS72" s="849"/>
      <c r="AT72" s="849"/>
      <c r="AU72" s="849">
        <v>715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542</v>
      </c>
      <c r="C73" s="892"/>
      <c r="D73" s="892"/>
      <c r="E73" s="892"/>
      <c r="F73" s="892"/>
      <c r="G73" s="892"/>
      <c r="H73" s="892"/>
      <c r="I73" s="892"/>
      <c r="J73" s="892"/>
      <c r="K73" s="892"/>
      <c r="L73" s="892"/>
      <c r="M73" s="892"/>
      <c r="N73" s="892"/>
      <c r="O73" s="892"/>
      <c r="P73" s="893"/>
      <c r="Q73" s="894">
        <v>87</v>
      </c>
      <c r="R73" s="849"/>
      <c r="S73" s="849"/>
      <c r="T73" s="849"/>
      <c r="U73" s="849"/>
      <c r="V73" s="849">
        <v>54</v>
      </c>
      <c r="W73" s="849"/>
      <c r="X73" s="849"/>
      <c r="Y73" s="849"/>
      <c r="Z73" s="849"/>
      <c r="AA73" s="849">
        <v>33</v>
      </c>
      <c r="AB73" s="849"/>
      <c r="AC73" s="849"/>
      <c r="AD73" s="849"/>
      <c r="AE73" s="849"/>
      <c r="AF73" s="849">
        <v>33</v>
      </c>
      <c r="AG73" s="849"/>
      <c r="AH73" s="849"/>
      <c r="AI73" s="849"/>
      <c r="AJ73" s="849"/>
      <c r="AK73" s="849">
        <v>0</v>
      </c>
      <c r="AL73" s="849"/>
      <c r="AM73" s="849"/>
      <c r="AN73" s="849"/>
      <c r="AO73" s="849"/>
      <c r="AP73" s="849" t="s">
        <v>478</v>
      </c>
      <c r="AQ73" s="849"/>
      <c r="AR73" s="849"/>
      <c r="AS73" s="849"/>
      <c r="AT73" s="849"/>
      <c r="AU73" s="849" t="s">
        <v>478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543</v>
      </c>
      <c r="C74" s="892"/>
      <c r="D74" s="892"/>
      <c r="E74" s="892"/>
      <c r="F74" s="892"/>
      <c r="G74" s="892"/>
      <c r="H74" s="892"/>
      <c r="I74" s="892"/>
      <c r="J74" s="892"/>
      <c r="K74" s="892"/>
      <c r="L74" s="892"/>
      <c r="M74" s="892"/>
      <c r="N74" s="892"/>
      <c r="O74" s="892"/>
      <c r="P74" s="893"/>
      <c r="Q74" s="894">
        <v>2100</v>
      </c>
      <c r="R74" s="849"/>
      <c r="S74" s="849"/>
      <c r="T74" s="849"/>
      <c r="U74" s="849"/>
      <c r="V74" s="849">
        <v>1784</v>
      </c>
      <c r="W74" s="849"/>
      <c r="X74" s="849"/>
      <c r="Y74" s="849"/>
      <c r="Z74" s="849"/>
      <c r="AA74" s="849">
        <v>316</v>
      </c>
      <c r="AB74" s="849"/>
      <c r="AC74" s="849"/>
      <c r="AD74" s="849"/>
      <c r="AE74" s="849"/>
      <c r="AF74" s="849">
        <v>262</v>
      </c>
      <c r="AG74" s="849"/>
      <c r="AH74" s="849"/>
      <c r="AI74" s="849"/>
      <c r="AJ74" s="849"/>
      <c r="AK74" s="849">
        <v>0</v>
      </c>
      <c r="AL74" s="849"/>
      <c r="AM74" s="849"/>
      <c r="AN74" s="849"/>
      <c r="AO74" s="849"/>
      <c r="AP74" s="849">
        <v>1490</v>
      </c>
      <c r="AQ74" s="849"/>
      <c r="AR74" s="849"/>
      <c r="AS74" s="849"/>
      <c r="AT74" s="849"/>
      <c r="AU74" s="849">
        <v>944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544</v>
      </c>
      <c r="C75" s="892"/>
      <c r="D75" s="892"/>
      <c r="E75" s="892"/>
      <c r="F75" s="892"/>
      <c r="G75" s="892"/>
      <c r="H75" s="892"/>
      <c r="I75" s="892"/>
      <c r="J75" s="892"/>
      <c r="K75" s="892"/>
      <c r="L75" s="892"/>
      <c r="M75" s="892"/>
      <c r="N75" s="892"/>
      <c r="O75" s="892"/>
      <c r="P75" s="893"/>
      <c r="Q75" s="897">
        <v>18</v>
      </c>
      <c r="R75" s="898"/>
      <c r="S75" s="898"/>
      <c r="T75" s="898"/>
      <c r="U75" s="848"/>
      <c r="V75" s="899">
        <v>11</v>
      </c>
      <c r="W75" s="898"/>
      <c r="X75" s="898"/>
      <c r="Y75" s="898"/>
      <c r="Z75" s="848"/>
      <c r="AA75" s="899">
        <v>7</v>
      </c>
      <c r="AB75" s="898"/>
      <c r="AC75" s="898"/>
      <c r="AD75" s="898"/>
      <c r="AE75" s="848"/>
      <c r="AF75" s="899">
        <v>7</v>
      </c>
      <c r="AG75" s="898"/>
      <c r="AH75" s="898"/>
      <c r="AI75" s="898"/>
      <c r="AJ75" s="848"/>
      <c r="AK75" s="899">
        <v>0</v>
      </c>
      <c r="AL75" s="898"/>
      <c r="AM75" s="898"/>
      <c r="AN75" s="898"/>
      <c r="AO75" s="848"/>
      <c r="AP75" s="899" t="s">
        <v>478</v>
      </c>
      <c r="AQ75" s="898"/>
      <c r="AR75" s="898"/>
      <c r="AS75" s="898"/>
      <c r="AT75" s="848"/>
      <c r="AU75" s="899" t="s">
        <v>478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545</v>
      </c>
      <c r="C76" s="892"/>
      <c r="D76" s="892"/>
      <c r="E76" s="892"/>
      <c r="F76" s="892"/>
      <c r="G76" s="892"/>
      <c r="H76" s="892"/>
      <c r="I76" s="892"/>
      <c r="J76" s="892"/>
      <c r="K76" s="892"/>
      <c r="L76" s="892"/>
      <c r="M76" s="892"/>
      <c r="N76" s="892"/>
      <c r="O76" s="892"/>
      <c r="P76" s="893"/>
      <c r="Q76" s="897">
        <v>11</v>
      </c>
      <c r="R76" s="898"/>
      <c r="S76" s="898"/>
      <c r="T76" s="898"/>
      <c r="U76" s="848"/>
      <c r="V76" s="899">
        <v>11</v>
      </c>
      <c r="W76" s="898"/>
      <c r="X76" s="898"/>
      <c r="Y76" s="898"/>
      <c r="Z76" s="848"/>
      <c r="AA76" s="899">
        <v>0</v>
      </c>
      <c r="AB76" s="898"/>
      <c r="AC76" s="898"/>
      <c r="AD76" s="898"/>
      <c r="AE76" s="848"/>
      <c r="AF76" s="899">
        <v>0</v>
      </c>
      <c r="AG76" s="898"/>
      <c r="AH76" s="898"/>
      <c r="AI76" s="898"/>
      <c r="AJ76" s="848"/>
      <c r="AK76" s="899">
        <v>0</v>
      </c>
      <c r="AL76" s="898"/>
      <c r="AM76" s="898"/>
      <c r="AN76" s="898"/>
      <c r="AO76" s="848"/>
      <c r="AP76" s="899" t="s">
        <v>478</v>
      </c>
      <c r="AQ76" s="898"/>
      <c r="AR76" s="898"/>
      <c r="AS76" s="898"/>
      <c r="AT76" s="848"/>
      <c r="AU76" s="899" t="s">
        <v>478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8036</v>
      </c>
      <c r="AG88" s="860"/>
      <c r="AH88" s="860"/>
      <c r="AI88" s="860"/>
      <c r="AJ88" s="860"/>
      <c r="AK88" s="857"/>
      <c r="AL88" s="857"/>
      <c r="AM88" s="857"/>
      <c r="AN88" s="857"/>
      <c r="AO88" s="857"/>
      <c r="AP88" s="860">
        <v>2879</v>
      </c>
      <c r="AQ88" s="860"/>
      <c r="AR88" s="860"/>
      <c r="AS88" s="860"/>
      <c r="AT88" s="860"/>
      <c r="AU88" s="860">
        <v>1659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141</v>
      </c>
      <c r="CS102" s="868"/>
      <c r="CT102" s="868"/>
      <c r="CU102" s="868"/>
      <c r="CV102" s="911"/>
      <c r="CW102" s="910">
        <v>25</v>
      </c>
      <c r="CX102" s="868"/>
      <c r="CY102" s="868"/>
      <c r="CZ102" s="868"/>
      <c r="DA102" s="911"/>
      <c r="DB102" s="910">
        <v>1000</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2474307</v>
      </c>
      <c r="AB110" s="920"/>
      <c r="AC110" s="920"/>
      <c r="AD110" s="920"/>
      <c r="AE110" s="921"/>
      <c r="AF110" s="922">
        <v>2292409</v>
      </c>
      <c r="AG110" s="920"/>
      <c r="AH110" s="920"/>
      <c r="AI110" s="920"/>
      <c r="AJ110" s="921"/>
      <c r="AK110" s="922">
        <v>2324914</v>
      </c>
      <c r="AL110" s="920"/>
      <c r="AM110" s="920"/>
      <c r="AN110" s="920"/>
      <c r="AO110" s="921"/>
      <c r="AP110" s="923">
        <v>15</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24129000</v>
      </c>
      <c r="BR110" s="957"/>
      <c r="BS110" s="957"/>
      <c r="BT110" s="957"/>
      <c r="BU110" s="957"/>
      <c r="BV110" s="957">
        <v>24681820</v>
      </c>
      <c r="BW110" s="957"/>
      <c r="BX110" s="957"/>
      <c r="BY110" s="957"/>
      <c r="BZ110" s="957"/>
      <c r="CA110" s="957">
        <v>24582249</v>
      </c>
      <c r="CB110" s="957"/>
      <c r="CC110" s="957"/>
      <c r="CD110" s="957"/>
      <c r="CE110" s="957"/>
      <c r="CF110" s="971">
        <v>158.9</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576202</v>
      </c>
      <c r="BR111" s="950"/>
      <c r="BS111" s="950"/>
      <c r="BT111" s="950"/>
      <c r="BU111" s="950"/>
      <c r="BV111" s="950">
        <v>220968</v>
      </c>
      <c r="BW111" s="950"/>
      <c r="BX111" s="950"/>
      <c r="BY111" s="950"/>
      <c r="BZ111" s="950"/>
      <c r="CA111" s="950">
        <v>283735</v>
      </c>
      <c r="CB111" s="950"/>
      <c r="CC111" s="950"/>
      <c r="CD111" s="950"/>
      <c r="CE111" s="950"/>
      <c r="CF111" s="944">
        <v>1.8</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46000</v>
      </c>
      <c r="AB112" s="989"/>
      <c r="AC112" s="989"/>
      <c r="AD112" s="989"/>
      <c r="AE112" s="990"/>
      <c r="AF112" s="991">
        <v>50000</v>
      </c>
      <c r="AG112" s="989"/>
      <c r="AH112" s="989"/>
      <c r="AI112" s="989"/>
      <c r="AJ112" s="990"/>
      <c r="AK112" s="991">
        <v>54000</v>
      </c>
      <c r="AL112" s="989"/>
      <c r="AM112" s="989"/>
      <c r="AN112" s="989"/>
      <c r="AO112" s="990"/>
      <c r="AP112" s="992">
        <v>0.3</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14535125</v>
      </c>
      <c r="BR112" s="950"/>
      <c r="BS112" s="950"/>
      <c r="BT112" s="950"/>
      <c r="BU112" s="950"/>
      <c r="BV112" s="950">
        <v>13906186</v>
      </c>
      <c r="BW112" s="950"/>
      <c r="BX112" s="950"/>
      <c r="BY112" s="950"/>
      <c r="BZ112" s="950"/>
      <c r="CA112" s="950">
        <v>13030657</v>
      </c>
      <c r="CB112" s="950"/>
      <c r="CC112" s="950"/>
      <c r="CD112" s="950"/>
      <c r="CE112" s="950"/>
      <c r="CF112" s="944">
        <v>84.2</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1127161</v>
      </c>
      <c r="AB113" s="964"/>
      <c r="AC113" s="964"/>
      <c r="AD113" s="964"/>
      <c r="AE113" s="965"/>
      <c r="AF113" s="966">
        <v>1116658</v>
      </c>
      <c r="AG113" s="964"/>
      <c r="AH113" s="964"/>
      <c r="AI113" s="964"/>
      <c r="AJ113" s="965"/>
      <c r="AK113" s="966">
        <v>1017331</v>
      </c>
      <c r="AL113" s="964"/>
      <c r="AM113" s="964"/>
      <c r="AN113" s="964"/>
      <c r="AO113" s="965"/>
      <c r="AP113" s="967">
        <v>6.6</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1078121</v>
      </c>
      <c r="BR113" s="950"/>
      <c r="BS113" s="950"/>
      <c r="BT113" s="950"/>
      <c r="BU113" s="950"/>
      <c r="BV113" s="950">
        <v>1328205</v>
      </c>
      <c r="BW113" s="950"/>
      <c r="BX113" s="950"/>
      <c r="BY113" s="950"/>
      <c r="BZ113" s="950"/>
      <c r="CA113" s="950">
        <v>1658778</v>
      </c>
      <c r="CB113" s="950"/>
      <c r="CC113" s="950"/>
      <c r="CD113" s="950"/>
      <c r="CE113" s="950"/>
      <c r="CF113" s="944">
        <v>10.7</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16103</v>
      </c>
      <c r="AB114" s="989"/>
      <c r="AC114" s="989"/>
      <c r="AD114" s="989"/>
      <c r="AE114" s="990"/>
      <c r="AF114" s="991">
        <v>25621</v>
      </c>
      <c r="AG114" s="989"/>
      <c r="AH114" s="989"/>
      <c r="AI114" s="989"/>
      <c r="AJ114" s="990"/>
      <c r="AK114" s="991">
        <v>32576</v>
      </c>
      <c r="AL114" s="989"/>
      <c r="AM114" s="989"/>
      <c r="AN114" s="989"/>
      <c r="AO114" s="990"/>
      <c r="AP114" s="992">
        <v>0.2</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4449181</v>
      </c>
      <c r="BR114" s="950"/>
      <c r="BS114" s="950"/>
      <c r="BT114" s="950"/>
      <c r="BU114" s="950"/>
      <c r="BV114" s="950">
        <v>4072843</v>
      </c>
      <c r="BW114" s="950"/>
      <c r="BX114" s="950"/>
      <c r="BY114" s="950"/>
      <c r="BZ114" s="950"/>
      <c r="CA114" s="950">
        <v>3842175</v>
      </c>
      <c r="CB114" s="950"/>
      <c r="CC114" s="950"/>
      <c r="CD114" s="950"/>
      <c r="CE114" s="950"/>
      <c r="CF114" s="944">
        <v>24.8</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19530</v>
      </c>
      <c r="AB115" s="964"/>
      <c r="AC115" s="964"/>
      <c r="AD115" s="964"/>
      <c r="AE115" s="965"/>
      <c r="AF115" s="966">
        <v>20088</v>
      </c>
      <c r="AG115" s="964"/>
      <c r="AH115" s="964"/>
      <c r="AI115" s="964"/>
      <c r="AJ115" s="965"/>
      <c r="AK115" s="966">
        <v>20088</v>
      </c>
      <c r="AL115" s="964"/>
      <c r="AM115" s="964"/>
      <c r="AN115" s="964"/>
      <c r="AO115" s="965"/>
      <c r="AP115" s="967">
        <v>0.1</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v>95000</v>
      </c>
      <c r="BR115" s="950"/>
      <c r="BS115" s="950"/>
      <c r="BT115" s="950"/>
      <c r="BU115" s="950"/>
      <c r="BV115" s="950">
        <v>16000</v>
      </c>
      <c r="BW115" s="950"/>
      <c r="BX115" s="950"/>
      <c r="BY115" s="950"/>
      <c r="BZ115" s="950"/>
      <c r="CA115" s="950">
        <v>21000</v>
      </c>
      <c r="CB115" s="950"/>
      <c r="CC115" s="950"/>
      <c r="CD115" s="950"/>
      <c r="CE115" s="950"/>
      <c r="CF115" s="944">
        <v>0.1</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335146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3683101</v>
      </c>
      <c r="AB117" s="996"/>
      <c r="AC117" s="996"/>
      <c r="AD117" s="996"/>
      <c r="AE117" s="997"/>
      <c r="AF117" s="995">
        <v>3504776</v>
      </c>
      <c r="AG117" s="996"/>
      <c r="AH117" s="996"/>
      <c r="AI117" s="996"/>
      <c r="AJ117" s="997"/>
      <c r="AK117" s="995">
        <v>3448909</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427</v>
      </c>
      <c r="BP118" s="1024"/>
      <c r="BQ118" s="1015">
        <v>44862629</v>
      </c>
      <c r="BR118" s="1016"/>
      <c r="BS118" s="1016"/>
      <c r="BT118" s="1016"/>
      <c r="BU118" s="1016"/>
      <c r="BV118" s="1016">
        <v>44226022</v>
      </c>
      <c r="BW118" s="1016"/>
      <c r="BX118" s="1016"/>
      <c r="BY118" s="1016"/>
      <c r="BZ118" s="1016"/>
      <c r="CA118" s="1016">
        <v>43418594</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429</v>
      </c>
      <c r="DH118" s="989"/>
      <c r="DI118" s="989"/>
      <c r="DJ118" s="989"/>
      <c r="DK118" s="990"/>
      <c r="DL118" s="991" t="s">
        <v>429</v>
      </c>
      <c r="DM118" s="989"/>
      <c r="DN118" s="989"/>
      <c r="DO118" s="989"/>
      <c r="DP118" s="990"/>
      <c r="DQ118" s="991" t="s">
        <v>429</v>
      </c>
      <c r="DR118" s="989"/>
      <c r="DS118" s="989"/>
      <c r="DT118" s="989"/>
      <c r="DU118" s="990"/>
      <c r="DV118" s="992" t="s">
        <v>429</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429</v>
      </c>
      <c r="AB119" s="920"/>
      <c r="AC119" s="920"/>
      <c r="AD119" s="920"/>
      <c r="AE119" s="921"/>
      <c r="AF119" s="922" t="s">
        <v>429</v>
      </c>
      <c r="AG119" s="920"/>
      <c r="AH119" s="920"/>
      <c r="AI119" s="920"/>
      <c r="AJ119" s="921"/>
      <c r="AK119" s="922" t="s">
        <v>429</v>
      </c>
      <c r="AL119" s="920"/>
      <c r="AM119" s="920"/>
      <c r="AN119" s="920"/>
      <c r="AO119" s="921"/>
      <c r="AP119" s="923" t="s">
        <v>429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9878183</v>
      </c>
      <c r="BR119" s="957"/>
      <c r="BS119" s="957"/>
      <c r="BT119" s="957"/>
      <c r="BU119" s="957"/>
      <c r="BV119" s="957">
        <v>9951241</v>
      </c>
      <c r="BW119" s="957"/>
      <c r="BX119" s="957"/>
      <c r="BY119" s="957"/>
      <c r="BZ119" s="957"/>
      <c r="CA119" s="957">
        <v>10396350</v>
      </c>
      <c r="CB119" s="957"/>
      <c r="CC119" s="957"/>
      <c r="CD119" s="957"/>
      <c r="CE119" s="957"/>
      <c r="CF119" s="971">
        <v>67.2</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241056</v>
      </c>
      <c r="DH119" s="1028"/>
      <c r="DI119" s="1028"/>
      <c r="DJ119" s="1028"/>
      <c r="DK119" s="1029"/>
      <c r="DL119" s="1030">
        <v>220968</v>
      </c>
      <c r="DM119" s="1028"/>
      <c r="DN119" s="1028"/>
      <c r="DO119" s="1028"/>
      <c r="DP119" s="1029"/>
      <c r="DQ119" s="1030">
        <v>283735</v>
      </c>
      <c r="DR119" s="1028"/>
      <c r="DS119" s="1028"/>
      <c r="DT119" s="1028"/>
      <c r="DU119" s="1029"/>
      <c r="DV119" s="1031">
        <v>1.8</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429</v>
      </c>
      <c r="AB120" s="989"/>
      <c r="AC120" s="989"/>
      <c r="AD120" s="989"/>
      <c r="AE120" s="990"/>
      <c r="AF120" s="991" t="s">
        <v>429</v>
      </c>
      <c r="AG120" s="989"/>
      <c r="AH120" s="989"/>
      <c r="AI120" s="989"/>
      <c r="AJ120" s="990"/>
      <c r="AK120" s="991" t="s">
        <v>429</v>
      </c>
      <c r="AL120" s="989"/>
      <c r="AM120" s="989"/>
      <c r="AN120" s="989"/>
      <c r="AO120" s="990"/>
      <c r="AP120" s="992" t="s">
        <v>429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4793346</v>
      </c>
      <c r="BR120" s="950"/>
      <c r="BS120" s="950"/>
      <c r="BT120" s="950"/>
      <c r="BU120" s="950"/>
      <c r="BV120" s="950">
        <v>5200566</v>
      </c>
      <c r="BW120" s="950"/>
      <c r="BX120" s="950"/>
      <c r="BY120" s="950"/>
      <c r="BZ120" s="950"/>
      <c r="CA120" s="950">
        <v>4956240</v>
      </c>
      <c r="CB120" s="950"/>
      <c r="CC120" s="950"/>
      <c r="CD120" s="950"/>
      <c r="CE120" s="950"/>
      <c r="CF120" s="944">
        <v>32</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9272311</v>
      </c>
      <c r="DH120" s="957"/>
      <c r="DI120" s="957"/>
      <c r="DJ120" s="957"/>
      <c r="DK120" s="957"/>
      <c r="DL120" s="957">
        <v>9047622</v>
      </c>
      <c r="DM120" s="957"/>
      <c r="DN120" s="957"/>
      <c r="DO120" s="957"/>
      <c r="DP120" s="957"/>
      <c r="DQ120" s="957">
        <v>8686168</v>
      </c>
      <c r="DR120" s="957"/>
      <c r="DS120" s="957"/>
      <c r="DT120" s="957"/>
      <c r="DU120" s="957"/>
      <c r="DV120" s="958">
        <v>56.1</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429</v>
      </c>
      <c r="AB121" s="989"/>
      <c r="AC121" s="989"/>
      <c r="AD121" s="989"/>
      <c r="AE121" s="990"/>
      <c r="AF121" s="991" t="s">
        <v>429</v>
      </c>
      <c r="AG121" s="989"/>
      <c r="AH121" s="989"/>
      <c r="AI121" s="989"/>
      <c r="AJ121" s="990"/>
      <c r="AK121" s="991" t="s">
        <v>429</v>
      </c>
      <c r="AL121" s="989"/>
      <c r="AM121" s="989"/>
      <c r="AN121" s="989"/>
      <c r="AO121" s="990"/>
      <c r="AP121" s="992" t="s">
        <v>429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28608631</v>
      </c>
      <c r="BR121" s="1016"/>
      <c r="BS121" s="1016"/>
      <c r="BT121" s="1016"/>
      <c r="BU121" s="1016"/>
      <c r="BV121" s="1016">
        <v>28536264</v>
      </c>
      <c r="BW121" s="1016"/>
      <c r="BX121" s="1016"/>
      <c r="BY121" s="1016"/>
      <c r="BZ121" s="1016"/>
      <c r="CA121" s="1016">
        <v>28741460</v>
      </c>
      <c r="CB121" s="1016"/>
      <c r="CC121" s="1016"/>
      <c r="CD121" s="1016"/>
      <c r="CE121" s="1016"/>
      <c r="CF121" s="1054">
        <v>185.8</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3491778</v>
      </c>
      <c r="DH121" s="950"/>
      <c r="DI121" s="950"/>
      <c r="DJ121" s="950"/>
      <c r="DK121" s="950"/>
      <c r="DL121" s="950">
        <v>3285845</v>
      </c>
      <c r="DM121" s="950"/>
      <c r="DN121" s="950"/>
      <c r="DO121" s="950"/>
      <c r="DP121" s="950"/>
      <c r="DQ121" s="950">
        <v>3089072</v>
      </c>
      <c r="DR121" s="950"/>
      <c r="DS121" s="950"/>
      <c r="DT121" s="950"/>
      <c r="DU121" s="950"/>
      <c r="DV121" s="951">
        <v>20</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438</v>
      </c>
      <c r="BP122" s="1024"/>
      <c r="BQ122" s="1064">
        <v>43280160</v>
      </c>
      <c r="BR122" s="1065"/>
      <c r="BS122" s="1065"/>
      <c r="BT122" s="1065"/>
      <c r="BU122" s="1065"/>
      <c r="BV122" s="1065">
        <v>43688071</v>
      </c>
      <c r="BW122" s="1065"/>
      <c r="BX122" s="1065"/>
      <c r="BY122" s="1065"/>
      <c r="BZ122" s="1065"/>
      <c r="CA122" s="1065">
        <v>44094050</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v>1558741</v>
      </c>
      <c r="DH122" s="950"/>
      <c r="DI122" s="950"/>
      <c r="DJ122" s="950"/>
      <c r="DK122" s="950"/>
      <c r="DL122" s="950">
        <v>1572719</v>
      </c>
      <c r="DM122" s="950"/>
      <c r="DN122" s="950"/>
      <c r="DO122" s="950"/>
      <c r="DP122" s="950"/>
      <c r="DQ122" s="950">
        <v>1255417</v>
      </c>
      <c r="DR122" s="950"/>
      <c r="DS122" s="950"/>
      <c r="DT122" s="950"/>
      <c r="DU122" s="950"/>
      <c r="DV122" s="951">
        <v>8.1</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440</v>
      </c>
      <c r="AB123" s="989"/>
      <c r="AC123" s="989"/>
      <c r="AD123" s="989"/>
      <c r="AE123" s="990"/>
      <c r="AF123" s="991" t="s">
        <v>440</v>
      </c>
      <c r="AG123" s="989"/>
      <c r="AH123" s="989"/>
      <c r="AI123" s="989"/>
      <c r="AJ123" s="990"/>
      <c r="AK123" s="991" t="s">
        <v>440</v>
      </c>
      <c r="AL123" s="989"/>
      <c r="AM123" s="989"/>
      <c r="AN123" s="989"/>
      <c r="AO123" s="990"/>
      <c r="AP123" s="992" t="s">
        <v>440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10.1</v>
      </c>
      <c r="BR123" s="1057"/>
      <c r="BS123" s="1057"/>
      <c r="BT123" s="1057"/>
      <c r="BU123" s="1057"/>
      <c r="BV123" s="1057">
        <v>3.5</v>
      </c>
      <c r="BW123" s="1057"/>
      <c r="BX123" s="1057"/>
      <c r="BY123" s="1057"/>
      <c r="BZ123" s="1057"/>
      <c r="CA123" s="1057" t="s">
        <v>440</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v>212295</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19530</v>
      </c>
      <c r="AB126" s="989"/>
      <c r="AC126" s="989"/>
      <c r="AD126" s="989"/>
      <c r="AE126" s="990"/>
      <c r="AF126" s="991">
        <v>20088</v>
      </c>
      <c r="AG126" s="989"/>
      <c r="AH126" s="989"/>
      <c r="AI126" s="989"/>
      <c r="AJ126" s="990"/>
      <c r="AK126" s="991">
        <v>20088</v>
      </c>
      <c r="AL126" s="989"/>
      <c r="AM126" s="989"/>
      <c r="AN126" s="989"/>
      <c r="AO126" s="990"/>
      <c r="AP126" s="992">
        <v>0.1</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12.61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v>95000</v>
      </c>
      <c r="DH127" s="1078"/>
      <c r="DI127" s="1078"/>
      <c r="DJ127" s="1078"/>
      <c r="DK127" s="1078"/>
      <c r="DL127" s="1078">
        <v>16000</v>
      </c>
      <c r="DM127" s="1078"/>
      <c r="DN127" s="1078"/>
      <c r="DO127" s="1078"/>
      <c r="DP127" s="1078"/>
      <c r="DQ127" s="1078">
        <v>21000</v>
      </c>
      <c r="DR127" s="1078"/>
      <c r="DS127" s="1078"/>
      <c r="DT127" s="1078"/>
      <c r="DU127" s="1078"/>
      <c r="DV127" s="1079">
        <v>0.1</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433232</v>
      </c>
      <c r="AB128" s="1120"/>
      <c r="AC128" s="1120"/>
      <c r="AD128" s="1120"/>
      <c r="AE128" s="1121"/>
      <c r="AF128" s="1122">
        <v>463342</v>
      </c>
      <c r="AG128" s="1120"/>
      <c r="AH128" s="1120"/>
      <c r="AI128" s="1120"/>
      <c r="AJ128" s="1121"/>
      <c r="AK128" s="1122">
        <v>422126</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17.61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17812973</v>
      </c>
      <c r="AB129" s="989"/>
      <c r="AC129" s="989"/>
      <c r="AD129" s="989"/>
      <c r="AE129" s="990"/>
      <c r="AF129" s="991">
        <v>17488731</v>
      </c>
      <c r="AG129" s="989"/>
      <c r="AH129" s="989"/>
      <c r="AI129" s="989"/>
      <c r="AJ129" s="990"/>
      <c r="AK129" s="991">
        <v>17713123</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5.3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2248970</v>
      </c>
      <c r="AB130" s="989"/>
      <c r="AC130" s="989"/>
      <c r="AD130" s="989"/>
      <c r="AE130" s="990"/>
      <c r="AF130" s="991">
        <v>2346052</v>
      </c>
      <c r="AG130" s="989"/>
      <c r="AH130" s="989"/>
      <c r="AI130" s="989"/>
      <c r="AJ130" s="990"/>
      <c r="AK130" s="991">
        <v>2239928</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429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15564003</v>
      </c>
      <c r="AB131" s="1028"/>
      <c r="AC131" s="1028"/>
      <c r="AD131" s="1028"/>
      <c r="AE131" s="1029"/>
      <c r="AF131" s="1030">
        <v>15142679</v>
      </c>
      <c r="AG131" s="1028"/>
      <c r="AH131" s="1028"/>
      <c r="AI131" s="1028"/>
      <c r="AJ131" s="1029"/>
      <c r="AK131" s="1030">
        <v>15473195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6.4308584370000004</v>
      </c>
      <c r="AB132" s="1134"/>
      <c r="AC132" s="1134"/>
      <c r="AD132" s="1134"/>
      <c r="AE132" s="1135"/>
      <c r="AF132" s="1136">
        <v>4.5921993060000004</v>
      </c>
      <c r="AG132" s="1134"/>
      <c r="AH132" s="1134"/>
      <c r="AI132" s="1134"/>
      <c r="AJ132" s="1135"/>
      <c r="AK132" s="1136">
        <v>5.085278121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7.1</v>
      </c>
      <c r="AB133" s="1141"/>
      <c r="AC133" s="1141"/>
      <c r="AD133" s="1141"/>
      <c r="AE133" s="1142"/>
      <c r="AF133" s="1140">
        <v>5.9</v>
      </c>
      <c r="AG133" s="1141"/>
      <c r="AH133" s="1141"/>
      <c r="AI133" s="1141"/>
      <c r="AJ133" s="1142"/>
      <c r="AK133" s="1140">
        <v>5.3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3890419</v>
      </c>
      <c r="L9" s="264">
        <v>48085</v>
      </c>
      <c r="M9" s="265">
        <v>68904</v>
      </c>
      <c r="N9" s="266">
        <v>-30.2</v>
      </c>
    </row>
    <row r="10" spans="1:16">
      <c r="A10" s="248"/>
      <c r="B10" s="244"/>
      <c r="C10" s="244"/>
      <c r="D10" s="244"/>
      <c r="E10" s="244"/>
      <c r="F10" s="244"/>
      <c r="G10" s="1149" t="s">
        <v>475</v>
      </c>
      <c r="H10" s="1150"/>
      <c r="I10" s="1150"/>
      <c r="J10" s="1151"/>
      <c r="K10" s="267">
        <v>407800</v>
      </c>
      <c r="L10" s="268">
        <v>5040</v>
      </c>
      <c r="M10" s="269">
        <v>6789</v>
      </c>
      <c r="N10" s="270">
        <v>-25.8</v>
      </c>
    </row>
    <row r="11" spans="1:16" ht="13.5" customHeight="1">
      <c r="A11" s="248"/>
      <c r="B11" s="244"/>
      <c r="C11" s="244"/>
      <c r="D11" s="244"/>
      <c r="E11" s="244"/>
      <c r="F11" s="244"/>
      <c r="G11" s="1149" t="s">
        <v>476</v>
      </c>
      <c r="H11" s="1150"/>
      <c r="I11" s="1150"/>
      <c r="J11" s="1151"/>
      <c r="K11" s="267">
        <v>593250</v>
      </c>
      <c r="L11" s="268">
        <v>7332</v>
      </c>
      <c r="M11" s="269">
        <v>7890</v>
      </c>
      <c r="N11" s="270">
        <v>-7.1</v>
      </c>
    </row>
    <row r="12" spans="1:16" ht="13.5" customHeight="1">
      <c r="A12" s="248"/>
      <c r="B12" s="244"/>
      <c r="C12" s="244"/>
      <c r="D12" s="244"/>
      <c r="E12" s="244"/>
      <c r="F12" s="244"/>
      <c r="G12" s="1149" t="s">
        <v>477</v>
      </c>
      <c r="H12" s="1150"/>
      <c r="I12" s="1150"/>
      <c r="J12" s="1151"/>
      <c r="K12" s="267" t="s">
        <v>478</v>
      </c>
      <c r="L12" s="268" t="s">
        <v>478</v>
      </c>
      <c r="M12" s="269">
        <v>805</v>
      </c>
      <c r="N12" s="270" t="s">
        <v>478</v>
      </c>
    </row>
    <row r="13" spans="1:16" ht="13.5" customHeight="1">
      <c r="A13" s="248"/>
      <c r="B13" s="244"/>
      <c r="C13" s="244"/>
      <c r="D13" s="244"/>
      <c r="E13" s="244"/>
      <c r="F13" s="244"/>
      <c r="G13" s="1149" t="s">
        <v>479</v>
      </c>
      <c r="H13" s="1150"/>
      <c r="I13" s="1150"/>
      <c r="J13" s="1151"/>
      <c r="K13" s="267" t="s">
        <v>478</v>
      </c>
      <c r="L13" s="268" t="s">
        <v>478</v>
      </c>
      <c r="M13" s="269" t="s">
        <v>478</v>
      </c>
      <c r="N13" s="270" t="s">
        <v>478</v>
      </c>
    </row>
    <row r="14" spans="1:16" ht="13.5" customHeight="1">
      <c r="A14" s="248"/>
      <c r="B14" s="244"/>
      <c r="C14" s="244"/>
      <c r="D14" s="244"/>
      <c r="E14" s="244"/>
      <c r="F14" s="244"/>
      <c r="G14" s="1149" t="s">
        <v>480</v>
      </c>
      <c r="H14" s="1150"/>
      <c r="I14" s="1150"/>
      <c r="J14" s="1151"/>
      <c r="K14" s="267">
        <v>206562</v>
      </c>
      <c r="L14" s="268">
        <v>2553</v>
      </c>
      <c r="M14" s="269">
        <v>2538</v>
      </c>
      <c r="N14" s="270">
        <v>0.6</v>
      </c>
    </row>
    <row r="15" spans="1:16" ht="13.5" customHeight="1">
      <c r="A15" s="248"/>
      <c r="B15" s="244"/>
      <c r="C15" s="244"/>
      <c r="D15" s="244"/>
      <c r="E15" s="244"/>
      <c r="F15" s="244"/>
      <c r="G15" s="1149" t="s">
        <v>481</v>
      </c>
      <c r="H15" s="1150"/>
      <c r="I15" s="1150"/>
      <c r="J15" s="1151"/>
      <c r="K15" s="267">
        <v>36541</v>
      </c>
      <c r="L15" s="268">
        <v>452</v>
      </c>
      <c r="M15" s="269">
        <v>1488</v>
      </c>
      <c r="N15" s="270">
        <v>-69.599999999999994</v>
      </c>
    </row>
    <row r="16" spans="1:16">
      <c r="A16" s="248"/>
      <c r="B16" s="244"/>
      <c r="C16" s="244"/>
      <c r="D16" s="244"/>
      <c r="E16" s="244"/>
      <c r="F16" s="244"/>
      <c r="G16" s="1152" t="s">
        <v>482</v>
      </c>
      <c r="H16" s="1153"/>
      <c r="I16" s="1153"/>
      <c r="J16" s="1154"/>
      <c r="K16" s="268">
        <v>-378752</v>
      </c>
      <c r="L16" s="268">
        <v>-4681</v>
      </c>
      <c r="M16" s="269">
        <v>-7406</v>
      </c>
      <c r="N16" s="270">
        <v>-36.799999999999997</v>
      </c>
    </row>
    <row r="17" spans="1:16">
      <c r="A17" s="248"/>
      <c r="B17" s="244"/>
      <c r="C17" s="244"/>
      <c r="D17" s="244"/>
      <c r="E17" s="244"/>
      <c r="F17" s="244"/>
      <c r="G17" s="1152" t="s">
        <v>167</v>
      </c>
      <c r="H17" s="1153"/>
      <c r="I17" s="1153"/>
      <c r="J17" s="1154"/>
      <c r="K17" s="268">
        <v>4755820</v>
      </c>
      <c r="L17" s="268">
        <v>58781</v>
      </c>
      <c r="M17" s="269">
        <v>81006</v>
      </c>
      <c r="N17" s="270">
        <v>-27.4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5.13</v>
      </c>
      <c r="L21" s="281">
        <v>7.8</v>
      </c>
      <c r="M21" s="282">
        <v>-2.67</v>
      </c>
      <c r="N21" s="249"/>
      <c r="O21" s="283"/>
      <c r="P21" s="279"/>
    </row>
    <row r="22" spans="1:16" s="284" customFormat="1">
      <c r="A22" s="279"/>
      <c r="B22" s="249"/>
      <c r="C22" s="249"/>
      <c r="D22" s="249"/>
      <c r="E22" s="249"/>
      <c r="F22" s="249"/>
      <c r="G22" s="1144" t="s">
        <v>488</v>
      </c>
      <c r="H22" s="1145"/>
      <c r="I22" s="1145"/>
      <c r="J22" s="1146"/>
      <c r="K22" s="285">
        <v>99</v>
      </c>
      <c r="L22" s="286">
        <v>98.4</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2324914</v>
      </c>
      <c r="L32" s="294">
        <v>28736</v>
      </c>
      <c r="M32" s="295">
        <v>46726</v>
      </c>
      <c r="N32" s="296">
        <v>-38.5</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v>54000</v>
      </c>
      <c r="L34" s="294">
        <v>667</v>
      </c>
      <c r="M34" s="295">
        <v>186</v>
      </c>
      <c r="N34" s="296">
        <v>258.60000000000002</v>
      </c>
    </row>
    <row r="35" spans="1:16" ht="27" customHeight="1">
      <c r="A35" s="248"/>
      <c r="B35" s="244"/>
      <c r="C35" s="244"/>
      <c r="D35" s="244"/>
      <c r="E35" s="244"/>
      <c r="F35" s="244"/>
      <c r="G35" s="1160" t="s">
        <v>495</v>
      </c>
      <c r="H35" s="1161"/>
      <c r="I35" s="1161"/>
      <c r="J35" s="1162"/>
      <c r="K35" s="294">
        <v>1017331</v>
      </c>
      <c r="L35" s="294">
        <v>12574</v>
      </c>
      <c r="M35" s="295">
        <v>13324</v>
      </c>
      <c r="N35" s="296">
        <v>-5.6</v>
      </c>
    </row>
    <row r="36" spans="1:16" ht="27" customHeight="1">
      <c r="A36" s="248"/>
      <c r="B36" s="244"/>
      <c r="C36" s="244"/>
      <c r="D36" s="244"/>
      <c r="E36" s="244"/>
      <c r="F36" s="244"/>
      <c r="G36" s="1160" t="s">
        <v>496</v>
      </c>
      <c r="H36" s="1161"/>
      <c r="I36" s="1161"/>
      <c r="J36" s="1162"/>
      <c r="K36" s="294">
        <v>32576</v>
      </c>
      <c r="L36" s="294">
        <v>403</v>
      </c>
      <c r="M36" s="295">
        <v>2981</v>
      </c>
      <c r="N36" s="296">
        <v>-86.5</v>
      </c>
    </row>
    <row r="37" spans="1:16" ht="13.5" customHeight="1">
      <c r="A37" s="248"/>
      <c r="B37" s="244"/>
      <c r="C37" s="244"/>
      <c r="D37" s="244"/>
      <c r="E37" s="244"/>
      <c r="F37" s="244"/>
      <c r="G37" s="1160" t="s">
        <v>497</v>
      </c>
      <c r="H37" s="1161"/>
      <c r="I37" s="1161"/>
      <c r="J37" s="1162"/>
      <c r="K37" s="294">
        <v>20088</v>
      </c>
      <c r="L37" s="294">
        <v>248</v>
      </c>
      <c r="M37" s="295">
        <v>1587</v>
      </c>
      <c r="N37" s="296">
        <v>-84.4</v>
      </c>
    </row>
    <row r="38" spans="1:16" ht="27" customHeight="1">
      <c r="A38" s="248"/>
      <c r="B38" s="244"/>
      <c r="C38" s="244"/>
      <c r="D38" s="244"/>
      <c r="E38" s="244"/>
      <c r="F38" s="244"/>
      <c r="G38" s="1163" t="s">
        <v>498</v>
      </c>
      <c r="H38" s="1164"/>
      <c r="I38" s="1164"/>
      <c r="J38" s="1165"/>
      <c r="K38" s="297" t="s">
        <v>478</v>
      </c>
      <c r="L38" s="297" t="s">
        <v>478</v>
      </c>
      <c r="M38" s="298">
        <v>2</v>
      </c>
      <c r="N38" s="299" t="s">
        <v>478</v>
      </c>
      <c r="O38" s="293"/>
    </row>
    <row r="39" spans="1:16">
      <c r="A39" s="248"/>
      <c r="B39" s="244"/>
      <c r="C39" s="244"/>
      <c r="D39" s="244"/>
      <c r="E39" s="244"/>
      <c r="F39" s="244"/>
      <c r="G39" s="1163" t="s">
        <v>499</v>
      </c>
      <c r="H39" s="1164"/>
      <c r="I39" s="1164"/>
      <c r="J39" s="1165"/>
      <c r="K39" s="300">
        <v>-422126</v>
      </c>
      <c r="L39" s="300">
        <v>-5217</v>
      </c>
      <c r="M39" s="301">
        <v>-3711</v>
      </c>
      <c r="N39" s="302">
        <v>40.6</v>
      </c>
      <c r="O39" s="293"/>
    </row>
    <row r="40" spans="1:16" ht="27" customHeight="1">
      <c r="A40" s="248"/>
      <c r="B40" s="244"/>
      <c r="C40" s="244"/>
      <c r="D40" s="244"/>
      <c r="E40" s="244"/>
      <c r="F40" s="244"/>
      <c r="G40" s="1160" t="s">
        <v>500</v>
      </c>
      <c r="H40" s="1161"/>
      <c r="I40" s="1161"/>
      <c r="J40" s="1162"/>
      <c r="K40" s="300">
        <v>-2239928</v>
      </c>
      <c r="L40" s="300">
        <v>-27685</v>
      </c>
      <c r="M40" s="301">
        <v>-43003</v>
      </c>
      <c r="N40" s="302">
        <v>-35.6</v>
      </c>
      <c r="O40" s="293"/>
    </row>
    <row r="41" spans="1:16">
      <c r="A41" s="248"/>
      <c r="B41" s="244"/>
      <c r="C41" s="244"/>
      <c r="D41" s="244"/>
      <c r="E41" s="244"/>
      <c r="F41" s="244"/>
      <c r="G41" s="1166" t="s">
        <v>278</v>
      </c>
      <c r="H41" s="1167"/>
      <c r="I41" s="1167"/>
      <c r="J41" s="1168"/>
      <c r="K41" s="294">
        <v>786855</v>
      </c>
      <c r="L41" s="300">
        <v>9725</v>
      </c>
      <c r="M41" s="301">
        <v>18093</v>
      </c>
      <c r="N41" s="302">
        <v>-46.2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4463362</v>
      </c>
      <c r="J51" s="320">
        <v>56585</v>
      </c>
      <c r="K51" s="321">
        <v>5.7</v>
      </c>
      <c r="L51" s="322">
        <v>51704</v>
      </c>
      <c r="M51" s="323">
        <v>-22.7</v>
      </c>
      <c r="N51" s="324">
        <v>28.4</v>
      </c>
    </row>
    <row r="52" spans="1:14">
      <c r="A52" s="248"/>
      <c r="B52" s="244"/>
      <c r="C52" s="244"/>
      <c r="D52" s="244"/>
      <c r="E52" s="244"/>
      <c r="F52" s="244"/>
      <c r="G52" s="325"/>
      <c r="H52" s="326" t="s">
        <v>511</v>
      </c>
      <c r="I52" s="327">
        <v>2804357</v>
      </c>
      <c r="J52" s="328">
        <v>35553</v>
      </c>
      <c r="K52" s="329">
        <v>-4</v>
      </c>
      <c r="L52" s="330">
        <v>26896</v>
      </c>
      <c r="M52" s="331">
        <v>-25.9</v>
      </c>
      <c r="N52" s="332">
        <v>21.9</v>
      </c>
    </row>
    <row r="53" spans="1:14">
      <c r="A53" s="248"/>
      <c r="B53" s="244"/>
      <c r="C53" s="244"/>
      <c r="D53" s="244"/>
      <c r="E53" s="244"/>
      <c r="F53" s="244"/>
      <c r="G53" s="310" t="s">
        <v>512</v>
      </c>
      <c r="H53" s="311"/>
      <c r="I53" s="319">
        <v>5373925</v>
      </c>
      <c r="J53" s="320">
        <v>65943</v>
      </c>
      <c r="K53" s="321">
        <v>16.5</v>
      </c>
      <c r="L53" s="322">
        <v>52678</v>
      </c>
      <c r="M53" s="323">
        <v>1.9</v>
      </c>
      <c r="N53" s="324">
        <v>14.6</v>
      </c>
    </row>
    <row r="54" spans="1:14">
      <c r="A54" s="248"/>
      <c r="B54" s="244"/>
      <c r="C54" s="244"/>
      <c r="D54" s="244"/>
      <c r="E54" s="244"/>
      <c r="F54" s="244"/>
      <c r="G54" s="325"/>
      <c r="H54" s="326" t="s">
        <v>511</v>
      </c>
      <c r="I54" s="327">
        <v>4092519</v>
      </c>
      <c r="J54" s="328">
        <v>50219</v>
      </c>
      <c r="K54" s="329">
        <v>41.3</v>
      </c>
      <c r="L54" s="330">
        <v>30185</v>
      </c>
      <c r="M54" s="331">
        <v>12.2</v>
      </c>
      <c r="N54" s="332">
        <v>29.1</v>
      </c>
    </row>
    <row r="55" spans="1:14">
      <c r="A55" s="248"/>
      <c r="B55" s="244"/>
      <c r="C55" s="244"/>
      <c r="D55" s="244"/>
      <c r="E55" s="244"/>
      <c r="F55" s="244"/>
      <c r="G55" s="310" t="s">
        <v>513</v>
      </c>
      <c r="H55" s="311"/>
      <c r="I55" s="319">
        <v>5461366</v>
      </c>
      <c r="J55" s="320">
        <v>67123</v>
      </c>
      <c r="K55" s="321">
        <v>1.8</v>
      </c>
      <c r="L55" s="322">
        <v>69560</v>
      </c>
      <c r="M55" s="323">
        <v>32</v>
      </c>
      <c r="N55" s="324">
        <v>-30.2</v>
      </c>
    </row>
    <row r="56" spans="1:14">
      <c r="A56" s="248"/>
      <c r="B56" s="244"/>
      <c r="C56" s="244"/>
      <c r="D56" s="244"/>
      <c r="E56" s="244"/>
      <c r="F56" s="244"/>
      <c r="G56" s="325"/>
      <c r="H56" s="326" t="s">
        <v>511</v>
      </c>
      <c r="I56" s="327">
        <v>3134018</v>
      </c>
      <c r="J56" s="328">
        <v>38518</v>
      </c>
      <c r="K56" s="329">
        <v>-23.3</v>
      </c>
      <c r="L56" s="330">
        <v>35305</v>
      </c>
      <c r="M56" s="331">
        <v>17</v>
      </c>
      <c r="N56" s="332">
        <v>-40.299999999999997</v>
      </c>
    </row>
    <row r="57" spans="1:14">
      <c r="A57" s="248"/>
      <c r="B57" s="244"/>
      <c r="C57" s="244"/>
      <c r="D57" s="244"/>
      <c r="E57" s="244"/>
      <c r="F57" s="244"/>
      <c r="G57" s="310" t="s">
        <v>514</v>
      </c>
      <c r="H57" s="311"/>
      <c r="I57" s="319">
        <v>5211494</v>
      </c>
      <c r="J57" s="320">
        <v>64093</v>
      </c>
      <c r="K57" s="321">
        <v>-4.5</v>
      </c>
      <c r="L57" s="322">
        <v>65988</v>
      </c>
      <c r="M57" s="323">
        <v>-5.0999999999999996</v>
      </c>
      <c r="N57" s="324">
        <v>0.6</v>
      </c>
    </row>
    <row r="58" spans="1:14">
      <c r="A58" s="248"/>
      <c r="B58" s="244"/>
      <c r="C58" s="244"/>
      <c r="D58" s="244"/>
      <c r="E58" s="244"/>
      <c r="F58" s="244"/>
      <c r="G58" s="325"/>
      <c r="H58" s="326" t="s">
        <v>511</v>
      </c>
      <c r="I58" s="327">
        <v>3297448</v>
      </c>
      <c r="J58" s="328">
        <v>40554</v>
      </c>
      <c r="K58" s="329">
        <v>5.3</v>
      </c>
      <c r="L58" s="330">
        <v>36473</v>
      </c>
      <c r="M58" s="331">
        <v>3.3</v>
      </c>
      <c r="N58" s="332">
        <v>2</v>
      </c>
    </row>
    <row r="59" spans="1:14">
      <c r="A59" s="248"/>
      <c r="B59" s="244"/>
      <c r="C59" s="244"/>
      <c r="D59" s="244"/>
      <c r="E59" s="244"/>
      <c r="F59" s="244"/>
      <c r="G59" s="310" t="s">
        <v>515</v>
      </c>
      <c r="H59" s="311"/>
      <c r="I59" s="319">
        <v>3788078</v>
      </c>
      <c r="J59" s="320">
        <v>46820</v>
      </c>
      <c r="K59" s="321">
        <v>-26.9</v>
      </c>
      <c r="L59" s="322">
        <v>77507</v>
      </c>
      <c r="M59" s="323">
        <v>17.5</v>
      </c>
      <c r="N59" s="324">
        <v>-44.4</v>
      </c>
    </row>
    <row r="60" spans="1:14">
      <c r="A60" s="248"/>
      <c r="B60" s="244"/>
      <c r="C60" s="244"/>
      <c r="D60" s="244"/>
      <c r="E60" s="244"/>
      <c r="F60" s="244"/>
      <c r="G60" s="325"/>
      <c r="H60" s="326" t="s">
        <v>511</v>
      </c>
      <c r="I60" s="333">
        <v>2396918</v>
      </c>
      <c r="J60" s="328">
        <v>29626</v>
      </c>
      <c r="K60" s="329">
        <v>-26.9</v>
      </c>
      <c r="L60" s="330">
        <v>42788</v>
      </c>
      <c r="M60" s="331">
        <v>17.3</v>
      </c>
      <c r="N60" s="332">
        <v>-44.2</v>
      </c>
    </row>
    <row r="61" spans="1:14">
      <c r="A61" s="248"/>
      <c r="B61" s="244"/>
      <c r="C61" s="244"/>
      <c r="D61" s="244"/>
      <c r="E61" s="244"/>
      <c r="F61" s="244"/>
      <c r="G61" s="310" t="s">
        <v>516</v>
      </c>
      <c r="H61" s="334"/>
      <c r="I61" s="335">
        <v>4859645</v>
      </c>
      <c r="J61" s="336">
        <v>60113</v>
      </c>
      <c r="K61" s="337">
        <v>-1.5</v>
      </c>
      <c r="L61" s="338">
        <v>63487</v>
      </c>
      <c r="M61" s="339">
        <v>4.7</v>
      </c>
      <c r="N61" s="324">
        <v>-6.2</v>
      </c>
    </row>
    <row r="62" spans="1:14">
      <c r="A62" s="248"/>
      <c r="B62" s="244"/>
      <c r="C62" s="244"/>
      <c r="D62" s="244"/>
      <c r="E62" s="244"/>
      <c r="F62" s="244"/>
      <c r="G62" s="325"/>
      <c r="H62" s="326" t="s">
        <v>511</v>
      </c>
      <c r="I62" s="327">
        <v>3145052</v>
      </c>
      <c r="J62" s="328">
        <v>38894</v>
      </c>
      <c r="K62" s="329">
        <v>-1.5</v>
      </c>
      <c r="L62" s="330">
        <v>34329</v>
      </c>
      <c r="M62" s="331">
        <v>4.8</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13.68</v>
      </c>
      <c r="G47" s="12">
        <v>14.67</v>
      </c>
      <c r="H47" s="12">
        <v>16.059999999999999</v>
      </c>
      <c r="I47" s="12">
        <v>16.940000000000001</v>
      </c>
      <c r="J47" s="13">
        <v>19</v>
      </c>
    </row>
    <row r="48" spans="2:10" ht="57.75" customHeight="1">
      <c r="B48" s="14"/>
      <c r="C48" s="1171" t="s">
        <v>4</v>
      </c>
      <c r="D48" s="1171"/>
      <c r="E48" s="1172"/>
      <c r="F48" s="15">
        <v>16.82</v>
      </c>
      <c r="G48" s="16">
        <v>12.24</v>
      </c>
      <c r="H48" s="16">
        <v>9.98</v>
      </c>
      <c r="I48" s="16">
        <v>10.119999999999999</v>
      </c>
      <c r="J48" s="17">
        <v>10.28</v>
      </c>
    </row>
    <row r="49" spans="2:10" ht="57.75" customHeight="1" thickBot="1">
      <c r="B49" s="18"/>
      <c r="C49" s="1173" t="s">
        <v>5</v>
      </c>
      <c r="D49" s="1173"/>
      <c r="E49" s="1174"/>
      <c r="F49" s="19">
        <v>8.73</v>
      </c>
      <c r="G49" s="20" t="s">
        <v>523</v>
      </c>
      <c r="H49" s="20" t="s">
        <v>524</v>
      </c>
      <c r="I49" s="20">
        <v>0.54</v>
      </c>
      <c r="J49" s="21">
        <v>2.56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2017-03-28T07:37:10Z</cp:lastPrinted>
  <dcterms:created xsi:type="dcterms:W3CDTF">2017-02-15T16:40:40Z</dcterms:created>
  <dcterms:modified xsi:type="dcterms:W3CDTF">2018-02-06T00:35:06Z</dcterms:modified>
</cp:coreProperties>
</file>