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311E5A39_F530_471B_AE1F_75652D1D5B64_.wvu.Cols" localSheetId="2" hidden="1">'各会計、関係団体の財政状況及び健全化判断比率'!$EB:$XFD</definedName>
    <definedName name="Z_311E5A39_F530_471B_AE1F_75652D1D5B64_.wvu.Cols" localSheetId="4" hidden="1">'経常経費分析表（経常収支比率の分析）'!$AI:$XFD</definedName>
    <definedName name="Z_311E5A39_F530_471B_AE1F_75652D1D5B64_.wvu.Cols" localSheetId="5" hidden="1">'経常経費分析表（人件費・公債費・普通建設事業費の分析）'!$Q:$XFD</definedName>
    <definedName name="Z_311E5A39_F530_471B_AE1F_75652D1D5B64_.wvu.Cols" localSheetId="3" hidden="1">財政比較分析表!$AK:$XFD</definedName>
    <definedName name="Z_311E5A39_F530_471B_AE1F_75652D1D5B64_.wvu.Cols" localSheetId="10" hidden="1">'実質公債費比率（分子）の構造'!$V:$XFD</definedName>
    <definedName name="Z_311E5A39_F530_471B_AE1F_75652D1D5B64_.wvu.Cols" localSheetId="8" hidden="1">実質収支比率等に係る経年分析!$Q:$XFD</definedName>
    <definedName name="Z_311E5A39_F530_471B_AE1F_75652D1D5B64_.wvu.Cols" localSheetId="11" hidden="1">'将来負担比率（分子）の構造'!$T:$XFD</definedName>
    <definedName name="Z_311E5A39_F530_471B_AE1F_75652D1D5B64_.wvu.Cols" localSheetId="6" hidden="1">'性質別歳出決算分析表（住民一人当たりのコスト）'!$AI:$XFD</definedName>
    <definedName name="Z_311E5A39_F530_471B_AE1F_75652D1D5B64_.wvu.Cols" localSheetId="0" hidden="1">総括表!$DP:$XFD</definedName>
    <definedName name="Z_311E5A39_F530_471B_AE1F_75652D1D5B64_.wvu.Cols" localSheetId="1" hidden="1">普通会計の状況!$EN:$XFD</definedName>
    <definedName name="Z_311E5A39_F530_471B_AE1F_75652D1D5B64_.wvu.Cols" localSheetId="7" hidden="1">'目的別歳出決算分析表（住民一人当たりのコスト）'!$AI:$XFD</definedName>
    <definedName name="Z_311E5A39_F530_471B_AE1F_75652D1D5B64_.wvu.Cols" localSheetId="9" hidden="1">連結実質赤字比率に係る赤字・黒字の構成分析!$Q:$XFD</definedName>
    <definedName name="Z_311E5A39_F530_471B_AE1F_75652D1D5B64_.wvu.Rows" localSheetId="2" hidden="1">'各会計、関係団体の財政状況及び健全化判断比率'!$135:$1048576,'各会計、関係団体の財政状況及び健全化判断比率'!$89:$101</definedName>
    <definedName name="Z_311E5A39_F530_471B_AE1F_75652D1D5B64_.wvu.Rows" localSheetId="4" hidden="1">'経常経費分析表（経常収支比率の分析）'!$103:$1048576,'経常経費分析表（経常収支比率の分析）'!$89:$102</definedName>
    <definedName name="Z_311E5A39_F530_471B_AE1F_75652D1D5B64_.wvu.Rows" localSheetId="5" hidden="1">'経常経費分析表（人件費・公債費・普通建設事業費の分析）'!$75:$1048576,'経常経費分析表（人件費・公債費・普通建設事業費の分析）'!$67:$74</definedName>
    <definedName name="Z_311E5A39_F530_471B_AE1F_75652D1D5B64_.wvu.Rows" localSheetId="3" hidden="1">財政比較分析表!$111:$1048576,財政比較分析表!$98:$110</definedName>
    <definedName name="Z_311E5A39_F530_471B_AE1F_75652D1D5B64_.wvu.Rows" localSheetId="10" hidden="1">'実質公債費比率（分子）の構造'!$57:$1048576</definedName>
    <definedName name="Z_311E5A39_F530_471B_AE1F_75652D1D5B64_.wvu.Rows" localSheetId="8" hidden="1">実質収支比率等に係る経年分析!$54:$1048576,実質収支比率等に係る経年分析!$51:$53</definedName>
    <definedName name="Z_311E5A39_F530_471B_AE1F_75652D1D5B64_.wvu.Rows" localSheetId="11" hidden="1">'将来負担比率（分子）の構造'!$86:$1048576,'将来負担比率（分子）の構造'!$55:$85</definedName>
    <definedName name="Z_311E5A39_F530_471B_AE1F_75652D1D5B64_.wvu.Rows" localSheetId="6" hidden="1">'性質別歳出決算分析表（住民一人当たりのコスト）'!$133:$1048576,'性質別歳出決算分析表（住民一人当たりのコスト）'!$117:$132</definedName>
    <definedName name="Z_311E5A39_F530_471B_AE1F_75652D1D5B64_.wvu.Rows" localSheetId="0" hidden="1">総括表!$60:$1048576,総括表!$57:$59</definedName>
    <definedName name="Z_311E5A39_F530_471B_AE1F_75652D1D5B64_.wvu.Rows" localSheetId="1" hidden="1">普通会計の状況!$52:$1048576,普通会計の状況!$50:$51</definedName>
    <definedName name="Z_311E5A39_F530_471B_AE1F_75652D1D5B64_.wvu.Rows" localSheetId="7" hidden="1">'目的別歳出決算分析表（住民一人当たりのコスト）'!$133:$1048576,'目的別歳出決算分析表（住民一人当たりのコスト）'!$117:$132</definedName>
    <definedName name="Z_311E5A39_F530_471B_AE1F_75652D1D5B64_.wvu.Rows" localSheetId="9" hidden="1">連結実質赤字比率に係る赤字・黒字の構成分析!$46:$1048576</definedName>
  </definedNames>
  <calcPr calcId="152511"/>
  <customWorkbookViews>
    <customWorkbookView name="那須塩原市 - 個人用ビュー" guid="{311E5A39-F530-471B-AE1F-75652D1D5B64}" mergeInterval="0" personalView="1" maximized="1" windowWidth="1116" windowHeight="550" activeSheetId="12"/>
  </customWorkbookViews>
</workbook>
</file>

<file path=xl/calcChain.xml><?xml version="1.0" encoding="utf-8"?>
<calcChain xmlns="http://schemas.openxmlformats.org/spreadsheetml/2006/main">
  <c r="BG36" i="1" l="1"/>
  <c r="BG35" i="1"/>
  <c r="BG34"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BE37" i="1"/>
  <c r="AM37" i="1"/>
  <c r="U37" i="1"/>
  <c r="C37" i="1"/>
  <c r="AM36" i="1"/>
  <c r="C36" i="1"/>
  <c r="AM35" i="1"/>
  <c r="C35" i="1"/>
  <c r="C34" i="1"/>
  <c r="U34" i="1" l="1"/>
  <c r="U35" i="1"/>
  <c r="U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BE34" i="1" s="1"/>
  <c r="BE35" i="1" s="1"/>
  <c r="BE36" i="1" s="1"/>
  <c r="BW34" i="1" l="1"/>
  <c r="BW35" i="1" s="1"/>
  <c r="BW36" i="1" s="1"/>
  <c r="BW37" i="1" s="1"/>
  <c r="BW38" i="1" s="1"/>
  <c r="BW39" i="1" s="1"/>
  <c r="BW40" i="1" s="1"/>
  <c r="BW41" i="1" s="1"/>
  <c r="BW42" i="1" s="1"/>
  <c r="BW43" i="1" s="1"/>
  <c r="CO34" i="1" l="1"/>
  <c r="CO35" i="1" s="1"/>
  <c r="CO36" i="1" s="1"/>
  <c r="CO37" i="1" s="1"/>
</calcChain>
</file>

<file path=xl/sharedStrings.xml><?xml version="1.0" encoding="utf-8"?>
<sst xmlns="http://schemas.openxmlformats.org/spreadsheetml/2006/main" count="1063" uniqueCount="573">
  <si>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</si>
  <si>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</si>
  <si>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</si>
  <si>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</si>
  <si>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</si>
  <si>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</si>
  <si>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</si>
  <si>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</si>
  <si>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</si>
  <si>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</si>
  <si>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</si>
  <si>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</si>
  <si>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</si>
  <si>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</si>
  <si>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</si>
  <si>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</si>
  <si>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</si>
  <si>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</si>
  <si>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</si>
  <si>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</si>
  <si>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</si>
  <si>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</si>
  <si>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</si>
  <si>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</si>
  <si>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</si>
  <si>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</si>
  <si>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</si>
  <si>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</si>
  <si>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</si>
  <si>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</si>
  <si>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</si>
  <si>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</si>
  <si>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</si>
  <si>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</si>
  <si>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</si>
  <si>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</si>
  <si>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</si>
  <si>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</si>
  <si>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</si>
  <si>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</si>
  <si>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</si>
  <si>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</si>
  <si>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</si>
  <si>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</si>
  <si>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</si>
  <si>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</si>
  <si>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</si>
  <si>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</si>
  <si>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</si>
  <si>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</si>
  <si>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</si>
  <si>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</si>
  <si>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</si>
  <si>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</si>
  <si>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</si>
  <si>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</si>
  <si>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</si>
  <si>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</si>
  <si>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</si>
  <si>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</si>
  <si>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</si>
  <si>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</si>
  <si>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</si>
  <si>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</si>
  <si>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</si>
  <si>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</si>
  <si>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</si>
  <si>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</si>
  <si>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</si>
  <si>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</si>
  <si>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</si>
  <si>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</si>
  <si>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</si>
  <si>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</si>
  <si>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</si>
  <si>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</si>
  <si>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</si>
  <si>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</si>
  <si>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</si>
  <si>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</si>
  <si>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</si>
  <si>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</si>
  <si>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</si>
  <si>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</si>
  <si>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</si>
  <si>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</si>
  <si>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</si>
  <si>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</si>
  <si>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</si>
  <si>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</si>
  <si>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</si>
  <si>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</si>
  <si>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</si>
  <si>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</si>
  <si>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</si>
  <si>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</si>
  <si>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</si>
  <si>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</si>
  <si>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</si>
  <si>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</si>
  <si>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</si>
  <si>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</si>
  <si>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</si>
  <si>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</si>
  <si>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</si>
  <si>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</si>
  <si>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</si>
  <si>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</si>
  <si>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</si>
  <si>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</si>
  <si>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</si>
  <si>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</si>
  <si>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</si>
  <si>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</si>
  <si>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</si>
  <si>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</si>
  <si>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</si>
  <si>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</si>
  <si>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</si>
  <si>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</si>
  <si>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</si>
  <si>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</si>
  <si>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</si>
  <si>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</si>
  <si>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</si>
  <si>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</si>
  <si>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</si>
  <si>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</si>
  <si>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</si>
  <si>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</si>
  <si>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</si>
  <si>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</si>
  <si>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</si>
  <si>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</si>
  <si>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</si>
  <si>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</si>
  <si>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</si>
  <si>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</si>
  <si>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</si>
  <si>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</si>
  <si>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</si>
  <si>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</si>
  <si>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</si>
  <si>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</si>
  <si>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</si>
  <si>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</si>
  <si>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</si>
  <si>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</si>
  <si>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</si>
  <si>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</si>
  <si>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</si>
  <si>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</si>
  <si>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</si>
  <si>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</si>
  <si>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</si>
  <si>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</si>
  <si>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</si>
  <si>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</si>
  <si>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</si>
  <si>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</si>
  <si>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</si>
  <si>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</si>
  <si>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</si>
  <si>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</si>
  <si>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</si>
  <si>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</si>
  <si>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</si>
  <si>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</si>
  <si>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</si>
  <si>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</si>
  <si>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</si>
  <si>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</si>
  <si>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</si>
  <si>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</si>
  <si>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</si>
  <si>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</si>
  <si>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</si>
  <si>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</si>
  <si>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</si>
  <si>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</si>
  <si>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</si>
  <si>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</si>
  <si>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</si>
  <si>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</si>
  <si>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</si>
  <si>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</si>
  <si>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</si>
  <si>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</si>
  <si>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</si>
  <si>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</si>
  <si>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栃木県那須塩原市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</si>
  <si>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</si>
  <si>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</si>
  <si>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</si>
  <si>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</si>
  <si>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</si>
  <si>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</si>
  <si>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</si>
  <si>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</si>
  <si>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</si>
  <si>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</si>
  <si>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</si>
  <si>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</si>
  <si>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</si>
  <si>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</si>
  <si>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</si>
  <si>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</si>
  <si>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</si>
  <si>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</si>
  <si>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</si>
  <si>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</si>
  <si>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</si>
  <si>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</si>
  <si>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</si>
  <si>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</si>
  <si>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</si>
  <si>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</si>
  <si>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</si>
  <si>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</si>
  <si>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</si>
  <si>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</si>
  <si>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</si>
  <si>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</si>
  <si>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</si>
  <si>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</si>
  <si>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</si>
  <si>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</si>
  <si>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</si>
  <si>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</si>
  <si>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</si>
  <si>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</si>
  <si>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</si>
  <si>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</si>
  <si>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</si>
  <si>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</si>
  <si>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</si>
  <si>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</si>
  <si>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</si>
  <si>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</si>
  <si>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</si>
  <si>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</si>
  <si>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</si>
  <si>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</si>
  <si>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</si>
  <si>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</si>
  <si>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</si>
  <si>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</si>
  <si>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</si>
  <si>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</si>
  <si>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</si>
  <si>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</si>
  <si>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</si>
  <si>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</si>
  <si>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</si>
  <si>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</si>
  <si>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</si>
  <si>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</si>
  <si>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</si>
  <si>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</si>
  <si>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</si>
  <si>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</si>
  <si>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</si>
  <si>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</si>
  <si>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</si>
  <si>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</si>
  <si>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</si>
  <si>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</si>
  <si>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</si>
  <si>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</si>
  <si>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</si>
  <si>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</si>
  <si>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</si>
  <si>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</si>
  <si>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</si>
  <si>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</si>
  <si>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</si>
  <si>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</si>
  <si>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</si>
  <si>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</si>
  <si>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</si>
  <si>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</si>
  <si>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</si>
  <si>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</si>
  <si>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</si>
  <si>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</si>
  <si>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</si>
  <si>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</si>
  <si>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</si>
  <si>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</si>
  <si>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</si>
  <si>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</si>
  <si>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</si>
  <si>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</si>
  <si>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</si>
  <si>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</si>
  <si>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</si>
  <si>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</si>
  <si>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</si>
  <si>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</si>
  <si>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</si>
  <si>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</si>
  <si>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</si>
  <si>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</si>
  <si>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</si>
  <si>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</si>
  <si>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</si>
  <si>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</si>
  <si>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</si>
  <si>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</si>
  <si>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</si>
  <si>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</si>
  <si>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</si>
  <si>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</si>
  <si>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</si>
  <si>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</si>
  <si>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</si>
  <si>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</si>
  <si>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</si>
  <si>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</si>
  <si>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</si>
  <si>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</si>
  <si>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</si>
  <si>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</si>
  <si>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</si>
  <si>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</si>
  <si>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</si>
  <si>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</si>
  <si>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</si>
  <si>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</si>
  <si>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</si>
  <si>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</si>
  <si>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</si>
  <si>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</si>
  <si>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</si>
  <si>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</si>
  <si>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</si>
  <si>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</si>
  <si>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</si>
  <si>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栃木県那須塩原市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</si>
  <si>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</si>
  <si>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</si>
  <si>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</si>
  <si>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</si>
  <si>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</si>
  <si>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</si>
  <si>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</si>
  <si>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</si>
  <si>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</si>
  <si>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</si>
  <si>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</si>
  <si>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</si>
  <si>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</si>
  <si>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</si>
  <si>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</si>
  <si>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</si>
  <si>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</si>
  <si>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</si>
  <si>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</si>
  <si>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</si>
  <si>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</si>
  <si>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</si>
  <si>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</si>
  <si>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</si>
  <si>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</si>
  <si>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</si>
  <si>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</si>
  <si>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</si>
  <si>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</si>
  <si>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</si>
  <si>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</si>
  <si>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</si>
  <si>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</si>
  <si>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</si>
  <si>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</si>
  <si>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</si>
  <si>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</si>
  <si>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</si>
  <si>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</si>
  <si>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</si>
  <si>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那須塩原市温泉事業特別会計</t>
    <phoneticPr fontId="5"/>
  </si>
  <si>
    <t>法非適用企業</t>
    <phoneticPr fontId="5"/>
  </si>
  <si>
    <t>那須塩原市下水道事業特別会計</t>
    <phoneticPr fontId="5"/>
  </si>
  <si>
    <t>那須塩原市農業集落排水事業特別会計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</si>
  <si>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</si>
  <si>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</si>
  <si>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</si>
  <si>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</si>
  <si>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</si>
  <si>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</si>
  <si>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</si>
  <si>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</si>
  <si>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</si>
  <si>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</si>
  <si>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</si>
  <si>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</si>
  <si>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</si>
  <si>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</si>
  <si>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</si>
  <si>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</si>
  <si>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</si>
  <si>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</si>
  <si>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</si>
  <si>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</si>
  <si>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</si>
  <si>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</si>
  <si>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</si>
  <si>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</si>
  <si>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</si>
  <si>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</si>
  <si>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</si>
  <si>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</si>
  <si>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</si>
  <si>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</si>
  <si>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</si>
  <si>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</si>
  <si>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</si>
  <si>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</si>
  <si>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</si>
  <si>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</si>
  <si>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</si>
  <si>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</si>
  <si>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</si>
  <si>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</si>
  <si>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</si>
  <si>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</si>
  <si>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</si>
  <si>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</si>
  <si>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</si>
  <si>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</si>
  <si>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</si>
  <si>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</si>
  <si>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</si>
  <si>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</si>
  <si>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</si>
  <si>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</si>
  <si>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</si>
  <si>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</si>
  <si>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</si>
  <si>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</si>
  <si>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</si>
  <si>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</si>
  <si>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那須塩原市下水道事業特別会計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</si>
  <si>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</si>
  <si>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</si>
  <si>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那須塩原市水道事業会計</t>
    <phoneticPr fontId="5"/>
  </si>
  <si>
    <t>(Ｆ)</t>
    <phoneticPr fontId="5"/>
  </si>
  <si>
    <t>那須塩原市農業集落排水事業特別会計</t>
    <phoneticPr fontId="5"/>
  </si>
  <si>
    <t>将来負担比率（(Ｅ)－(Ｆ)）／（(Ｃ)－(Ｄ)）×１００</t>
    <rPh sb="0" eb="2">
      <t>ショウライ</t>
    </rPh>
    <rPh sb="2" eb="4">
      <t>フタン</t>
    </rPh>
    <rPh sb="4" eb="6">
      <t>ヒリツ</t>
    </rPh>
    <phoneticPr fontId="5"/>
  </si>
  <si>
    <t>那須塩原市温泉事業特別会計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</si>
  <si>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</si>
  <si>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</si>
  <si>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</si>
  <si>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</si>
  <si>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</si>
  <si>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</si>
  <si>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</si>
  <si>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</si>
  <si>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</si>
  <si>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</si>
  <si>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</si>
  <si>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</si>
  <si>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</si>
  <si>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</si>
  <si>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</si>
  <si>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</si>
  <si>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</si>
  <si>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</si>
  <si>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</si>
  <si>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</si>
  <si>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</si>
  <si>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</si>
  <si>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</si>
  <si>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</si>
  <si>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</si>
  <si>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</si>
  <si>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</si>
  <si>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</si>
  <si>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</si>
  <si>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</si>
  <si>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</si>
  <si>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</si>
  <si>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</si>
  <si>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</si>
  <si>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</si>
  <si>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</si>
  <si>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</si>
  <si>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</si>
  <si>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</si>
  <si>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</si>
  <si>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</si>
  <si>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</si>
  <si>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</si>
  <si>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</si>
  <si>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</si>
  <si>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</si>
  <si>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</si>
  <si>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</si>
  <si>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</si>
  <si>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</si>
  <si>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</si>
  <si>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</si>
  <si>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</si>
  <si>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</si>
  <si>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</si>
  <si>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</si>
  <si>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</si>
  <si>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</si>
  <si>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</si>
  <si>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</si>
  <si>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</si>
  <si>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</si>
  <si>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</si>
  <si>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</si>
  <si>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</si>
  <si>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</si>
  <si>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</si>
  <si>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</si>
  <si>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</si>
  <si>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</si>
  <si>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</si>
  <si>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</si>
  <si>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</si>
  <si>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</si>
  <si>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</si>
  <si>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</si>
  <si>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</si>
  <si>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</si>
  <si>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</si>
  <si>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</si>
  <si>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</si>
  <si>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1.34</t>
  </si>
  <si>
    <t>一般会計</t>
  </si>
  <si>
    <t>那須塩原市水道事業会計</t>
  </si>
  <si>
    <t>国民健康保険特別会計</t>
  </si>
  <si>
    <t>介護保険特別会計</t>
  </si>
  <si>
    <t>那須塩原市下水道事業特別会計</t>
  </si>
  <si>
    <t>那須塩原市温泉事業特別会計</t>
  </si>
  <si>
    <t>後期高齢者医療特別会計</t>
  </si>
  <si>
    <t>那須塩原市農業集落排水事業特別会計</t>
  </si>
  <si>
    <t>その他会計（赤字）</t>
  </si>
  <si>
    <t>その他会計（黒字）</t>
  </si>
  <si>
    <t>-</t>
    <phoneticPr fontId="2"/>
  </si>
  <si>
    <t>那須塩原市農業公社</t>
    <rPh sb="0" eb="4">
      <t>ナスシオバラ</t>
    </rPh>
    <rPh sb="4" eb="5">
      <t>シ</t>
    </rPh>
    <rPh sb="5" eb="7">
      <t>ノウギョウ</t>
    </rPh>
    <rPh sb="7" eb="9">
      <t>コウシャ</t>
    </rPh>
    <phoneticPr fontId="2"/>
  </si>
  <si>
    <t>那須塩原市文化振興公社</t>
    <rPh sb="0" eb="4">
      <t>ナスシオバラ</t>
    </rPh>
    <rPh sb="4" eb="5">
      <t>シ</t>
    </rPh>
    <rPh sb="5" eb="7">
      <t>ブンカ</t>
    </rPh>
    <rPh sb="7" eb="9">
      <t>シンコウ</t>
    </rPh>
    <rPh sb="9" eb="11">
      <t>コウシャ</t>
    </rPh>
    <phoneticPr fontId="2"/>
  </si>
  <si>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</si>
  <si>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</si>
  <si>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</si>
  <si>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</si>
  <si>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</si>
  <si>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那須地区広域行政事務組合（共同一般最終処分場事業特別会計）</t>
    <rPh sb="0" eb="12">
      <t>ナスチクコウイキギョウセイジムクミアイ</t>
    </rPh>
    <rPh sb="13" eb="15">
      <t>キョウドウ</t>
    </rPh>
    <rPh sb="15" eb="17">
      <t>イッパン</t>
    </rPh>
    <rPh sb="17" eb="19">
      <t>サイシュウ</t>
    </rPh>
    <rPh sb="19" eb="22">
      <t>ショブンジョウ</t>
    </rPh>
    <rPh sb="22" eb="28">
      <t>ジギョウトクベツカイケイ</t>
    </rPh>
    <phoneticPr fontId="2"/>
  </si>
  <si>
    <t>那須地区広域行政事務組合（と畜場事業特別会計）</t>
    <rPh sb="0" eb="12">
      <t>ナスチクコウイキギョウセイジムクミアイ</t>
    </rPh>
    <rPh sb="14" eb="15">
      <t>チク</t>
    </rPh>
    <rPh sb="15" eb="16">
      <t>ジョウ</t>
    </rPh>
    <rPh sb="16" eb="18">
      <t>ジギョウ</t>
    </rPh>
    <rPh sb="18" eb="20">
      <t>トクベツ</t>
    </rPh>
    <rPh sb="20" eb="22">
      <t>カイケイ</t>
    </rPh>
    <phoneticPr fontId="2"/>
  </si>
  <si>
    <t>那須地区消防組合</t>
    <rPh sb="0" eb="2">
      <t>ナス</t>
    </rPh>
    <rPh sb="2" eb="4">
      <t>チク</t>
    </rPh>
    <rPh sb="4" eb="6">
      <t>ショウボウ</t>
    </rPh>
    <rPh sb="6" eb="8">
      <t>クミアイ</t>
    </rPh>
    <phoneticPr fontId="2"/>
  </si>
  <si>
    <t>黒磯那須共同火葬場組合</t>
    <rPh sb="0" eb="2">
      <t>クロイソ</t>
    </rPh>
    <rPh sb="2" eb="4">
      <t>ナス</t>
    </rPh>
    <rPh sb="4" eb="6">
      <t>キョウドウ</t>
    </rPh>
    <rPh sb="6" eb="8">
      <t>カソウ</t>
    </rPh>
    <rPh sb="8" eb="9">
      <t>ジョウ</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</si>
  <si>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シジョウ</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</si>
  <si>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</si>
  <si>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</si>
  <si>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</si>
  <si>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</si>
  <si>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</si>
  <si>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まちづくりにしなすの</t>
    <phoneticPr fontId="2"/>
  </si>
  <si>
    <t>那須野が原文化振興財団</t>
    <rPh sb="0" eb="3">
      <t>ナスノ</t>
    </rPh>
    <rPh sb="4" eb="5">
      <t>ハラ</t>
    </rPh>
    <rPh sb="5" eb="7">
      <t>ブンカ</t>
    </rPh>
    <rPh sb="7" eb="9">
      <t>シンコウ</t>
    </rPh>
    <rPh sb="9" eb="11">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</si>
  <si>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</si>
  <si>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</si>
  <si>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</si>
  <si>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</si>
  <si>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</si>
  <si>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</si>
  <si>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</si>
  <si>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</si>
  <si>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</si>
  <si>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</si>
  <si>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</si>
  <si>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将来負担比率は市債残高等の将来負担額よりも、基金残高や国県支出金などの特定財源総額が上回っているため0.0％となっている。
平成27年度においては地方債現在高は増加（約＋1.5億円）したものの、新庁舎整備基金の積み立て（約＋9億円）等により、充当可能財源が増加したことが主な理由である。
実質公債費比率は類似団体内平均値を2.3ポイント下回っており、一貫して減少傾向にある。
平成27年度においては減税補てん債や臨時財政対策債の償還が一部終了したことなどにより、元利償還金が大きく減少したことが主な減少の理由である。
なお、今後も財政措置のある地方債を優先的かつ計画的に活用した財政運営を行い、財政の一層の健全化を図る。
</t>
    <rPh sb="0" eb="2">
      <t>ショウライ</t>
    </rPh>
    <rPh sb="2" eb="4">
      <t>フタン</t>
    </rPh>
    <rPh sb="4" eb="6">
      <t>ヒリツ</t>
    </rPh>
    <rPh sb="116" eb="117">
      <t>トウ</t>
    </rPh>
    <rPh sb="144" eb="146">
      <t>ジッシツ</t>
    </rPh>
    <rPh sb="146" eb="149">
      <t>コウサイヒ</t>
    </rPh>
    <rPh sb="149" eb="151">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</si>
</sst>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36484</c:v>
                </c:pt>
                <c:pt idx="1">
                  <c:v>34582</c:v>
                </c:pt>
                <c:pt idx="2">
                  <c:v>55345</c:v>
                </c:pt>
                <c:pt idx="3">
                  <c:v>57651</c:v>
                </c:pt>
                <c:pt idx="4">
                  <c:v>52779</c:v>
                </c:pt>
              </c:numCache>
            </c:numRef>
          </c:val>
          <c:smooth val="0"/>
        </c:ser>
        <c:dLbls>
          <c:showLegendKey val="0"/>
          <c:showVal val="0"/>
          <c:showCatName val="0"/>
          <c:showSerName val="0"/>
          <c:showPercent val="0"/>
          <c:showBubbleSize val="0"/>
        </c:dLbls>
        <c:marker val="1"/>
        <c:smooth val="0"/>
        <c:axId val="109185688"/>
        <c:axId val="181812600"/>
      </c:lineChart>
      <c:catAx>
        <c:axId val="10918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812600"/>
        <c:crosses val="autoZero"/>
        <c:auto val="1"/>
        <c:lblAlgn val="ctr"/>
        <c:lblOffset val="100"/>
        <c:tickLblSkip val="1"/>
        <c:tickMarkSkip val="1"/>
        <c:noMultiLvlLbl val="0"/>
      </c:catAx>
      <c:valAx>
        <c:axId val="181812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8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5.75</c:v>
                </c:pt>
                <c:pt idx="1">
                  <c:v>8.06</c:v>
                </c:pt>
                <c:pt idx="2">
                  <c:v>8.3800000000000008</c:v>
                </c:pt>
                <c:pt idx="3">
                  <c:v>8.9499999999999993</c:v>
                </c:pt>
                <c:pt idx="4">
                  <c:v>7.59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15.48</c:v>
                </c:pt>
                <c:pt idx="1">
                  <c:v>18.399999999999999</c:v>
                </c:pt>
                <c:pt idx="2">
                  <c:v>18.09</c:v>
                </c:pt>
                <c:pt idx="3">
                  <c:v>21.01</c:v>
                </c:pt>
                <c:pt idx="4">
                  <c:v>20.98</c:v>
                </c:pt>
              </c:numCache>
            </c:numRef>
          </c:val>
        </c:ser>
        <c:dLbls>
          <c:showLegendKey val="0"/>
          <c:showVal val="0"/>
          <c:showCatName val="0"/>
          <c:showSerName val="0"/>
          <c:showPercent val="0"/>
          <c:showBubbleSize val="0"/>
        </c:dLbls>
        <c:gapWidth val="250"/>
        <c:overlap val="100"/>
        <c:axId val="218581112"/>
        <c:axId val="22425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5.67</c:v>
                </c:pt>
                <c:pt idx="1">
                  <c:v>5.39</c:v>
                </c:pt>
                <c:pt idx="2">
                  <c:v>0.64</c:v>
                </c:pt>
                <c:pt idx="3">
                  <c:v>3.28</c:v>
                </c:pt>
                <c:pt idx="4">
                  <c:v>-1.34</c:v>
                </c:pt>
              </c:numCache>
            </c:numRef>
          </c:val>
          <c:smooth val="0"/>
        </c:ser>
        <c:dLbls>
          <c:showLegendKey val="0"/>
          <c:showVal val="0"/>
          <c:showCatName val="0"/>
          <c:showSerName val="0"/>
          <c:showPercent val="0"/>
          <c:showBubbleSize val="0"/>
        </c:dLbls>
        <c:marker val="1"/>
        <c:smooth val="0"/>
        <c:axId val="218581112"/>
        <c:axId val="224256608"/>
      </c:lineChart>
      <c:catAx>
        <c:axId val="21858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256608"/>
        <c:crosses val="autoZero"/>
        <c:auto val="1"/>
        <c:lblAlgn val="ctr"/>
        <c:lblOffset val="100"/>
        <c:tickLblSkip val="1"/>
        <c:tickMarkSkip val="1"/>
        <c:noMultiLvlLbl val="0"/>
      </c:catAx>
      <c:valAx>
        <c:axId val="22425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8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0.55000000000000004</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那須塩原市農業集落排水事業特別会計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0.12</c:v>
                </c:pt>
                <c:pt idx="4">
                  <c:v>#N/A</c:v>
                </c:pt>
                <c:pt idx="5">
                  <c:v>0.03</c:v>
                </c:pt>
                <c:pt idx="6">
                  <c:v>#N/A</c:v>
                </c:pt>
                <c:pt idx="7">
                  <c:v>0.03</c:v>
                </c:pt>
                <c:pt idx="8">
                  <c:v>#N/A</c:v>
                </c:pt>
                <c:pt idx="9">
                  <c:v>0.02</c:v>
                </c:pt>
              </c:numCache>
            </c:numRef>
          </c:val>
        </c:ser>
        <c:ser>
          <c:idx val="4"/>
          <c:order val="4"/>
          <c:tx>
            <c:strRef>
              <c:f>データシート!$A$31</c:f>
              <c:strCache>
                <c:ptCount val="1"/>
                <c:pt idx="0">
                  <c:v>那須塩原市温泉事業特別会計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0.02</c:v>
                </c:pt>
                <c:pt idx="4">
                  <c:v>#N/A</c:v>
                </c:pt>
                <c:pt idx="5">
                  <c:v>0.03</c:v>
                </c:pt>
                <c:pt idx="6">
                  <c:v>#N/A</c:v>
                </c:pt>
                <c:pt idx="7">
                  <c:v>0.05</c:v>
                </c:pt>
                <c:pt idx="8">
                  <c:v>#N/A</c:v>
                </c:pt>
                <c:pt idx="9">
                  <c:v>7.0000000000000007E-2</c:v>
                </c:pt>
              </c:numCache>
            </c:numRef>
          </c:val>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0.08</c:v>
                </c:pt>
                <c:pt idx="4">
                  <c:v>#N/A</c:v>
                </c:pt>
                <c:pt idx="5">
                  <c:v>0.1</c:v>
                </c:pt>
                <c:pt idx="6">
                  <c:v>#N/A</c:v>
                </c:pt>
                <c:pt idx="7">
                  <c:v>0.09</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0.52</c:v>
                </c:pt>
                <c:pt idx="4">
                  <c:v>#N/A</c:v>
                </c:pt>
                <c:pt idx="5">
                  <c:v>0.51</c:v>
                </c:pt>
                <c:pt idx="6">
                  <c:v>#N/A</c:v>
                </c:pt>
                <c:pt idx="7">
                  <c:v>0.8</c:v>
                </c:pt>
                <c:pt idx="8">
                  <c:v>#N/A</c:v>
                </c:pt>
                <c:pt idx="9">
                  <c:v>1.73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3.14</c:v>
                </c:pt>
                <c:pt idx="2">
                  <c:v>#N/A</c:v>
                </c:pt>
                <c:pt idx="3">
                  <c:v>2.82</c:v>
                </c:pt>
                <c:pt idx="4">
                  <c:v>#N/A</c:v>
                </c:pt>
                <c:pt idx="5">
                  <c:v>3.43</c:v>
                </c:pt>
                <c:pt idx="6">
                  <c:v>#N/A</c:v>
                </c:pt>
                <c:pt idx="7">
                  <c:v>3.87</c:v>
                </c:pt>
                <c:pt idx="8">
                  <c:v>#N/A</c:v>
                </c:pt>
                <c:pt idx="9">
                  <c:v>3.16</c:v>
                </c:pt>
              </c:numCache>
            </c:numRef>
          </c:val>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6.46</c:v>
                </c:pt>
                <c:pt idx="2">
                  <c:v>#N/A</c:v>
                </c:pt>
                <c:pt idx="3">
                  <c:v>7.37</c:v>
                </c:pt>
                <c:pt idx="4">
                  <c:v>#N/A</c:v>
                </c:pt>
                <c:pt idx="5">
                  <c:v>7.62</c:v>
                </c:pt>
                <c:pt idx="6">
                  <c:v>#N/A</c:v>
                </c:pt>
                <c:pt idx="7">
                  <c:v>6.69</c:v>
                </c:pt>
                <c:pt idx="8">
                  <c:v>#N/A</c:v>
                </c:pt>
                <c:pt idx="9">
                  <c:v>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5.72</c:v>
                </c:pt>
                <c:pt idx="2">
                  <c:v>#N/A</c:v>
                </c:pt>
                <c:pt idx="3">
                  <c:v>8.0500000000000007</c:v>
                </c:pt>
                <c:pt idx="4">
                  <c:v>#N/A</c:v>
                </c:pt>
                <c:pt idx="5">
                  <c:v>8.36</c:v>
                </c:pt>
                <c:pt idx="6">
                  <c:v>#N/A</c:v>
                </c:pt>
                <c:pt idx="7">
                  <c:v>8.94</c:v>
                </c:pt>
                <c:pt idx="8">
                  <c:v>#N/A</c:v>
                </c:pt>
                <c:pt idx="9">
                  <c:v>7.57</c:v>
                </c:pt>
              </c:numCache>
            </c:numRef>
          </c:val>
        </c:ser>
        <c:dLbls>
          <c:showLegendKey val="0"/>
          <c:showVal val="0"/>
          <c:showCatName val="0"/>
          <c:showSerName val="0"/>
          <c:showPercent val="0"/>
          <c:showBubbleSize val="0"/>
        </c:dLbls>
        <c:gapWidth val="150"/>
        <c:overlap val="100"/>
        <c:axId val="221030448"/>
        <c:axId val="222816360"/>
      </c:barChart>
      <c:catAx>
        <c:axId val="22103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16360"/>
        <c:crosses val="autoZero"/>
        <c:auto val="1"/>
        <c:lblAlgn val="ctr"/>
        <c:lblOffset val="100"/>
        <c:tickLblSkip val="1"/>
        <c:tickMarkSkip val="1"/>
        <c:noMultiLvlLbl val="0"/>
      </c:catAx>
      <c:valAx>
        <c:axId val="222816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3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5137</c:v>
                </c:pt>
                <c:pt idx="5">
                  <c:v>5185</c:v>
                </c:pt>
                <c:pt idx="8">
                  <c:v>5308</c:v>
                </c:pt>
                <c:pt idx="11">
                  <c:v>5471</c:v>
                </c:pt>
                <c:pt idx="14">
                  <c:v>5448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355</c:v>
                </c:pt>
                <c:pt idx="3">
                  <c:v>30</c:v>
                </c:pt>
                <c:pt idx="6">
                  <c:v>20</c:v>
                </c:pt>
                <c:pt idx="9">
                  <c:v>10</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117</c:v>
                </c:pt>
                <c:pt idx="3">
                  <c:v>66</c:v>
                </c:pt>
                <c:pt idx="6">
                  <c:v>69</c:v>
                </c:pt>
                <c:pt idx="9">
                  <c:v>56</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1583</c:v>
                </c:pt>
                <c:pt idx="3">
                  <c:v>1689</c:v>
                </c:pt>
                <c:pt idx="6">
                  <c:v>1468</c:v>
                </c:pt>
                <c:pt idx="9">
                  <c:v>1380</c:v>
                </c:pt>
                <c:pt idx="12">
                  <c:v>1307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5601</c:v>
                </c:pt>
                <c:pt idx="3">
                  <c:v>5534</c:v>
                </c:pt>
                <c:pt idx="6">
                  <c:v>5254</c:v>
                </c:pt>
                <c:pt idx="9">
                  <c:v>5170</c:v>
                </c:pt>
                <c:pt idx="12">
                  <c:v>4845</c:v>
                </c:pt>
              </c:numCache>
            </c:numRef>
          </c:val>
        </c:ser>
        <c:dLbls>
          <c:showLegendKey val="0"/>
          <c:showVal val="0"/>
          <c:showCatName val="0"/>
          <c:showSerName val="0"/>
          <c:showPercent val="0"/>
          <c:showBubbleSize val="0"/>
        </c:dLbls>
        <c:gapWidth val="100"/>
        <c:overlap val="100"/>
        <c:axId val="228326976"/>
        <c:axId val="181802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2519</c:v>
                </c:pt>
                <c:pt idx="2">
                  <c:v>#N/A</c:v>
                </c:pt>
                <c:pt idx="3">
                  <c:v>#N/A</c:v>
                </c:pt>
                <c:pt idx="4">
                  <c:v>2134</c:v>
                </c:pt>
                <c:pt idx="5">
                  <c:v>#N/A</c:v>
                </c:pt>
                <c:pt idx="6">
                  <c:v>#N/A</c:v>
                </c:pt>
                <c:pt idx="7">
                  <c:v>1503</c:v>
                </c:pt>
                <c:pt idx="8">
                  <c:v>#N/A</c:v>
                </c:pt>
                <c:pt idx="9">
                  <c:v>#N/A</c:v>
                </c:pt>
                <c:pt idx="10">
                  <c:v>1145</c:v>
                </c:pt>
                <c:pt idx="11">
                  <c:v>#N/A</c:v>
                </c:pt>
                <c:pt idx="12">
                  <c:v>#N/A</c:v>
                </c:pt>
                <c:pt idx="13">
                  <c:v>760</c:v>
                </c:pt>
                <c:pt idx="14">
                  <c:v>#N/A</c:v>
                </c:pt>
              </c:numCache>
            </c:numRef>
          </c:val>
          <c:smooth val="0"/>
        </c:ser>
        <c:dLbls>
          <c:showLegendKey val="0"/>
          <c:showVal val="0"/>
          <c:showCatName val="0"/>
          <c:showSerName val="0"/>
          <c:showPercent val="0"/>
          <c:showBubbleSize val="0"/>
        </c:dLbls>
        <c:marker val="1"/>
        <c:smooth val="0"/>
        <c:axId val="228326976"/>
        <c:axId val="181802008"/>
      </c:lineChart>
      <c:catAx>
        <c:axId val="22832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802008"/>
        <c:crosses val="autoZero"/>
        <c:auto val="1"/>
        <c:lblAlgn val="ctr"/>
        <c:lblOffset val="100"/>
        <c:tickLblSkip val="1"/>
        <c:tickMarkSkip val="1"/>
        <c:noMultiLvlLbl val="0"/>
      </c:catAx>
      <c:valAx>
        <c:axId val="181802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2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45583</c:v>
                </c:pt>
                <c:pt idx="5">
                  <c:v>46665</c:v>
                </c:pt>
                <c:pt idx="8">
                  <c:v>47298</c:v>
                </c:pt>
                <c:pt idx="11">
                  <c:v>48167</c:v>
                </c:pt>
                <c:pt idx="14">
                  <c:v>46983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4425</c:v>
                </c:pt>
                <c:pt idx="5">
                  <c:v>4082</c:v>
                </c:pt>
                <c:pt idx="8">
                  <c:v>3717</c:v>
                </c:pt>
                <c:pt idx="11">
                  <c:v>3563</c:v>
                </c:pt>
                <c:pt idx="14">
                  <c:v>3395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10128</c:v>
                </c:pt>
                <c:pt idx="5">
                  <c:v>10925</c:v>
                </c:pt>
                <c:pt idx="8">
                  <c:v>11623</c:v>
                </c:pt>
                <c:pt idx="11">
                  <c:v>13557</c:v>
                </c:pt>
                <c:pt idx="14">
                  <c:v>14453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2</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5153</c:v>
                </c:pt>
                <c:pt idx="3">
                  <c:v>5152</c:v>
                </c:pt>
                <c:pt idx="6">
                  <c:v>4910</c:v>
                </c:pt>
                <c:pt idx="9">
                  <c:v>4479</c:v>
                </c:pt>
                <c:pt idx="12">
                  <c:v>4083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359</c:v>
                </c:pt>
                <c:pt idx="3">
                  <c:v>329</c:v>
                </c:pt>
                <c:pt idx="6">
                  <c:v>382</c:v>
                </c:pt>
                <c:pt idx="9">
                  <c:v>721</c:v>
                </c:pt>
                <c:pt idx="12">
                  <c:v>1344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15975</c:v>
                </c:pt>
                <c:pt idx="3">
                  <c:v>15428</c:v>
                </c:pt>
                <c:pt idx="6">
                  <c:v>14958</c:v>
                </c:pt>
                <c:pt idx="9">
                  <c:v>14350</c:v>
                </c:pt>
                <c:pt idx="12">
                  <c:v>13331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38407</c:v>
                </c:pt>
                <c:pt idx="3">
                  <c:v>36037</c:v>
                </c:pt>
                <c:pt idx="6">
                  <c:v>35440</c:v>
                </c:pt>
                <c:pt idx="9">
                  <c:v>35154</c:v>
                </c:pt>
                <c:pt idx="12">
                  <c:v>35301</c:v>
                </c:pt>
              </c:numCache>
            </c:numRef>
          </c:val>
        </c:ser>
        <c:dLbls>
          <c:showLegendKey val="0"/>
          <c:showVal val="0"/>
          <c:showCatName val="0"/>
          <c:showSerName val="0"/>
          <c:showPercent val="0"/>
          <c:showBubbleSize val="0"/>
        </c:dLbls>
        <c:gapWidth val="100"/>
        <c:overlap val="100"/>
        <c:axId val="228326520"/>
        <c:axId val="181793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8326520"/>
        <c:axId val="181793888"/>
      </c:lineChart>
      <c:catAx>
        <c:axId val="22832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793888"/>
        <c:crosses val="autoZero"/>
        <c:auto val="1"/>
        <c:lblAlgn val="ctr"/>
        <c:lblOffset val="100"/>
        <c:tickLblSkip val="1"/>
        <c:tickMarkSkip val="1"/>
        <c:noMultiLvlLbl val="0"/>
      </c:catAx>
      <c:valAx>
        <c:axId val="181793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2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{1F96499E-194C-4611-BD44-BEF7D3AA888F}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{44C3CA8F-2CE9-491D-B255-A1ADCE63AB3C}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{2F759CF5-74C9-4CCB-A183-D8929C0A22D7}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{6C84FEE8-DD44-4E7F-8085-3C3C98EC115F}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{8EA8D187-806E-4519-BD99-83A526F0A224}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{1D73EB7D-0269-4BF9-A5F5-1CB6A3452AE0}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{87B43715-18CC-4692-B374-61ADAD66FBC7}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{AEB9D1C0-3A4D-4033-86FF-2FFA3180351D}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{F67A679C-E5B4-4792-BBFF-AB798D44B3B1}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{94ED37B1-858D-47BF-8AB9-D35F57C440BA}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1029192"/>
        <c:axId val="224754456"/>
      </c:scatterChart>
      <c:valAx>
        <c:axId val="2210291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754456"/>
        <c:crosses val="autoZero"/>
        <c:crossBetween val="midCat"/>
      </c:valAx>
      <c:valAx>
        <c:axId val="224754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1029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{333A9BDE-1AC9-447F-99D6-5B6BD7A5D130}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{4F3A38CC-75DA-4701-9388-09F35A445718}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{B63E19F6-A92D-4138-BEFD-D89AE6E077AF}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{E7C311FA-01BB-4D6F-AA01-B91CCB40155F}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{3EEE0965-81F3-4737-8773-718CE9E8949B}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10.1</c:v>
                </c:pt>
                <c:pt idx="2">
                  <c:v>9</c:v>
                </c:pt>
                <c:pt idx="3">
                  <c:v>7</c:v>
                </c:pt>
                <c:pt idx="4">
                  <c:v>4.9000000000000004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{5803ACED-8B24-4BEB-92EF-80014FCEF066}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{BC7072E4-DEDA-4370-9109-68D5535276E9}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{99C04F79-D9CF-40B1-878A-5C209592D246}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{3A246899-FE63-49A7-BBD5-455EF7A16EA0}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{4F83CB33-C69D-455D-BCB7-A47B8B37312C}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224660920"/>
        <c:axId val="180825808"/>
      </c:scatterChart>
      <c:valAx>
        <c:axId val="224660920"/>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0825808"/>
        <c:crosses val="autoZero"/>
        <c:crossBetween val="midCat"/>
      </c:valAx>
      <c:valAx>
        <c:axId val="180825808"/>
        <c:scaling>
          <c:orientation val="minMax"/>
          <c:max val="6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660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単年度実質公債費比率は前年度の</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ポイント改善した。合併特例債（</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億円）や臨時財政対策債（</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億円）など平成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年度で償還を終えた地方債があるため、公債費が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億円減少したことが大きな理由である。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今後も過度な将来負担を残さないよう適正な地方債発行に努める。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前年度と比べて将来負担額は減少したものの、充当可能財源も減少している。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年度は一般会計において、小中学校耐震改修事業や地域再生基盤強化交付金事業などの大規模な建設事業により償還（約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億円）を上回る発行（約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また、那須地区消防組合においても消防本部整備等のための地方債発行があった。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一方で新庁舎整備基金への約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億円の積み増しなどにより、充当可能基金が約</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億円となり、平成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年度から継続して将来負担額を充当可能財源等が上回る状態が続いている。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県平均、類似団体内平均値を共に</a:t>
          </a:r>
          <a:r>
            <a:rPr kumimoji="1" lang="en-US" altLang="ja-JP" sz="1300">
              <a:latin typeface="ＭＳ Ｐゴシック"/>
            </a:rPr>
            <a:t>0.1</a:t>
          </a:r>
          <a:r>
            <a:rPr kumimoji="1" lang="ja-JP" altLang="en-US" sz="1300">
              <a:latin typeface="ＭＳ Ｐゴシック"/>
            </a:rPr>
            <a:t>ポイント上回っており、財政力指数は比較的高い状況にある。</a:t>
          </a:r>
          <a:endParaRPr kumimoji="1" lang="en-US" altLang="ja-JP" sz="1300">
            <a:latin typeface="ＭＳ Ｐゴシック"/>
          </a:endParaRPr>
        </a:p>
        <a:p>
          <a:r>
            <a:rPr kumimoji="1" lang="ja-JP" altLang="en-US" sz="1300">
              <a:latin typeface="ＭＳ Ｐゴシック"/>
            </a:rPr>
            <a:t>これは、大規模製造工場があることから、市町村民税法人税割及び償却資産に係る固定資産税が類似団体平均値に比べて多額であり、市税収入などの自主財源が比較的充実していることが主な理由である。</a:t>
          </a:r>
          <a:endParaRPr kumimoji="1" lang="en-US" altLang="ja-JP" sz="1300">
            <a:latin typeface="ＭＳ Ｐゴシック"/>
          </a:endParaRPr>
        </a:p>
        <a:p>
          <a:r>
            <a:rPr kumimoji="1" lang="ja-JP" altLang="en-US" sz="1300">
              <a:latin typeface="ＭＳ Ｐゴシック"/>
            </a:rPr>
            <a:t>今後も更なる税の徴収強化に取り組み、財政基盤の強化に努める。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62795</xdr:rowOff>
    </xdr:to>
    <xdr:cxnSp macro="">
      <xdr:nvCxnSpPr>
        <xdr:cNvPr id="68" name="直線コネクタ 67"/>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62795</xdr:rowOff>
    </xdr:from>
    <xdr:to>
      <xdr:col>6</xdr:col>
      <xdr:colOff>0</xdr:colOff>
      <xdr:row>41</xdr:row>
      <xdr:rowOff>89605</xdr:rowOff>
    </xdr:to>
    <xdr:cxnSp macro="">
      <xdr:nvCxnSpPr>
        <xdr:cNvPr id="71" name="直線コネクタ 70"/>
        <xdr:cNvCxnSpPr/>
      </xdr:nvCxnSpPr>
      <xdr:spPr>
        <a:xfrm flipV="1">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41</xdr:row>
      <xdr:rowOff>103011</xdr:rowOff>
    </xdr:to>
    <xdr:cxnSp macro="">
      <xdr:nvCxnSpPr>
        <xdr:cNvPr id="74" name="直線コネクタ 73"/>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103011</xdr:rowOff>
    </xdr:to>
    <xdr:cxnSp macro="">
      <xdr:nvCxnSpPr>
        <xdr:cNvPr id="77" name="直線コネクタ 76"/>
        <xdr:cNvCxnSpPr/>
      </xdr:nvCxnSpPr>
      <xdr:spPr>
        <a:xfrm>
          <a:off x="1447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38805</xdr:rowOff>
    </xdr:from>
    <xdr:to>
      <xdr:col>4</xdr:col>
      <xdr:colOff>533400</xdr:colOff>
      <xdr:row>41</xdr:row>
      <xdr:rowOff>140405</xdr:rowOff>
    </xdr:to>
    <xdr:sp macro="" textlink="">
      <xdr:nvSpPr>
        <xdr:cNvPr id="91" name="円/楕円 90"/>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92" name="テキスト ボックス 91"/>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県平均及び類似団体内平均値と比べ</a:t>
          </a:r>
          <a:r>
            <a:rPr kumimoji="1" lang="en-US" altLang="ja-JP" sz="1150">
              <a:latin typeface="ＭＳ Ｐゴシック"/>
            </a:rPr>
            <a:t>5</a:t>
          </a:r>
          <a:r>
            <a:rPr kumimoji="1" lang="ja-JP" altLang="en-US" sz="1150">
              <a:latin typeface="ＭＳ Ｐゴシック"/>
            </a:rPr>
            <a:t>ポイント以上高く、財政構造の硬直化の度合いが高い状況にある。</a:t>
          </a:r>
          <a:endParaRPr kumimoji="1" lang="en-US" altLang="ja-JP" sz="1150">
            <a:latin typeface="ＭＳ Ｐゴシック"/>
          </a:endParaRPr>
        </a:p>
        <a:p>
          <a:r>
            <a:rPr kumimoji="1" lang="ja-JP" altLang="en-US" sz="1150">
              <a:latin typeface="ＭＳ Ｐゴシック"/>
            </a:rPr>
            <a:t>これは公債費及び一部事務組合負担金などの補助費等が多いことが主な理由である。</a:t>
          </a:r>
          <a:endParaRPr kumimoji="1" lang="en-US" altLang="ja-JP" sz="11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mn-lt"/>
              <a:ea typeface="+mn-ea"/>
              <a:cs typeface="+mn-cs"/>
            </a:rPr>
            <a:t>前年度に比べては</a:t>
          </a:r>
          <a:r>
            <a:rPr kumimoji="1" lang="en-US" altLang="ja-JP" sz="1150">
              <a:solidFill>
                <a:schemeClr val="dk1"/>
              </a:solidFill>
              <a:effectLst/>
              <a:latin typeface="+mn-lt"/>
              <a:ea typeface="+mn-ea"/>
              <a:cs typeface="+mn-cs"/>
            </a:rPr>
            <a:t>1.1</a:t>
          </a:r>
          <a:r>
            <a:rPr kumimoji="1" lang="ja-JP" altLang="en-US" sz="1150">
              <a:solidFill>
                <a:schemeClr val="dk1"/>
              </a:solidFill>
              <a:effectLst/>
              <a:latin typeface="+mn-lt"/>
              <a:ea typeface="+mn-ea"/>
              <a:cs typeface="+mn-cs"/>
            </a:rPr>
            <a:t>ポイント改善した。</a:t>
          </a:r>
          <a:endParaRPr kumimoji="1" lang="en-US" altLang="ja-JP" sz="1150">
            <a:latin typeface="ＭＳ Ｐゴシック"/>
          </a:endParaRPr>
        </a:p>
        <a:p>
          <a:r>
            <a:rPr kumimoji="1" lang="ja-JP" altLang="en-US" sz="1150">
              <a:latin typeface="ＭＳ Ｐゴシック"/>
            </a:rPr>
            <a:t>平成</a:t>
          </a:r>
          <a:r>
            <a:rPr kumimoji="1" lang="en-US" altLang="ja-JP" sz="1150">
              <a:latin typeface="ＭＳ Ｐゴシック"/>
            </a:rPr>
            <a:t>27</a:t>
          </a:r>
          <a:r>
            <a:rPr kumimoji="1" lang="ja-JP" altLang="en-US" sz="1150">
              <a:latin typeface="ＭＳ Ｐゴシック"/>
            </a:rPr>
            <a:t>年度は認可保育園運営費や障害者福祉サービス費等の扶助費の増（約＋</a:t>
          </a:r>
          <a:r>
            <a:rPr kumimoji="1" lang="en-US" altLang="ja-JP" sz="1150">
              <a:latin typeface="ＭＳ Ｐゴシック"/>
            </a:rPr>
            <a:t>8.4</a:t>
          </a:r>
          <a:r>
            <a:rPr kumimoji="1" lang="ja-JP" altLang="en-US" sz="1150">
              <a:latin typeface="ＭＳ Ｐゴシック"/>
            </a:rPr>
            <a:t>億円）により経常経費は増加したものの、地方消費税率の引き上げに伴う地方消費税交付金の大幅な増加（約</a:t>
          </a:r>
          <a:r>
            <a:rPr kumimoji="1" lang="en-US" altLang="ja-JP" sz="1150">
              <a:latin typeface="ＭＳ Ｐゴシック"/>
            </a:rPr>
            <a:t>+9</a:t>
          </a:r>
          <a:r>
            <a:rPr kumimoji="1" lang="ja-JP" altLang="en-US" sz="1150">
              <a:latin typeface="ＭＳ Ｐゴシック"/>
            </a:rPr>
            <a:t>億円）に伴い経常一般財源総額が増加したことが主な理由である。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117263</xdr:rowOff>
    </xdr:to>
    <xdr:cxnSp macro="">
      <xdr:nvCxnSpPr>
        <xdr:cNvPr id="131" name="直線コネクタ 130"/>
        <xdr:cNvCxnSpPr/>
      </xdr:nvCxnSpPr>
      <xdr:spPr>
        <a:xfrm flipV="1">
          <a:off x="4114800" y="111730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65</xdr:row>
      <xdr:rowOff>117263</xdr:rowOff>
    </xdr:to>
    <xdr:cxnSp macro="">
      <xdr:nvCxnSpPr>
        <xdr:cNvPr id="134" name="直線コネクタ 133"/>
        <xdr:cNvCxnSpPr/>
      </xdr:nvCxnSpPr>
      <xdr:spPr>
        <a:xfrm>
          <a:off x="3225800" y="11028256"/>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64</xdr:row>
      <xdr:rowOff>55456</xdr:rowOff>
    </xdr:to>
    <xdr:cxnSp macro="">
      <xdr:nvCxnSpPr>
        <xdr:cNvPr id="137" name="直線コネクタ 136"/>
        <xdr:cNvCxnSpPr/>
      </xdr:nvCxnSpPr>
      <xdr:spPr>
        <a:xfrm>
          <a:off x="2336800" y="108915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64</xdr:row>
      <xdr:rowOff>135890</xdr:rowOff>
    </xdr:to>
    <xdr:cxnSp macro="">
      <xdr:nvCxnSpPr>
        <xdr:cNvPr id="140" name="直線コネクタ 139"/>
        <xdr:cNvCxnSpPr/>
      </xdr:nvCxnSpPr>
      <xdr:spPr>
        <a:xfrm flipV="1">
          <a:off x="1447800" y="108915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2" name="円/楕円 151"/>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3" name="テキスト ボックス 152"/>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4656</xdr:rowOff>
    </xdr:from>
    <xdr:to>
      <xdr:col>4</xdr:col>
      <xdr:colOff>533400</xdr:colOff>
      <xdr:row>64</xdr:row>
      <xdr:rowOff>106256</xdr:rowOff>
    </xdr:to>
    <xdr:sp macro="" textlink="">
      <xdr:nvSpPr>
        <xdr:cNvPr id="154" name="円/楕円 153"/>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91033</xdr:rowOff>
    </xdr:from>
    <xdr:ext cx="762000" cy="259045"/>
    <xdr:sp macro="" textlink="">
      <xdr:nvSpPr>
        <xdr:cNvPr id="155" name="テキスト ボックス 154"/>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8" name="円/楕円 157"/>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9" name="テキスト ボックス 158"/>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県平均及び類似団体内平均値と概ね同程度（＋</a:t>
          </a:r>
          <a:r>
            <a:rPr kumimoji="1" lang="en-US" altLang="ja-JP" sz="1200">
              <a:latin typeface="ＭＳ Ｐゴシック"/>
            </a:rPr>
            <a:t>2,000</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年度は東日本大震災による原発事故対策として行った住宅除染業務委託料が平成</a:t>
          </a:r>
          <a:r>
            <a:rPr kumimoji="1" lang="en-US" altLang="ja-JP" sz="1200">
              <a:latin typeface="ＭＳ Ｐゴシック"/>
            </a:rPr>
            <a:t>26</a:t>
          </a:r>
          <a:r>
            <a:rPr kumimoji="1" lang="ja-JP" altLang="en-US" sz="1200">
              <a:latin typeface="ＭＳ Ｐゴシック"/>
            </a:rPr>
            <a:t>年度と比較し大幅に減少し、前年度比</a:t>
          </a:r>
          <a:r>
            <a:rPr kumimoji="1" lang="en-US" altLang="ja-JP" sz="1200">
              <a:latin typeface="ＭＳ Ｐゴシック"/>
            </a:rPr>
            <a:t>Δ14,549</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人となった。</a:t>
          </a:r>
          <a:endParaRPr kumimoji="1" lang="en-US" altLang="ja-JP" sz="1200">
            <a:latin typeface="ＭＳ Ｐゴシック"/>
          </a:endParaRPr>
        </a:p>
        <a:p>
          <a:r>
            <a:rPr kumimoji="1" lang="ja-JP" altLang="en-US" sz="1200">
              <a:latin typeface="ＭＳ Ｐゴシック"/>
            </a:rPr>
            <a:t>なお、物件費に影響する要因として、所有施設数が多く、管理費が多額であることが挙げられる。</a:t>
          </a:r>
          <a:endParaRPr kumimoji="1" lang="en-US" altLang="ja-JP" sz="1200">
            <a:latin typeface="ＭＳ Ｐゴシック"/>
          </a:endParaRPr>
        </a:p>
        <a:p>
          <a:r>
            <a:rPr kumimoji="1" lang="ja-JP" altLang="en-US" sz="1200">
              <a:latin typeface="ＭＳ Ｐゴシック"/>
            </a:rPr>
            <a:t>今後、公共施設等総合管理計画に基づき施設の統廃合を行うことで物件費の低減に努める。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138917</xdr:rowOff>
    </xdr:from>
    <xdr:to>
      <xdr:col>7</xdr:col>
      <xdr:colOff>152400</xdr:colOff>
      <xdr:row>85</xdr:row>
      <xdr:rowOff>46780</xdr:rowOff>
    </xdr:to>
    <xdr:cxnSp macro="">
      <xdr:nvCxnSpPr>
        <xdr:cNvPr id="196" name="直線コネクタ 195"/>
        <xdr:cNvCxnSpPr/>
      </xdr:nvCxnSpPr>
      <xdr:spPr>
        <a:xfrm flipV="1">
          <a:off x="4114800" y="14369267"/>
          <a:ext cx="8382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46780</xdr:rowOff>
    </xdr:from>
    <xdr:to>
      <xdr:col>6</xdr:col>
      <xdr:colOff>0</xdr:colOff>
      <xdr:row>85</xdr:row>
      <xdr:rowOff>99710</xdr:rowOff>
    </xdr:to>
    <xdr:cxnSp macro="">
      <xdr:nvCxnSpPr>
        <xdr:cNvPr id="199" name="直線コネクタ 198"/>
        <xdr:cNvCxnSpPr/>
      </xdr:nvCxnSpPr>
      <xdr:spPr>
        <a:xfrm flipV="1">
          <a:off x="3225800" y="14620030"/>
          <a:ext cx="889000" cy="5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8530</xdr:rowOff>
    </xdr:from>
    <xdr:to>
      <xdr:col>4</xdr:col>
      <xdr:colOff>482600</xdr:colOff>
      <xdr:row>85</xdr:row>
      <xdr:rowOff>99710</xdr:rowOff>
    </xdr:to>
    <xdr:cxnSp macro="">
      <xdr:nvCxnSpPr>
        <xdr:cNvPr id="202" name="直線コネクタ 201"/>
        <xdr:cNvCxnSpPr/>
      </xdr:nvCxnSpPr>
      <xdr:spPr>
        <a:xfrm>
          <a:off x="2336800" y="14238880"/>
          <a:ext cx="889000" cy="4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106899</xdr:rowOff>
    </xdr:from>
    <xdr:to>
      <xdr:col>3</xdr:col>
      <xdr:colOff>279400</xdr:colOff>
      <xdr:row>83</xdr:row>
      <xdr:rowOff>8530</xdr:rowOff>
    </xdr:to>
    <xdr:cxnSp macro="">
      <xdr:nvCxnSpPr>
        <xdr:cNvPr id="205" name="直線コネクタ 204"/>
        <xdr:cNvCxnSpPr/>
      </xdr:nvCxnSpPr>
      <xdr:spPr>
        <a:xfrm>
          <a:off x="1447800" y="14165799"/>
          <a:ext cx="889000" cy="7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9" name="テキスト ボックス 208"/>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88117</xdr:rowOff>
    </xdr:from>
    <xdr:to>
      <xdr:col>7</xdr:col>
      <xdr:colOff>203200</xdr:colOff>
      <xdr:row>84</xdr:row>
      <xdr:rowOff>18267</xdr:rowOff>
    </xdr:to>
    <xdr:sp macro="" textlink="">
      <xdr:nvSpPr>
        <xdr:cNvPr id="215" name="円/楕円 214"/>
        <xdr:cNvSpPr/>
      </xdr:nvSpPr>
      <xdr:spPr>
        <a:xfrm>
          <a:off x="4902200" y="143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60194</xdr:rowOff>
    </xdr:from>
    <xdr:ext cx="762000" cy="259045"/>
    <xdr:sp macro="" textlink="">
      <xdr:nvSpPr>
        <xdr:cNvPr id="216" name="人件費・物件費等の状況該当値テキスト"/>
        <xdr:cNvSpPr txBox="1"/>
      </xdr:nvSpPr>
      <xdr:spPr>
        <a:xfrm>
          <a:off x="5041900" y="142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116,323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167430</xdr:rowOff>
    </xdr:from>
    <xdr:to>
      <xdr:col>6</xdr:col>
      <xdr:colOff>50800</xdr:colOff>
      <xdr:row>85</xdr:row>
      <xdr:rowOff>97580</xdr:rowOff>
    </xdr:to>
    <xdr:sp macro="" textlink="">
      <xdr:nvSpPr>
        <xdr:cNvPr id="217" name="円/楕円 216"/>
        <xdr:cNvSpPr/>
      </xdr:nvSpPr>
      <xdr:spPr>
        <a:xfrm>
          <a:off x="4064000" y="14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82357</xdr:rowOff>
    </xdr:from>
    <xdr:ext cx="736600" cy="259045"/>
    <xdr:sp macro="" textlink="">
      <xdr:nvSpPr>
        <xdr:cNvPr id="218" name="テキスト ボックス 217"/>
        <xdr:cNvSpPr txBox="1"/>
      </xdr:nvSpPr>
      <xdr:spPr>
        <a:xfrm>
          <a:off x="3733800" y="1465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130,872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48910</xdr:rowOff>
    </xdr:from>
    <xdr:to>
      <xdr:col>4</xdr:col>
      <xdr:colOff>533400</xdr:colOff>
      <xdr:row>85</xdr:row>
      <xdr:rowOff>150510</xdr:rowOff>
    </xdr:to>
    <xdr:sp macro="" textlink="">
      <xdr:nvSpPr>
        <xdr:cNvPr id="219" name="円/楕円 218"/>
        <xdr:cNvSpPr/>
      </xdr:nvSpPr>
      <xdr:spPr>
        <a:xfrm>
          <a:off x="3175000" y="146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135287</xdr:rowOff>
    </xdr:from>
    <xdr:ext cx="762000" cy="259045"/>
    <xdr:sp macro="" textlink="">
      <xdr:nvSpPr>
        <xdr:cNvPr id="220" name="テキスト ボックス 219"/>
        <xdr:cNvSpPr txBox="1"/>
      </xdr:nvSpPr>
      <xdr:spPr>
        <a:xfrm>
          <a:off x="2844800" y="147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129180</xdr:rowOff>
    </xdr:from>
    <xdr:to>
      <xdr:col>3</xdr:col>
      <xdr:colOff>330200</xdr:colOff>
      <xdr:row>83</xdr:row>
      <xdr:rowOff>59330</xdr:rowOff>
    </xdr:to>
    <xdr:sp macro="" textlink="">
      <xdr:nvSpPr>
        <xdr:cNvPr id="221" name="円/楕円 220"/>
        <xdr:cNvSpPr/>
      </xdr:nvSpPr>
      <xdr:spPr>
        <a:xfrm>
          <a:off x="2286000" y="141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44107</xdr:rowOff>
    </xdr:from>
    <xdr:ext cx="762000" cy="259045"/>
    <xdr:sp macro="" textlink="">
      <xdr:nvSpPr>
        <xdr:cNvPr id="222" name="テキスト ボックス 221"/>
        <xdr:cNvSpPr txBox="1"/>
      </xdr:nvSpPr>
      <xdr:spPr>
        <a:xfrm>
          <a:off x="1955800" y="142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56099</xdr:rowOff>
    </xdr:from>
    <xdr:to>
      <xdr:col>2</xdr:col>
      <xdr:colOff>127000</xdr:colOff>
      <xdr:row>82</xdr:row>
      <xdr:rowOff>157699</xdr:rowOff>
    </xdr:to>
    <xdr:sp macro="" textlink="">
      <xdr:nvSpPr>
        <xdr:cNvPr id="223" name="円/楕円 222"/>
        <xdr:cNvSpPr/>
      </xdr:nvSpPr>
      <xdr:spPr>
        <a:xfrm>
          <a:off x="1397000" y="141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167876</xdr:rowOff>
    </xdr:from>
    <xdr:ext cx="762000" cy="259045"/>
    <xdr:sp macro="" textlink="">
      <xdr:nvSpPr>
        <xdr:cNvPr id="224" name="テキスト ボックス 223"/>
        <xdr:cNvSpPr txBox="1"/>
      </xdr:nvSpPr>
      <xdr:spPr>
        <a:xfrm>
          <a:off x="1066800" y="1388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全国市平均を</a:t>
          </a:r>
          <a:r>
            <a:rPr kumimoji="1" lang="en-US" altLang="ja-JP" sz="1300">
              <a:latin typeface="ＭＳ Ｐゴシック"/>
            </a:rPr>
            <a:t>0.3</a:t>
          </a:r>
          <a:r>
            <a:rPr kumimoji="1" lang="ja-JP" altLang="en-US" sz="1300">
              <a:latin typeface="ＭＳ Ｐゴシック"/>
            </a:rPr>
            <a:t>ポイント、類似団体内平均値を</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前年度と比較して</a:t>
          </a:r>
          <a:r>
            <a:rPr kumimoji="1" lang="en-US" altLang="ja-JP" sz="1300">
              <a:latin typeface="ＭＳ Ｐゴシック"/>
            </a:rPr>
            <a:t>0.3</a:t>
          </a:r>
          <a:r>
            <a:rPr kumimoji="1" lang="ja-JP" altLang="en-US" sz="1300">
              <a:latin typeface="ＭＳ Ｐゴシック"/>
            </a:rPr>
            <a:t>ポイント上回っているが、経験年数階層内における職員分布が変わったことが主な変動要因である。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21166</xdr:rowOff>
    </xdr:to>
    <xdr:cxnSp macro="">
      <xdr:nvCxnSpPr>
        <xdr:cNvPr id="257" name="直線コネクタ 256"/>
        <xdr:cNvCxnSpPr/>
      </xdr:nvCxnSpPr>
      <xdr:spPr>
        <a:xfrm flipV="1">
          <a:off x="17018000" y="1380066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8"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9" name="直線コネクタ 258"/>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60"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61" name="直線コネクタ 260"/>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83079</xdr:rowOff>
    </xdr:from>
    <xdr:to>
      <xdr:col>24</xdr:col>
      <xdr:colOff>558800</xdr:colOff>
      <xdr:row>83</xdr:row>
      <xdr:rowOff>113241</xdr:rowOff>
    </xdr:to>
    <xdr:cxnSp macro="">
      <xdr:nvCxnSpPr>
        <xdr:cNvPr id="262" name="直線コネクタ 261"/>
        <xdr:cNvCxnSpPr/>
      </xdr:nvCxnSpPr>
      <xdr:spPr>
        <a:xfrm>
          <a:off x="16179800" y="1431342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28698</xdr:rowOff>
    </xdr:from>
    <xdr:ext cx="762000" cy="259045"/>
    <xdr:sp macro="" textlink="">
      <xdr:nvSpPr>
        <xdr:cNvPr id="263" name="給与水準   （国との比較）平均値テキスト"/>
        <xdr:cNvSpPr txBox="1"/>
      </xdr:nvSpPr>
      <xdr:spPr>
        <a:xfrm>
          <a:off x="17106900" y="14087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12171</xdr:rowOff>
    </xdr:from>
    <xdr:to>
      <xdr:col>24</xdr:col>
      <xdr:colOff>609600</xdr:colOff>
      <xdr:row>83</xdr:row>
      <xdr:rowOff>113771</xdr:rowOff>
    </xdr:to>
    <xdr:sp macro="" textlink="">
      <xdr:nvSpPr>
        <xdr:cNvPr id="264" name="フローチャート : 判断 263"/>
        <xdr:cNvSpPr/>
      </xdr:nvSpPr>
      <xdr:spPr>
        <a:xfrm>
          <a:off x="16967200" y="1424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83079</xdr:rowOff>
    </xdr:from>
    <xdr:to>
      <xdr:col>23</xdr:col>
      <xdr:colOff>406400</xdr:colOff>
      <xdr:row>84</xdr:row>
      <xdr:rowOff>2116</xdr:rowOff>
    </xdr:to>
    <xdr:cxnSp macro="">
      <xdr:nvCxnSpPr>
        <xdr:cNvPr id="265" name="直線コネクタ 264"/>
        <xdr:cNvCxnSpPr/>
      </xdr:nvCxnSpPr>
      <xdr:spPr>
        <a:xfrm flipV="1">
          <a:off x="15290800" y="1431342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6" name="フローチャート : 判断 265"/>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7" name="テキスト ボックス 266"/>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150813</xdr:rowOff>
    </xdr:to>
    <xdr:cxnSp macro="">
      <xdr:nvCxnSpPr>
        <xdr:cNvPr id="268" name="直線コネクタ 267"/>
        <xdr:cNvCxnSpPr/>
      </xdr:nvCxnSpPr>
      <xdr:spPr>
        <a:xfrm flipV="1">
          <a:off x="14401800" y="14403916"/>
          <a:ext cx="889000" cy="8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12171</xdr:rowOff>
    </xdr:from>
    <xdr:to>
      <xdr:col>22</xdr:col>
      <xdr:colOff>254000</xdr:colOff>
      <xdr:row>83</xdr:row>
      <xdr:rowOff>113771</xdr:rowOff>
    </xdr:to>
    <xdr:sp macro="" textlink="">
      <xdr:nvSpPr>
        <xdr:cNvPr id="269" name="フローチャート : 判断 268"/>
        <xdr:cNvSpPr/>
      </xdr:nvSpPr>
      <xdr:spPr>
        <a:xfrm>
          <a:off x="15240000" y="1424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123948</xdr:rowOff>
    </xdr:from>
    <xdr:ext cx="762000" cy="259045"/>
    <xdr:sp macro="" textlink="">
      <xdr:nvSpPr>
        <xdr:cNvPr id="270" name="テキスト ボックス 269"/>
        <xdr:cNvSpPr txBox="1"/>
      </xdr:nvSpPr>
      <xdr:spPr>
        <a:xfrm>
          <a:off x="14909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150813</xdr:rowOff>
    </xdr:from>
    <xdr:to>
      <xdr:col>21</xdr:col>
      <xdr:colOff>0</xdr:colOff>
      <xdr:row>89</xdr:row>
      <xdr:rowOff>39688</xdr:rowOff>
    </xdr:to>
    <xdr:cxnSp macro="">
      <xdr:nvCxnSpPr>
        <xdr:cNvPr id="271" name="直線コネクタ 270"/>
        <xdr:cNvCxnSpPr/>
      </xdr:nvCxnSpPr>
      <xdr:spPr>
        <a:xfrm flipV="1">
          <a:off x="13512800" y="152384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150813</xdr:rowOff>
    </xdr:from>
    <xdr:to>
      <xdr:col>21</xdr:col>
      <xdr:colOff>50800</xdr:colOff>
      <xdr:row>88</xdr:row>
      <xdr:rowOff>80963</xdr:rowOff>
    </xdr:to>
    <xdr:sp macro="" textlink="">
      <xdr:nvSpPr>
        <xdr:cNvPr id="272" name="フローチャート : 判断 271"/>
        <xdr:cNvSpPr/>
      </xdr:nvSpPr>
      <xdr:spPr>
        <a:xfrm>
          <a:off x="14351000" y="150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91140</xdr:rowOff>
    </xdr:from>
    <xdr:ext cx="762000" cy="259045"/>
    <xdr:sp macro="" textlink="">
      <xdr:nvSpPr>
        <xdr:cNvPr id="273" name="テキスト ボックス 272"/>
        <xdr:cNvSpPr txBox="1"/>
      </xdr:nvSpPr>
      <xdr:spPr>
        <a:xfrm>
          <a:off x="14020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9525</xdr:rowOff>
    </xdr:from>
    <xdr:to>
      <xdr:col>19</xdr:col>
      <xdr:colOff>533400</xdr:colOff>
      <xdr:row>88</xdr:row>
      <xdr:rowOff>111125</xdr:rowOff>
    </xdr:to>
    <xdr:sp macro="" textlink="">
      <xdr:nvSpPr>
        <xdr:cNvPr id="274" name="フローチャート : 判断 273"/>
        <xdr:cNvSpPr/>
      </xdr:nvSpPr>
      <xdr:spPr>
        <a:xfrm>
          <a:off x="13462000" y="1509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121302</xdr:rowOff>
    </xdr:from>
    <xdr:ext cx="762000" cy="259045"/>
    <xdr:sp macro="" textlink="">
      <xdr:nvSpPr>
        <xdr:cNvPr id="275" name="テキスト ボックス 274"/>
        <xdr:cNvSpPr txBox="1"/>
      </xdr:nvSpPr>
      <xdr:spPr>
        <a:xfrm>
          <a:off x="13131800" y="148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62441</xdr:rowOff>
    </xdr:from>
    <xdr:to>
      <xdr:col>24</xdr:col>
      <xdr:colOff>609600</xdr:colOff>
      <xdr:row>83</xdr:row>
      <xdr:rowOff>164041</xdr:rowOff>
    </xdr:to>
    <xdr:sp macro="" textlink="">
      <xdr:nvSpPr>
        <xdr:cNvPr id="281" name="円/楕円 280"/>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34518</xdr:rowOff>
    </xdr:from>
    <xdr:ext cx="762000" cy="259045"/>
    <xdr:sp macro="" textlink="">
      <xdr:nvSpPr>
        <xdr:cNvPr id="282" name="給与水準   （国との比較）該当値テキスト"/>
        <xdr:cNvSpPr txBox="1"/>
      </xdr:nvSpPr>
      <xdr:spPr>
        <a:xfrm>
          <a:off x="17106900" y="142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32279</xdr:rowOff>
    </xdr:from>
    <xdr:to>
      <xdr:col>23</xdr:col>
      <xdr:colOff>457200</xdr:colOff>
      <xdr:row>83</xdr:row>
      <xdr:rowOff>133879</xdr:rowOff>
    </xdr:to>
    <xdr:sp macro="" textlink="">
      <xdr:nvSpPr>
        <xdr:cNvPr id="283" name="円/楕円 282"/>
        <xdr:cNvSpPr/>
      </xdr:nvSpPr>
      <xdr:spPr>
        <a:xfrm>
          <a:off x="16129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144056</xdr:rowOff>
    </xdr:from>
    <xdr:ext cx="736600" cy="259045"/>
    <xdr:sp macro="" textlink="">
      <xdr:nvSpPr>
        <xdr:cNvPr id="284" name="テキスト ボックス 283"/>
        <xdr:cNvSpPr txBox="1"/>
      </xdr:nvSpPr>
      <xdr:spPr>
        <a:xfrm>
          <a:off x="15798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85" name="円/楕円 284"/>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6" name="テキスト ボックス 285"/>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100013</xdr:rowOff>
    </xdr:from>
    <xdr:to>
      <xdr:col>21</xdr:col>
      <xdr:colOff>50800</xdr:colOff>
      <xdr:row>89</xdr:row>
      <xdr:rowOff>30163</xdr:rowOff>
    </xdr:to>
    <xdr:sp macro="" textlink="">
      <xdr:nvSpPr>
        <xdr:cNvPr id="287" name="円/楕円 286"/>
        <xdr:cNvSpPr/>
      </xdr:nvSpPr>
      <xdr:spPr>
        <a:xfrm>
          <a:off x="14351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14940</xdr:rowOff>
    </xdr:from>
    <xdr:ext cx="762000" cy="259045"/>
    <xdr:sp macro="" textlink="">
      <xdr:nvSpPr>
        <xdr:cNvPr id="288" name="テキスト ボックス 287"/>
        <xdr:cNvSpPr txBox="1"/>
      </xdr:nvSpPr>
      <xdr:spPr>
        <a:xfrm>
          <a:off x="14020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89" name="円/楕円 288"/>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90" name="テキスト ボックス 289"/>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県平均を</a:t>
          </a:r>
          <a:r>
            <a:rPr kumimoji="1" lang="en-US" altLang="ja-JP" sz="1200">
              <a:latin typeface="ＭＳ Ｐゴシック"/>
            </a:rPr>
            <a:t>0.6</a:t>
          </a:r>
          <a:r>
            <a:rPr kumimoji="1" lang="ja-JP" altLang="en-US" sz="1200">
              <a:latin typeface="ＭＳ Ｐゴシック"/>
            </a:rPr>
            <a:t>ポイント、類似団体内平均値を</a:t>
          </a:r>
          <a:r>
            <a:rPr kumimoji="1" lang="en-US" altLang="ja-JP" sz="1200">
              <a:latin typeface="ＭＳ Ｐゴシック"/>
            </a:rPr>
            <a:t>0.27</a:t>
          </a:r>
          <a:r>
            <a:rPr kumimoji="1" lang="ja-JP" altLang="en-US" sz="1200">
              <a:latin typeface="ＭＳ Ｐゴシック"/>
            </a:rPr>
            <a:t>ポイント下回っており、計画的な人員管理ができている状況である。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月に第２次定員適正化計画を策定し、平成</a:t>
          </a:r>
          <a:r>
            <a:rPr kumimoji="1" lang="en-US" altLang="ja-JP" sz="1200">
              <a:latin typeface="ＭＳ Ｐゴシック"/>
            </a:rPr>
            <a:t>24</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a:t>
          </a:r>
          <a:r>
            <a:rPr kumimoji="1" lang="en-US" altLang="ja-JP" sz="1200">
              <a:latin typeface="ＭＳ Ｐゴシック"/>
            </a:rPr>
            <a:t>813</a:t>
          </a:r>
          <a:r>
            <a:rPr kumimoji="1" lang="ja-JP" altLang="en-US" sz="1200">
              <a:latin typeface="ＭＳ Ｐゴシック"/>
            </a:rPr>
            <a:t>人の職員数を平成</a:t>
          </a:r>
          <a:r>
            <a:rPr kumimoji="1" lang="en-US" altLang="ja-JP" sz="1200">
              <a:latin typeface="ＭＳ Ｐゴシック"/>
            </a:rPr>
            <a:t>28</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a:t>
          </a:r>
          <a:r>
            <a:rPr kumimoji="1" lang="en-US" altLang="ja-JP" sz="1200">
              <a:latin typeface="ＭＳ Ｐゴシック"/>
            </a:rPr>
            <a:t>809</a:t>
          </a:r>
          <a:r>
            <a:rPr kumimoji="1" lang="ja-JP" altLang="en-US" sz="1200">
              <a:latin typeface="ＭＳ Ｐゴシック"/>
            </a:rPr>
            <a:t>人に削減した。</a:t>
          </a:r>
          <a:endParaRPr kumimoji="1" lang="en-US" altLang="ja-JP" sz="1200">
            <a:latin typeface="ＭＳ Ｐゴシック"/>
          </a:endParaRPr>
        </a:p>
        <a:p>
          <a:r>
            <a:rPr kumimoji="1" lang="ja-JP" altLang="en-US" sz="1200">
              <a:latin typeface="ＭＳ Ｐゴシック"/>
            </a:rPr>
            <a:t>また、し尿処理や消防業務などを一部事務組合で行っていることや、公立保育園の民営化などにより、類似団体より職員数（人件費）が少ないことも理由となっている。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8" name="直線コネクタ 317"/>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9"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20" name="直線コネクタ 319"/>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21"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2" name="直線コネクタ 321"/>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126619</xdr:rowOff>
    </xdr:from>
    <xdr:to>
      <xdr:col>24</xdr:col>
      <xdr:colOff>558800</xdr:colOff>
      <xdr:row>61</xdr:row>
      <xdr:rowOff>136271</xdr:rowOff>
    </xdr:to>
    <xdr:cxnSp macro="">
      <xdr:nvCxnSpPr>
        <xdr:cNvPr id="323" name="直線コネクタ 322"/>
        <xdr:cNvCxnSpPr/>
      </xdr:nvCxnSpPr>
      <xdr:spPr>
        <a:xfrm>
          <a:off x="16179800" y="1058506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24"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5" name="フローチャート : 判断 324"/>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90424</xdr:rowOff>
    </xdr:from>
    <xdr:to>
      <xdr:col>23</xdr:col>
      <xdr:colOff>406400</xdr:colOff>
      <xdr:row>61</xdr:row>
      <xdr:rowOff>126619</xdr:rowOff>
    </xdr:to>
    <xdr:cxnSp macro="">
      <xdr:nvCxnSpPr>
        <xdr:cNvPr id="326" name="直線コネクタ 325"/>
        <xdr:cNvCxnSpPr/>
      </xdr:nvCxnSpPr>
      <xdr:spPr>
        <a:xfrm>
          <a:off x="15290800" y="105488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7" name="フローチャート : 判断 326"/>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8" name="テキスト ボックス 327"/>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88011</xdr:rowOff>
    </xdr:from>
    <xdr:to>
      <xdr:col>22</xdr:col>
      <xdr:colOff>203200</xdr:colOff>
      <xdr:row>61</xdr:row>
      <xdr:rowOff>90424</xdr:rowOff>
    </xdr:to>
    <xdr:cxnSp macro="">
      <xdr:nvCxnSpPr>
        <xdr:cNvPr id="329" name="直線コネクタ 328"/>
        <xdr:cNvCxnSpPr/>
      </xdr:nvCxnSpPr>
      <xdr:spPr>
        <a:xfrm>
          <a:off x="14401800" y="105464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30" name="フローチャート : 判断 329"/>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31" name="テキスト ボックス 330"/>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88011</xdr:rowOff>
    </xdr:from>
    <xdr:to>
      <xdr:col>21</xdr:col>
      <xdr:colOff>0</xdr:colOff>
      <xdr:row>61</xdr:row>
      <xdr:rowOff>136271</xdr:rowOff>
    </xdr:to>
    <xdr:cxnSp macro="">
      <xdr:nvCxnSpPr>
        <xdr:cNvPr id="332" name="直線コネクタ 331"/>
        <xdr:cNvCxnSpPr/>
      </xdr:nvCxnSpPr>
      <xdr:spPr>
        <a:xfrm flipV="1">
          <a:off x="13512800" y="1054646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3" name="フローチャート : 判断 332"/>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34" name="テキスト ボックス 333"/>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5" name="フローチャート : 判断 334"/>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36" name="テキスト ボックス 335"/>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42" name="円/楕円 341"/>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101998</xdr:rowOff>
    </xdr:from>
    <xdr:ext cx="762000" cy="259045"/>
    <xdr:sp macro="" textlink="">
      <xdr:nvSpPr>
        <xdr:cNvPr id="343" name="定員管理の状況該当値テキスト"/>
        <xdr:cNvSpPr txBox="1"/>
      </xdr:nvSpPr>
      <xdr:spPr>
        <a:xfrm>
          <a:off x="17106900" y="1038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44" name="円/楕円 343"/>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16146</xdr:rowOff>
    </xdr:from>
    <xdr:ext cx="736600" cy="259045"/>
    <xdr:sp macro="" textlink="">
      <xdr:nvSpPr>
        <xdr:cNvPr id="345" name="テキスト ボックス 344"/>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39624</xdr:rowOff>
    </xdr:from>
    <xdr:to>
      <xdr:col>22</xdr:col>
      <xdr:colOff>254000</xdr:colOff>
      <xdr:row>61</xdr:row>
      <xdr:rowOff>141224</xdr:rowOff>
    </xdr:to>
    <xdr:sp macro="" textlink="">
      <xdr:nvSpPr>
        <xdr:cNvPr id="346" name="円/楕円 345"/>
        <xdr:cNvSpPr/>
      </xdr:nvSpPr>
      <xdr:spPr>
        <a:xfrm>
          <a:off x="15240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151401</xdr:rowOff>
    </xdr:from>
    <xdr:ext cx="762000" cy="259045"/>
    <xdr:sp macro="" textlink="">
      <xdr:nvSpPr>
        <xdr:cNvPr id="347" name="テキスト ボックス 346"/>
        <xdr:cNvSpPr txBox="1"/>
      </xdr:nvSpPr>
      <xdr:spPr>
        <a:xfrm>
          <a:off x="14909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37211</xdr:rowOff>
    </xdr:from>
    <xdr:to>
      <xdr:col>21</xdr:col>
      <xdr:colOff>50800</xdr:colOff>
      <xdr:row>61</xdr:row>
      <xdr:rowOff>138811</xdr:rowOff>
    </xdr:to>
    <xdr:sp macro="" textlink="">
      <xdr:nvSpPr>
        <xdr:cNvPr id="348" name="円/楕円 347"/>
        <xdr:cNvSpPr/>
      </xdr:nvSpPr>
      <xdr:spPr>
        <a:xfrm>
          <a:off x="14351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49" name="テキスト ボックス 348"/>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85471</xdr:rowOff>
    </xdr:from>
    <xdr:to>
      <xdr:col>19</xdr:col>
      <xdr:colOff>533400</xdr:colOff>
      <xdr:row>62</xdr:row>
      <xdr:rowOff>15621</xdr:rowOff>
    </xdr:to>
    <xdr:sp macro="" textlink="">
      <xdr:nvSpPr>
        <xdr:cNvPr id="350" name="円/楕円 349"/>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25798</xdr:rowOff>
    </xdr:from>
    <xdr:ext cx="762000" cy="259045"/>
    <xdr:sp macro="" textlink="">
      <xdr:nvSpPr>
        <xdr:cNvPr id="351" name="テキスト ボックス 350"/>
        <xdr:cNvSpPr txBox="1"/>
      </xdr:nvSpPr>
      <xdr:spPr>
        <a:xfrm>
          <a:off x="13131800" y="10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1.2</a:t>
          </a:r>
          <a:r>
            <a:rPr kumimoji="1" lang="ja-JP" altLang="en-US" sz="1300">
              <a:latin typeface="ＭＳ Ｐゴシック"/>
            </a:rPr>
            <a:t>ポイント、類似団体内平均値を</a:t>
          </a:r>
          <a:r>
            <a:rPr kumimoji="1" lang="en-US" altLang="ja-JP" sz="1300">
              <a:latin typeface="ＭＳ Ｐゴシック"/>
            </a:rPr>
            <a:t>2.3</a:t>
          </a:r>
          <a:r>
            <a:rPr kumimoji="1" lang="ja-JP" altLang="en-US" sz="1300">
              <a:latin typeface="ＭＳ Ｐゴシック"/>
            </a:rPr>
            <a:t>ポイント下回っており、一貫して減少傾向にある。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年度においては減税補てん債や臨時財政対策債の償還が一部終了したことなどにより、元利償還金が大きく減少したことが主な減少の理由である。</a:t>
          </a:r>
          <a:endParaRPr kumimoji="1" lang="en-US" altLang="ja-JP" sz="1300">
            <a:latin typeface="ＭＳ Ｐゴシック"/>
          </a:endParaRPr>
        </a:p>
        <a:p>
          <a:r>
            <a:rPr kumimoji="1" lang="ja-JP" altLang="en-US" sz="1300">
              <a:latin typeface="ＭＳ Ｐゴシック"/>
            </a:rPr>
            <a:t>なお、今後も財政措置のある地方債を優先的かつ計画的に活用した財政運営を行い、財政の一層の健全化を図る。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8" name="直線コネクタ 377"/>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9"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80" name="直線コネクタ 379"/>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40</xdr:row>
      <xdr:rowOff>78740</xdr:rowOff>
    </xdr:to>
    <xdr:cxnSp macro="">
      <xdr:nvCxnSpPr>
        <xdr:cNvPr id="383" name="直線コネクタ 382"/>
        <xdr:cNvCxnSpPr/>
      </xdr:nvCxnSpPr>
      <xdr:spPr>
        <a:xfrm flipV="1">
          <a:off x="16179800" y="673404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19321</xdr:rowOff>
    </xdr:from>
    <xdr:ext cx="762000" cy="259045"/>
    <xdr:sp macro="" textlink="">
      <xdr:nvSpPr>
        <xdr:cNvPr id="384"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5" name="フローチャート : 判断 384"/>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41</xdr:row>
      <xdr:rowOff>100330</xdr:rowOff>
    </xdr:to>
    <xdr:cxnSp macro="">
      <xdr:nvCxnSpPr>
        <xdr:cNvPr id="386" name="直線コネクタ 385"/>
        <xdr:cNvCxnSpPr/>
      </xdr:nvCxnSpPr>
      <xdr:spPr>
        <a:xfrm flipV="1">
          <a:off x="15290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8" name="テキスト ボックス 387"/>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35052</xdr:rowOff>
    </xdr:to>
    <xdr:cxnSp macro="">
      <xdr:nvCxnSpPr>
        <xdr:cNvPr id="389" name="直線コネクタ 388"/>
        <xdr:cNvCxnSpPr/>
      </xdr:nvCxnSpPr>
      <xdr:spPr>
        <a:xfrm flipV="1">
          <a:off x="14401800" y="71297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91" name="テキスト ボックス 390"/>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83312</xdr:rowOff>
    </xdr:to>
    <xdr:cxnSp macro="">
      <xdr:nvCxnSpPr>
        <xdr:cNvPr id="392" name="直線コネクタ 391"/>
        <xdr:cNvCxnSpPr/>
      </xdr:nvCxnSpPr>
      <xdr:spPr>
        <a:xfrm flipV="1">
          <a:off x="13512800" y="72359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4" name="テキスト ボックス 39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6" name="テキスト ボックス 395"/>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402" name="円/楕円 401"/>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403"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4" name="円/楕円 40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5" name="テキスト ボックス 404"/>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6" name="円/楕円 405"/>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7" name="テキスト ボックス 40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8" name="円/楕円 407"/>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409" name="テキスト ボックス 408"/>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10" name="円/楕円 409"/>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118889</xdr:rowOff>
    </xdr:from>
    <xdr:ext cx="762000" cy="259045"/>
    <xdr:sp macro="" textlink="">
      <xdr:nvSpPr>
        <xdr:cNvPr id="411" name="テキスト ボックス 410"/>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市債残高等の将来負担額よりも、基金残高や国県支出金などの特定財源総額が上回っているため</a:t>
          </a:r>
          <a:r>
            <a:rPr kumimoji="1" lang="en-US" altLang="ja-JP" sz="1300">
              <a:latin typeface="ＭＳ Ｐゴシック"/>
            </a:rPr>
            <a:t>0.0</a:t>
          </a:r>
          <a:r>
            <a:rPr kumimoji="1" lang="ja-JP" altLang="en-US" sz="1300">
              <a:latin typeface="ＭＳ Ｐゴシック"/>
            </a:rPr>
            <a:t>％となっており、県平均及び類似団体内平均値と比べてストック面の財政状況は非常に良好である。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年度においては地方債現在高は増加（約＋</a:t>
          </a:r>
          <a:r>
            <a:rPr kumimoji="1" lang="en-US" altLang="ja-JP" sz="1300">
              <a:latin typeface="ＭＳ Ｐゴシック"/>
            </a:rPr>
            <a:t>1.5</a:t>
          </a:r>
          <a:r>
            <a:rPr kumimoji="1" lang="ja-JP" altLang="en-US" sz="1300">
              <a:latin typeface="ＭＳ Ｐゴシック"/>
            </a:rPr>
            <a:t>億円）したものの、新庁舎整備基金の積み立て（約＋</a:t>
          </a:r>
          <a:r>
            <a:rPr kumimoji="1" lang="en-US" altLang="ja-JP" sz="1300">
              <a:latin typeface="ＭＳ Ｐゴシック"/>
            </a:rPr>
            <a:t>9</a:t>
          </a:r>
          <a:r>
            <a:rPr kumimoji="1" lang="ja-JP" altLang="en-US" sz="1300">
              <a:latin typeface="ＭＳ Ｐゴシック"/>
            </a:rPr>
            <a:t>億円）等により、充当可能財源が増加したことが主な理由である。</a:t>
          </a:r>
          <a:endParaRPr kumimoji="1" lang="en-US" altLang="ja-JP" sz="1300">
            <a:latin typeface="ＭＳ Ｐゴシック"/>
          </a:endParaRPr>
        </a:p>
        <a:p>
          <a:r>
            <a:rPr kumimoji="1" lang="ja-JP" altLang="en-US" sz="1300">
              <a:latin typeface="ＭＳ Ｐゴシック"/>
            </a:rPr>
            <a:t>今後も計画的な財政運営を行うことにより、財政の一層の健全化を図る。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8" name="直線コネクタ 437"/>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9"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40" name="直線コネクタ 439"/>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137482</xdr:rowOff>
    </xdr:from>
    <xdr:ext cx="762000" cy="259045"/>
    <xdr:sp macro="" textlink="">
      <xdr:nvSpPr>
        <xdr:cNvPr id="443" name="将来負担の状況平均値テキスト"/>
        <xdr:cNvSpPr txBox="1"/>
      </xdr:nvSpPr>
      <xdr:spPr>
        <a:xfrm>
          <a:off x="17106900" y="2709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4" name="フローチャート : 判断 443"/>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20015</xdr:rowOff>
    </xdr:from>
    <xdr:to>
      <xdr:col>22</xdr:col>
      <xdr:colOff>254000</xdr:colOff>
      <xdr:row>16</xdr:row>
      <xdr:rowOff>121615</xdr:rowOff>
    </xdr:to>
    <xdr:sp macro="" textlink="">
      <xdr:nvSpPr>
        <xdr:cNvPr id="447" name="フローチャート : 判断 446"/>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8" name="テキスト ボックス 447"/>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102057</xdr:rowOff>
    </xdr:from>
    <xdr:to>
      <xdr:col>21</xdr:col>
      <xdr:colOff>50800</xdr:colOff>
      <xdr:row>17</xdr:row>
      <xdr:rowOff>32207</xdr:rowOff>
    </xdr:to>
    <xdr:sp macro="" textlink="">
      <xdr:nvSpPr>
        <xdr:cNvPr id="449" name="フローチャート : 判断 448"/>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0" name="テキスト ボックス 449"/>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1" name="フローチャート : 判断 450"/>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2" name="テキスト ボックス 451"/>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県平均を</a:t>
          </a:r>
          <a:r>
            <a:rPr kumimoji="1" lang="en-US" altLang="ja-JP" sz="1200">
              <a:latin typeface="ＭＳ Ｐゴシック"/>
            </a:rPr>
            <a:t>3.9</a:t>
          </a:r>
          <a:r>
            <a:rPr kumimoji="1" lang="ja-JP" altLang="en-US" sz="1200">
              <a:latin typeface="ＭＳ Ｐゴシック"/>
            </a:rPr>
            <a:t>ポイント、類似団体内平均値を</a:t>
          </a:r>
          <a:r>
            <a:rPr kumimoji="1" lang="en-US" altLang="ja-JP" sz="1200">
              <a:latin typeface="ＭＳ Ｐゴシック"/>
            </a:rPr>
            <a:t>0.9</a:t>
          </a:r>
          <a:r>
            <a:rPr kumimoji="1" lang="ja-JP" altLang="en-US" sz="1200">
              <a:latin typeface="ＭＳ Ｐゴシック"/>
            </a:rPr>
            <a:t>ポイント下回っている。</a:t>
          </a:r>
          <a:endParaRPr kumimoji="1" lang="en-US" altLang="ja-JP" sz="1200">
            <a:latin typeface="ＭＳ Ｐゴシック"/>
          </a:endParaRPr>
        </a:p>
        <a:p>
          <a:r>
            <a:rPr kumimoji="1" lang="ja-JP" altLang="en-US" sz="1200">
              <a:latin typeface="ＭＳ Ｐゴシック"/>
            </a:rPr>
            <a:t>消防業務等を一部事務組合で行っていることで、他団体と比べて人件費が少ないことと適切な定員管理ができていることが主な理由である。</a:t>
          </a:r>
          <a:endParaRPr kumimoji="1" lang="en-US" altLang="ja-JP" sz="1200">
            <a:latin typeface="ＭＳ Ｐゴシック"/>
          </a:endParaRPr>
        </a:p>
        <a:p>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月に第２次定員適正化計画を策定し、平成</a:t>
          </a:r>
          <a:r>
            <a:rPr kumimoji="1" lang="en-US" altLang="ja-JP" sz="1200">
              <a:latin typeface="ＭＳ Ｐゴシック"/>
            </a:rPr>
            <a:t>24</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a:t>
          </a:r>
          <a:r>
            <a:rPr kumimoji="1" lang="en-US" altLang="ja-JP" sz="1200">
              <a:latin typeface="ＭＳ Ｐゴシック"/>
            </a:rPr>
            <a:t>813</a:t>
          </a:r>
          <a:r>
            <a:rPr kumimoji="1" lang="ja-JP" altLang="en-US" sz="1200">
              <a:latin typeface="ＭＳ Ｐゴシック"/>
            </a:rPr>
            <a:t>人の職員数を平成</a:t>
          </a:r>
          <a:r>
            <a:rPr kumimoji="1" lang="en-US" altLang="ja-JP" sz="1200">
              <a:latin typeface="ＭＳ Ｐゴシック"/>
            </a:rPr>
            <a:t>28</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日時点で</a:t>
          </a:r>
          <a:r>
            <a:rPr kumimoji="1" lang="en-US" altLang="ja-JP" sz="1200">
              <a:latin typeface="ＭＳ Ｐゴシック"/>
            </a:rPr>
            <a:t>809</a:t>
          </a:r>
          <a:r>
            <a:rPr kumimoji="1" lang="ja-JP" altLang="en-US" sz="1200">
              <a:latin typeface="ＭＳ Ｐゴシック"/>
            </a:rPr>
            <a:t>人に削減した。</a:t>
          </a:r>
          <a:endParaRPr kumimoji="1" lang="en-US" altLang="ja-JP" sz="1200">
            <a:latin typeface="ＭＳ Ｐゴシック"/>
          </a:endParaRPr>
        </a:p>
        <a:p>
          <a:r>
            <a:rPr kumimoji="1" lang="ja-JP" altLang="en-US" sz="1200">
              <a:latin typeface="ＭＳ Ｐゴシック"/>
            </a:rPr>
            <a:t>今後も、定員の管理とともに職員一人一人の質の向上に努める。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12700</xdr:rowOff>
    </xdr:to>
    <xdr:cxnSp macro="">
      <xdr:nvCxnSpPr>
        <xdr:cNvPr id="66" name="直線コネクタ 65"/>
        <xdr:cNvCxnSpPr/>
      </xdr:nvCxnSpPr>
      <xdr:spPr>
        <a:xfrm flipV="1">
          <a:off x="3987800" y="626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37</xdr:row>
      <xdr:rowOff>12700</xdr:rowOff>
    </xdr:to>
    <xdr:cxnSp macro="">
      <xdr:nvCxnSpPr>
        <xdr:cNvPr id="69" name="直線コネクタ 68"/>
        <xdr:cNvCxnSpPr/>
      </xdr:nvCxnSpPr>
      <xdr:spPr>
        <a:xfrm>
          <a:off x="3098800" y="622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127000</xdr:rowOff>
    </xdr:to>
    <xdr:cxnSp macro="">
      <xdr:nvCxnSpPr>
        <xdr:cNvPr id="72" name="直線コネクタ 71"/>
        <xdr:cNvCxnSpPr/>
      </xdr:nvCxnSpPr>
      <xdr:spPr>
        <a:xfrm flipV="1">
          <a:off x="2209800" y="622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38</xdr:row>
      <xdr:rowOff>88900</xdr:rowOff>
    </xdr:to>
    <xdr:cxnSp macro="">
      <xdr:nvCxnSpPr>
        <xdr:cNvPr id="75" name="直線コネクタ 74"/>
        <xdr:cNvCxnSpPr/>
      </xdr:nvCxnSpPr>
      <xdr:spPr>
        <a:xfrm flipV="1">
          <a:off x="1320800" y="6299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133350</xdr:rowOff>
    </xdr:from>
    <xdr:to>
      <xdr:col>5</xdr:col>
      <xdr:colOff>600075</xdr:colOff>
      <xdr:row>37</xdr:row>
      <xdr:rowOff>63500</xdr:rowOff>
    </xdr:to>
    <xdr:sp macro="" textlink="">
      <xdr:nvSpPr>
        <xdr:cNvPr id="87" name="円/楕円 86"/>
        <xdr:cNvSpPr/>
      </xdr:nvSpPr>
      <xdr:spPr>
        <a:xfrm>
          <a:off x="3937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88" name="テキスト ボックス 87"/>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94" name="テキスト ボックス 93"/>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県平均を</a:t>
          </a:r>
          <a:r>
            <a:rPr kumimoji="1" lang="en-US" altLang="ja-JP" sz="1200">
              <a:latin typeface="ＭＳ Ｐゴシック"/>
            </a:rPr>
            <a:t>0.1</a:t>
          </a:r>
          <a:r>
            <a:rPr kumimoji="1" lang="ja-JP" altLang="en-US" sz="1200">
              <a:latin typeface="ＭＳ Ｐゴシック"/>
            </a:rPr>
            <a:t>ポイント、類似団体内平均値を</a:t>
          </a:r>
          <a:r>
            <a:rPr kumimoji="1" lang="en-US" altLang="ja-JP" sz="1200">
              <a:latin typeface="ＭＳ Ｐゴシック"/>
            </a:rPr>
            <a:t>0.5</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前年度から</a:t>
          </a:r>
          <a:r>
            <a:rPr kumimoji="1" lang="en-US" altLang="ja-JP" sz="1200">
              <a:latin typeface="ＭＳ Ｐゴシック"/>
            </a:rPr>
            <a:t>0.8</a:t>
          </a:r>
          <a:r>
            <a:rPr kumimoji="1" lang="ja-JP" altLang="en-US" sz="1200">
              <a:latin typeface="ＭＳ Ｐゴシック"/>
            </a:rPr>
            <a:t>ポイント上昇したのは、</a:t>
          </a:r>
          <a:r>
            <a:rPr kumimoji="1" lang="en-US" altLang="ja-JP" sz="1200">
              <a:latin typeface="ＭＳ Ｐゴシック"/>
            </a:rPr>
            <a:t>ALT</a:t>
          </a:r>
          <a:r>
            <a:rPr kumimoji="1" lang="ja-JP" altLang="en-US" sz="1200">
              <a:latin typeface="ＭＳ Ｐゴシック"/>
            </a:rPr>
            <a:t>の全校配置や電子黒板等のデジタル教材の導入などが主な理由である。</a:t>
          </a:r>
          <a:endParaRPr kumimoji="1" lang="en-US" altLang="ja-JP" sz="1200">
            <a:latin typeface="ＭＳ Ｐゴシック"/>
          </a:endParaRPr>
        </a:p>
        <a:p>
          <a:r>
            <a:rPr kumimoji="1" lang="ja-JP" altLang="en-US" sz="1200">
              <a:latin typeface="ＭＳ Ｐゴシック"/>
            </a:rPr>
            <a:t>業務の民間委託により人件費から物件費へと経費がシフトする傾向にあるが、今後も人件費・物件費総額での抑制に努める。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76708</xdr:rowOff>
    </xdr:to>
    <xdr:cxnSp macro="">
      <xdr:nvCxnSpPr>
        <xdr:cNvPr id="125" name="直線コネクタ 124"/>
        <xdr:cNvCxnSpPr/>
      </xdr:nvCxnSpPr>
      <xdr:spPr>
        <a:xfrm>
          <a:off x="15671800" y="27467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168165</xdr:rowOff>
    </xdr:from>
    <xdr:ext cx="762000" cy="259045"/>
    <xdr:sp macro="" textlink="">
      <xdr:nvSpPr>
        <xdr:cNvPr id="126" name="物件費平均値テキスト"/>
        <xdr:cNvSpPr txBox="1"/>
      </xdr:nvSpPr>
      <xdr:spPr>
        <a:xfrm>
          <a:off x="16598900" y="2568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3556</xdr:rowOff>
    </xdr:to>
    <xdr:cxnSp macro="">
      <xdr:nvCxnSpPr>
        <xdr:cNvPr id="128" name="直線コネクタ 127"/>
        <xdr:cNvCxnSpPr/>
      </xdr:nvCxnSpPr>
      <xdr:spPr>
        <a:xfrm>
          <a:off x="14782800" y="2710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138430</xdr:rowOff>
    </xdr:to>
    <xdr:cxnSp macro="">
      <xdr:nvCxnSpPr>
        <xdr:cNvPr id="131" name="直線コネクタ 130"/>
        <xdr:cNvCxnSpPr/>
      </xdr:nvCxnSpPr>
      <xdr:spPr>
        <a:xfrm>
          <a:off x="13893800" y="26370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65278</xdr:rowOff>
    </xdr:to>
    <xdr:cxnSp macro="">
      <xdr:nvCxnSpPr>
        <xdr:cNvPr id="134" name="直線コネクタ 133"/>
        <xdr:cNvCxnSpPr/>
      </xdr:nvCxnSpPr>
      <xdr:spPr>
        <a:xfrm>
          <a:off x="13004800" y="2591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4" name="円/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169435</xdr:rowOff>
    </xdr:from>
    <xdr:ext cx="762000" cy="259045"/>
    <xdr:sp macro="" textlink="">
      <xdr:nvSpPr>
        <xdr:cNvPr id="145" name="物件費該当値テキスト"/>
        <xdr:cNvSpPr txBox="1"/>
      </xdr:nvSpPr>
      <xdr:spPr>
        <a:xfrm>
          <a:off x="16598900" y="27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6" name="円/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8" name="円/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50" name="円/楕円 149"/>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126255</xdr:rowOff>
    </xdr:from>
    <xdr:ext cx="762000" cy="259045"/>
    <xdr:sp macro="" textlink="">
      <xdr:nvSpPr>
        <xdr:cNvPr id="151" name="テキスト ボックス 150"/>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52" name="円/楕円 151"/>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53" name="テキスト ボックス 152"/>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2.2</a:t>
          </a:r>
          <a:r>
            <a:rPr kumimoji="1" lang="ja-JP" altLang="en-US" sz="1300">
              <a:latin typeface="ＭＳ Ｐゴシック"/>
            </a:rPr>
            <a:t>ポイント、類似団体内平均値を</a:t>
          </a:r>
          <a:r>
            <a:rPr kumimoji="1" lang="en-US" altLang="ja-JP" sz="1300">
              <a:latin typeface="ＭＳ Ｐゴシック"/>
            </a:rPr>
            <a:t>0.9</a:t>
          </a:r>
          <a:r>
            <a:rPr kumimoji="1" lang="ja-JP" altLang="en-US" sz="1300">
              <a:latin typeface="ＭＳ Ｐゴシック"/>
            </a:rPr>
            <a:t>ポイント上回っており、やや高い状況にある。</a:t>
          </a:r>
          <a:endParaRPr kumimoji="1" lang="en-US" altLang="ja-JP" sz="1300">
            <a:latin typeface="ＭＳ Ｐゴシック"/>
          </a:endParaRPr>
        </a:p>
        <a:p>
          <a:r>
            <a:rPr kumimoji="1" lang="ja-JP" altLang="en-US" sz="1300">
              <a:latin typeface="ＭＳ Ｐゴシック"/>
            </a:rPr>
            <a:t>また、前年度から</a:t>
          </a:r>
          <a:r>
            <a:rPr kumimoji="1" lang="en-US" altLang="ja-JP" sz="1300">
              <a:latin typeface="ＭＳ Ｐゴシック"/>
            </a:rPr>
            <a:t>0.8</a:t>
          </a:r>
          <a:r>
            <a:rPr kumimoji="1" lang="ja-JP" altLang="en-US" sz="1300">
              <a:latin typeface="ＭＳ Ｐゴシック"/>
            </a:rPr>
            <a:t>ポイント上昇したのは、認可保育園運営費や障害者福祉サービス費の増加（約</a:t>
          </a:r>
          <a:r>
            <a:rPr kumimoji="1" lang="en-US" altLang="ja-JP" sz="1300">
              <a:latin typeface="ＭＳ Ｐゴシック"/>
            </a:rPr>
            <a:t>8.5</a:t>
          </a:r>
          <a:r>
            <a:rPr kumimoji="1" lang="ja-JP" altLang="en-US" sz="1300">
              <a:latin typeface="ＭＳ Ｐゴシック"/>
            </a:rPr>
            <a:t>億円）が主な理由である。</a:t>
          </a:r>
          <a:endParaRPr kumimoji="1" lang="en-US" altLang="ja-JP" sz="1300">
            <a:latin typeface="ＭＳ Ｐゴシック"/>
          </a:endParaRPr>
        </a:p>
        <a:p>
          <a:r>
            <a:rPr kumimoji="1" lang="ja-JP" altLang="en-US" sz="1300">
              <a:latin typeface="ＭＳ Ｐゴシック"/>
            </a:rPr>
            <a:t>特に認可保育園運営費については子ども・子育て関連３法の本格施行により前年度比約</a:t>
          </a:r>
          <a:r>
            <a:rPr kumimoji="1" lang="en-US" altLang="ja-JP" sz="1300">
              <a:latin typeface="ＭＳ Ｐゴシック"/>
            </a:rPr>
            <a:t>7</a:t>
          </a:r>
          <a:r>
            <a:rPr kumimoji="1" lang="ja-JP" altLang="en-US" sz="1300">
              <a:latin typeface="ＭＳ Ｐゴシック"/>
            </a:rPr>
            <a:t>億円の増となっている。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57</xdr:row>
      <xdr:rowOff>37193</xdr:rowOff>
    </xdr:to>
    <xdr:cxnSp macro="">
      <xdr:nvCxnSpPr>
        <xdr:cNvPr id="188" name="直線コネクタ 187"/>
        <xdr:cNvCxnSpPr/>
      </xdr:nvCxnSpPr>
      <xdr:spPr>
        <a:xfrm>
          <a:off x="3987800" y="972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56</xdr:row>
      <xdr:rowOff>121557</xdr:rowOff>
    </xdr:to>
    <xdr:cxnSp macro="">
      <xdr:nvCxnSpPr>
        <xdr:cNvPr id="191" name="直線コネクタ 190"/>
        <xdr:cNvCxnSpPr/>
      </xdr:nvCxnSpPr>
      <xdr:spPr>
        <a:xfrm>
          <a:off x="3098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3" name="テキスト ボックス 192"/>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67128</xdr:rowOff>
    </xdr:to>
    <xdr:cxnSp macro="">
      <xdr:nvCxnSpPr>
        <xdr:cNvPr id="194" name="直線コネクタ 193"/>
        <xdr:cNvCxnSpPr/>
      </xdr:nvCxnSpPr>
      <xdr:spPr>
        <a:xfrm>
          <a:off x="2209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6" name="テキスト ボックス 19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129722</xdr:rowOff>
    </xdr:to>
    <xdr:cxnSp macro="">
      <xdr:nvCxnSpPr>
        <xdr:cNvPr id="197" name="直線コネクタ 196"/>
        <xdr:cNvCxnSpPr/>
      </xdr:nvCxnSpPr>
      <xdr:spPr>
        <a:xfrm flipV="1">
          <a:off x="1320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1" name="テキスト ボックス 200"/>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7" name="円/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09" name="円/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16328</xdr:rowOff>
    </xdr:from>
    <xdr:to>
      <xdr:col>4</xdr:col>
      <xdr:colOff>396875</xdr:colOff>
      <xdr:row>56</xdr:row>
      <xdr:rowOff>117928</xdr:rowOff>
    </xdr:to>
    <xdr:sp macro="" textlink="">
      <xdr:nvSpPr>
        <xdr:cNvPr id="211" name="円/楕円 210"/>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102705</xdr:rowOff>
    </xdr:from>
    <xdr:ext cx="762000" cy="259045"/>
    <xdr:sp macro="" textlink="">
      <xdr:nvSpPr>
        <xdr:cNvPr id="212" name="テキスト ボックス 211"/>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5" name="円/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県平均、類似団体内平均値を共に</a:t>
          </a:r>
          <a:r>
            <a:rPr kumimoji="1" lang="en-US" altLang="ja-JP" sz="1300">
              <a:latin typeface="ＭＳ Ｐゴシック"/>
            </a:rPr>
            <a:t>1.7</a:t>
          </a:r>
          <a:r>
            <a:rPr kumimoji="1" lang="ja-JP" altLang="en-US" sz="1300">
              <a:latin typeface="ＭＳ Ｐゴシック"/>
            </a:rPr>
            <a:t>ポイント上回っており、多額となっている。</a:t>
          </a:r>
          <a:endParaRPr kumimoji="1" lang="en-US" altLang="ja-JP" sz="1300">
            <a:latin typeface="ＭＳ Ｐゴシック"/>
          </a:endParaRPr>
        </a:p>
        <a:p>
          <a:r>
            <a:rPr kumimoji="1" lang="ja-JP" altLang="en-US" sz="1300">
              <a:latin typeface="ＭＳ Ｐゴシック"/>
            </a:rPr>
            <a:t>前年度から</a:t>
          </a:r>
          <a:r>
            <a:rPr kumimoji="1" lang="en-US" altLang="ja-JP" sz="1300">
              <a:latin typeface="ＭＳ Ｐゴシック"/>
            </a:rPr>
            <a:t>0.6</a:t>
          </a:r>
          <a:r>
            <a:rPr kumimoji="1" lang="ja-JP" altLang="en-US" sz="1300">
              <a:latin typeface="ＭＳ Ｐゴシック"/>
            </a:rPr>
            <a:t>ポイント上昇したのは、道路維持管理費の増加（＋</a:t>
          </a:r>
          <a:r>
            <a:rPr kumimoji="1" lang="en-US" altLang="ja-JP" sz="1300">
              <a:latin typeface="ＭＳ Ｐゴシック"/>
            </a:rPr>
            <a:t>1.2</a:t>
          </a:r>
          <a:r>
            <a:rPr kumimoji="1" lang="ja-JP" altLang="en-US" sz="1300">
              <a:latin typeface="ＭＳ Ｐゴシック"/>
            </a:rPr>
            <a:t>億円）が主な理由である。</a:t>
          </a:r>
          <a:endParaRPr kumimoji="1" lang="en-US" altLang="ja-JP" sz="1300">
            <a:latin typeface="ＭＳ Ｐゴシック"/>
          </a:endParaRPr>
        </a:p>
        <a:p>
          <a:r>
            <a:rPr kumimoji="1" lang="ja-JP" altLang="en-US" sz="1300">
              <a:latin typeface="ＭＳ Ｐゴシック"/>
            </a:rPr>
            <a:t>また、下水道特別会計への繰出金は継続して高い傾向にあり、今後、下水道特別会計においては法適化を行い、経営の健全化を図ることで一般会計からの繰出金の抑制に努める。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107950</xdr:rowOff>
    </xdr:to>
    <xdr:cxnSp macro="">
      <xdr:nvCxnSpPr>
        <xdr:cNvPr id="249" name="直線コネクタ 248"/>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31750</xdr:rowOff>
    </xdr:to>
    <xdr:cxnSp macro="">
      <xdr:nvCxnSpPr>
        <xdr:cNvPr id="252" name="直線コネクタ 251"/>
        <xdr:cNvCxnSpPr/>
      </xdr:nvCxnSpPr>
      <xdr:spPr>
        <a:xfrm>
          <a:off x="14782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57</xdr:row>
      <xdr:rowOff>6350</xdr:rowOff>
    </xdr:to>
    <xdr:cxnSp macro="">
      <xdr:nvCxnSpPr>
        <xdr:cNvPr id="255" name="直線コネクタ 254"/>
        <xdr:cNvCxnSpPr/>
      </xdr:nvCxnSpPr>
      <xdr:spPr>
        <a:xfrm>
          <a:off x="13893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63500</xdr:rowOff>
    </xdr:to>
    <xdr:cxnSp macro="">
      <xdr:nvCxnSpPr>
        <xdr:cNvPr id="258" name="直線コネクタ 257"/>
        <xdr:cNvCxnSpPr/>
      </xdr:nvCxnSpPr>
      <xdr:spPr>
        <a:xfrm>
          <a:off x="13004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8" name="円/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0" name="円/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127000</xdr:rowOff>
    </xdr:from>
    <xdr:to>
      <xdr:col>21</xdr:col>
      <xdr:colOff>412750</xdr:colOff>
      <xdr:row>57</xdr:row>
      <xdr:rowOff>57150</xdr:rowOff>
    </xdr:to>
    <xdr:sp macro="" textlink="">
      <xdr:nvSpPr>
        <xdr:cNvPr id="272" name="円/楕円 271"/>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73" name="テキスト ボックス 272"/>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4" name="円/楕円 273"/>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5" name="テキスト ボックス 274"/>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6" name="円/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77" name="テキスト ボックス 276"/>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県平均を</a:t>
          </a:r>
          <a:r>
            <a:rPr kumimoji="1" lang="en-US" altLang="ja-JP" sz="1100">
              <a:latin typeface="ＭＳ Ｐゴシック"/>
            </a:rPr>
            <a:t>3.2</a:t>
          </a:r>
          <a:r>
            <a:rPr kumimoji="1" lang="ja-JP" altLang="en-US" sz="1100">
              <a:latin typeface="ＭＳ Ｐゴシック"/>
            </a:rPr>
            <a:t>ポイント、類似団体内平均値を</a:t>
          </a:r>
          <a:r>
            <a:rPr kumimoji="1" lang="en-US" altLang="ja-JP" sz="1100">
              <a:latin typeface="ＭＳ Ｐゴシック"/>
            </a:rPr>
            <a:t>2.2</a:t>
          </a:r>
          <a:r>
            <a:rPr kumimoji="1" lang="ja-JP" altLang="en-US" sz="1100">
              <a:latin typeface="ＭＳ Ｐゴシック"/>
            </a:rPr>
            <a:t>ポイント上回っており、多額となっている。</a:t>
          </a:r>
          <a:endParaRPr kumimoji="1" lang="en-US" altLang="ja-JP" sz="1100">
            <a:latin typeface="ＭＳ Ｐゴシック"/>
          </a:endParaRPr>
        </a:p>
        <a:p>
          <a:r>
            <a:rPr kumimoji="1" lang="ja-JP" altLang="en-US" sz="1100">
              <a:latin typeface="ＭＳ Ｐゴシック"/>
            </a:rPr>
            <a:t>前年度から</a:t>
          </a:r>
          <a:r>
            <a:rPr kumimoji="1" lang="en-US" altLang="ja-JP" sz="1100">
              <a:latin typeface="ＭＳ Ｐゴシック"/>
            </a:rPr>
            <a:t>1.0</a:t>
          </a:r>
          <a:r>
            <a:rPr kumimoji="1" lang="ja-JP" altLang="en-US" sz="1100">
              <a:latin typeface="ＭＳ Ｐゴシック"/>
            </a:rPr>
            <a:t>ポイント低下したのは、納税奨励費や幼稚園就園奨励費等の減少が主な理由である。</a:t>
          </a:r>
          <a:endParaRPr kumimoji="1" lang="en-US" altLang="ja-JP" sz="1100">
            <a:latin typeface="ＭＳ Ｐゴシック"/>
          </a:endParaRPr>
        </a:p>
        <a:p>
          <a:r>
            <a:rPr kumimoji="1" lang="ja-JP" altLang="en-US" sz="1100">
              <a:latin typeface="ＭＳ Ｐゴシック"/>
            </a:rPr>
            <a:t>また、県平均、類似団体平均値との恒常的な乖離は、消防業務、し尿処理、火葬場の運営等を一部事務組合で実施しており組合負担金が多いことが主な理由である。</a:t>
          </a:r>
          <a:endParaRPr kumimoji="1" lang="en-US" altLang="ja-JP" sz="1100">
            <a:latin typeface="ＭＳ Ｐゴシック"/>
          </a:endParaRPr>
        </a:p>
        <a:p>
          <a:r>
            <a:rPr kumimoji="1" lang="ja-JP" altLang="en-US" sz="1100">
              <a:latin typeface="ＭＳ Ｐゴシック"/>
            </a:rPr>
            <a:t>なお、定期的に市単独補助金の検証、見直し等を行うことで、支出の適正化に努める。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18143</xdr:rowOff>
    </xdr:from>
    <xdr:to>
      <xdr:col>24</xdr:col>
      <xdr:colOff>31750</xdr:colOff>
      <xdr:row>38</xdr:row>
      <xdr:rowOff>127000</xdr:rowOff>
    </xdr:to>
    <xdr:cxnSp macro="">
      <xdr:nvCxnSpPr>
        <xdr:cNvPr id="312" name="直線コネクタ 311"/>
        <xdr:cNvCxnSpPr/>
      </xdr:nvCxnSpPr>
      <xdr:spPr>
        <a:xfrm flipV="1">
          <a:off x="15671800" y="6533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3"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156936</xdr:rowOff>
    </xdr:from>
    <xdr:to>
      <xdr:col>22</xdr:col>
      <xdr:colOff>565150</xdr:colOff>
      <xdr:row>38</xdr:row>
      <xdr:rowOff>127000</xdr:rowOff>
    </xdr:to>
    <xdr:cxnSp macro="">
      <xdr:nvCxnSpPr>
        <xdr:cNvPr id="315" name="直線コネクタ 314"/>
        <xdr:cNvCxnSpPr/>
      </xdr:nvCxnSpPr>
      <xdr:spPr>
        <a:xfrm>
          <a:off x="14782800" y="6500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156936</xdr:rowOff>
    </xdr:from>
    <xdr:to>
      <xdr:col>21</xdr:col>
      <xdr:colOff>361950</xdr:colOff>
      <xdr:row>38</xdr:row>
      <xdr:rowOff>18143</xdr:rowOff>
    </xdr:to>
    <xdr:cxnSp macro="">
      <xdr:nvCxnSpPr>
        <xdr:cNvPr id="318" name="直線コネクタ 317"/>
        <xdr:cNvCxnSpPr/>
      </xdr:nvCxnSpPr>
      <xdr:spPr>
        <a:xfrm flipV="1">
          <a:off x="13893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18143</xdr:rowOff>
    </xdr:from>
    <xdr:to>
      <xdr:col>20</xdr:col>
      <xdr:colOff>158750</xdr:colOff>
      <xdr:row>38</xdr:row>
      <xdr:rowOff>72572</xdr:rowOff>
    </xdr:to>
    <xdr:cxnSp macro="">
      <xdr:nvCxnSpPr>
        <xdr:cNvPr id="321" name="直線コネクタ 320"/>
        <xdr:cNvCxnSpPr/>
      </xdr:nvCxnSpPr>
      <xdr:spPr>
        <a:xfrm flipV="1">
          <a:off x="13004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138793</xdr:rowOff>
    </xdr:from>
    <xdr:to>
      <xdr:col>24</xdr:col>
      <xdr:colOff>82550</xdr:colOff>
      <xdr:row>38</xdr:row>
      <xdr:rowOff>68943</xdr:rowOff>
    </xdr:to>
    <xdr:sp macro="" textlink="">
      <xdr:nvSpPr>
        <xdr:cNvPr id="331" name="円/楕円 330"/>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110870</xdr:rowOff>
    </xdr:from>
    <xdr:ext cx="762000" cy="259045"/>
    <xdr:sp macro="" textlink="">
      <xdr:nvSpPr>
        <xdr:cNvPr id="332"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3" name="円/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4" name="テキスト ボックス 33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106136</xdr:rowOff>
    </xdr:from>
    <xdr:to>
      <xdr:col>21</xdr:col>
      <xdr:colOff>412750</xdr:colOff>
      <xdr:row>38</xdr:row>
      <xdr:rowOff>36286</xdr:rowOff>
    </xdr:to>
    <xdr:sp macro="" textlink="">
      <xdr:nvSpPr>
        <xdr:cNvPr id="335" name="円/楕円 334"/>
        <xdr:cNvSpPr/>
      </xdr:nvSpPr>
      <xdr:spPr>
        <a:xfrm>
          <a:off x="14732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21062</xdr:rowOff>
    </xdr:from>
    <xdr:ext cx="762000" cy="259045"/>
    <xdr:sp macro="" textlink="">
      <xdr:nvSpPr>
        <xdr:cNvPr id="336" name="テキスト ボックス 335"/>
        <xdr:cNvSpPr txBox="1"/>
      </xdr:nvSpPr>
      <xdr:spPr>
        <a:xfrm>
          <a:off x="14401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138793</xdr:rowOff>
    </xdr:from>
    <xdr:to>
      <xdr:col>20</xdr:col>
      <xdr:colOff>209550</xdr:colOff>
      <xdr:row>38</xdr:row>
      <xdr:rowOff>68943</xdr:rowOff>
    </xdr:to>
    <xdr:sp macro="" textlink="">
      <xdr:nvSpPr>
        <xdr:cNvPr id="337" name="円/楕円 336"/>
        <xdr:cNvSpPr/>
      </xdr:nvSpPr>
      <xdr:spPr>
        <a:xfrm>
          <a:off x="13843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53720</xdr:rowOff>
    </xdr:from>
    <xdr:ext cx="762000" cy="259045"/>
    <xdr:sp macro="" textlink="">
      <xdr:nvSpPr>
        <xdr:cNvPr id="338" name="テキスト ボックス 337"/>
        <xdr:cNvSpPr txBox="1"/>
      </xdr:nvSpPr>
      <xdr:spPr>
        <a:xfrm>
          <a:off x="13512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21772</xdr:rowOff>
    </xdr:from>
    <xdr:to>
      <xdr:col>19</xdr:col>
      <xdr:colOff>6350</xdr:colOff>
      <xdr:row>38</xdr:row>
      <xdr:rowOff>123372</xdr:rowOff>
    </xdr:to>
    <xdr:sp macro="" textlink="">
      <xdr:nvSpPr>
        <xdr:cNvPr id="339" name="円/楕円 338"/>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108149</xdr:rowOff>
    </xdr:from>
    <xdr:ext cx="762000" cy="259045"/>
    <xdr:sp macro="" textlink="">
      <xdr:nvSpPr>
        <xdr:cNvPr id="340" name="テキスト ボックス 339"/>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県平均を</a:t>
          </a:r>
          <a:r>
            <a:rPr kumimoji="1" lang="en-US" altLang="ja-JP" sz="1200">
              <a:latin typeface="ＭＳ Ｐゴシック"/>
            </a:rPr>
            <a:t>2.6</a:t>
          </a:r>
          <a:r>
            <a:rPr kumimoji="1" lang="ja-JP" altLang="en-US" sz="1200">
              <a:latin typeface="ＭＳ Ｐゴシック"/>
            </a:rPr>
            <a:t>ポイント、類似団体内平均値を</a:t>
          </a:r>
          <a:r>
            <a:rPr kumimoji="1" lang="en-US" altLang="ja-JP" sz="1200">
              <a:latin typeface="ＭＳ Ｐゴシック"/>
            </a:rPr>
            <a:t>2.3</a:t>
          </a:r>
          <a:r>
            <a:rPr kumimoji="1" lang="ja-JP" altLang="en-US" sz="1200">
              <a:latin typeface="ＭＳ Ｐゴシック"/>
            </a:rPr>
            <a:t>ポイント上回っており、元利償還金の額が多い状況にある。</a:t>
          </a:r>
          <a:endParaRPr kumimoji="1" lang="en-US" altLang="ja-JP" sz="1200">
            <a:latin typeface="ＭＳ Ｐゴシック"/>
          </a:endParaRPr>
        </a:p>
        <a:p>
          <a:r>
            <a:rPr kumimoji="1" lang="ja-JP" altLang="en-US" sz="1200">
              <a:latin typeface="ＭＳ Ｐゴシック"/>
            </a:rPr>
            <a:t>前年度から</a:t>
          </a:r>
          <a:r>
            <a:rPr kumimoji="1" lang="en-US" altLang="ja-JP" sz="1200">
              <a:latin typeface="ＭＳ Ｐゴシック"/>
            </a:rPr>
            <a:t>1.8</a:t>
          </a:r>
          <a:r>
            <a:rPr kumimoji="1" lang="ja-JP" altLang="en-US" sz="1200">
              <a:latin typeface="ＭＳ Ｐゴシック"/>
            </a:rPr>
            <a:t>ポイント低下したのは、平成</a:t>
          </a:r>
          <a:r>
            <a:rPr kumimoji="1" lang="en-US" altLang="ja-JP" sz="1200">
              <a:latin typeface="ＭＳ Ｐゴシック"/>
            </a:rPr>
            <a:t>26</a:t>
          </a:r>
          <a:r>
            <a:rPr kumimoji="1" lang="ja-JP" altLang="en-US" sz="1200">
              <a:latin typeface="ＭＳ Ｐゴシック"/>
            </a:rPr>
            <a:t>年度に減税補てん債や臨時財政対策債の償還が一部終了したことが主な理由である。</a:t>
          </a:r>
          <a:endParaRPr kumimoji="1" lang="en-US" altLang="ja-JP" sz="1200">
            <a:latin typeface="ＭＳ Ｐゴシック"/>
          </a:endParaRPr>
        </a:p>
        <a:p>
          <a:r>
            <a:rPr kumimoji="1" lang="ja-JP" altLang="en-US" sz="1200">
              <a:latin typeface="ＭＳ Ｐゴシック"/>
            </a:rPr>
            <a:t>今後も計画的な財政運営、市債発行を行うことにより、引き続き抑制に努める。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69850</xdr:rowOff>
    </xdr:to>
    <xdr:cxnSp macro="">
      <xdr:nvCxnSpPr>
        <xdr:cNvPr id="373" name="直線コネクタ 372"/>
        <xdr:cNvCxnSpPr/>
      </xdr:nvCxnSpPr>
      <xdr:spPr>
        <a:xfrm flipV="1">
          <a:off x="3987800" y="134772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85089</xdr:rowOff>
    </xdr:to>
    <xdr:cxnSp macro="">
      <xdr:nvCxnSpPr>
        <xdr:cNvPr id="376" name="直線コネクタ 375"/>
        <xdr:cNvCxnSpPr/>
      </xdr:nvCxnSpPr>
      <xdr:spPr>
        <a:xfrm flipV="1">
          <a:off x="3098800" y="13614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85089</xdr:rowOff>
    </xdr:from>
    <xdr:to>
      <xdr:col>4</xdr:col>
      <xdr:colOff>346075</xdr:colOff>
      <xdr:row>79</xdr:row>
      <xdr:rowOff>123189</xdr:rowOff>
    </xdr:to>
    <xdr:cxnSp macro="">
      <xdr:nvCxnSpPr>
        <xdr:cNvPr id="379" name="直線コネクタ 378"/>
        <xdr:cNvCxnSpPr/>
      </xdr:nvCxnSpPr>
      <xdr:spPr>
        <a:xfrm flipV="1">
          <a:off x="2209800" y="13629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27939</xdr:rowOff>
    </xdr:to>
    <xdr:cxnSp macro="">
      <xdr:nvCxnSpPr>
        <xdr:cNvPr id="382" name="直線コネクタ 381"/>
        <xdr:cNvCxnSpPr/>
      </xdr:nvCxnSpPr>
      <xdr:spPr>
        <a:xfrm flipV="1">
          <a:off x="1320800" y="13667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92" name="円/楕円 39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9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4" name="円/楕円 39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5" name="テキスト ボックス 39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34289</xdr:rowOff>
    </xdr:from>
    <xdr:to>
      <xdr:col>4</xdr:col>
      <xdr:colOff>396875</xdr:colOff>
      <xdr:row>79</xdr:row>
      <xdr:rowOff>135889</xdr:rowOff>
    </xdr:to>
    <xdr:sp macro="" textlink="">
      <xdr:nvSpPr>
        <xdr:cNvPr id="396" name="円/楕円 395"/>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120666</xdr:rowOff>
    </xdr:from>
    <xdr:ext cx="762000" cy="259045"/>
    <xdr:sp macro="" textlink="">
      <xdr:nvSpPr>
        <xdr:cNvPr id="397" name="テキスト ボックス 396"/>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8" name="円/楕円 397"/>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9" name="テキスト ボックス 398"/>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148589</xdr:rowOff>
    </xdr:from>
    <xdr:to>
      <xdr:col>1</xdr:col>
      <xdr:colOff>676275</xdr:colOff>
      <xdr:row>80</xdr:row>
      <xdr:rowOff>78739</xdr:rowOff>
    </xdr:to>
    <xdr:sp macro="" textlink="">
      <xdr:nvSpPr>
        <xdr:cNvPr id="400" name="円/楕円 399"/>
        <xdr:cNvSpPr/>
      </xdr:nvSpPr>
      <xdr:spPr>
        <a:xfrm>
          <a:off x="1270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63516</xdr:rowOff>
    </xdr:from>
    <xdr:ext cx="762000" cy="259045"/>
    <xdr:sp macro="" textlink="">
      <xdr:nvSpPr>
        <xdr:cNvPr id="401" name="テキスト ボックス 400"/>
        <xdr:cNvSpPr txBox="1"/>
      </xdr:nvSpPr>
      <xdr:spPr>
        <a:xfrm>
          <a:off x="939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3.1</a:t>
          </a:r>
          <a:r>
            <a:rPr kumimoji="1" lang="ja-JP" altLang="en-US" sz="1300">
              <a:latin typeface="ＭＳ Ｐゴシック"/>
            </a:rPr>
            <a:t>ポイント、類似団体内平均値を</a:t>
          </a:r>
          <a:r>
            <a:rPr kumimoji="1" lang="en-US" altLang="ja-JP" sz="1300">
              <a:latin typeface="ＭＳ Ｐゴシック"/>
            </a:rPr>
            <a:t>3.9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前年度から</a:t>
          </a:r>
          <a:r>
            <a:rPr kumimoji="1" lang="en-US" altLang="ja-JP" sz="1300">
              <a:latin typeface="ＭＳ Ｐゴシック"/>
            </a:rPr>
            <a:t>0.7</a:t>
          </a:r>
          <a:r>
            <a:rPr kumimoji="1" lang="ja-JP" altLang="en-US" sz="1300">
              <a:latin typeface="ＭＳ Ｐゴシック"/>
            </a:rPr>
            <a:t>ポイント上昇したのは、扶助費と物件費の増加が主な理由である。</a:t>
          </a:r>
          <a:endParaRPr kumimoji="1" lang="en-US" altLang="ja-JP" sz="1300">
            <a:latin typeface="ＭＳ Ｐゴシック"/>
          </a:endParaRPr>
        </a:p>
        <a:p>
          <a:r>
            <a:rPr kumimoji="1" lang="ja-JP" altLang="en-US" sz="1300">
              <a:latin typeface="ＭＳ Ｐゴシック"/>
            </a:rPr>
            <a:t>今後も経常経費抑制に努めるとともに、普通交付税の合併算定替による逓減を見据え、市税を中心とした自主財源の一層の充実に努める。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168911</xdr:rowOff>
    </xdr:from>
    <xdr:to>
      <xdr:col>24</xdr:col>
      <xdr:colOff>31750</xdr:colOff>
      <xdr:row>78</xdr:row>
      <xdr:rowOff>50800</xdr:rowOff>
    </xdr:to>
    <xdr:cxnSp macro="">
      <xdr:nvCxnSpPr>
        <xdr:cNvPr id="434" name="直線コネクタ 433"/>
        <xdr:cNvCxnSpPr/>
      </xdr:nvCxnSpPr>
      <xdr:spPr>
        <a:xfrm>
          <a:off x="15671800" y="133705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5"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168911</xdr:rowOff>
    </xdr:to>
    <xdr:cxnSp macro="">
      <xdr:nvCxnSpPr>
        <xdr:cNvPr id="437" name="直線コネクタ 436"/>
        <xdr:cNvCxnSpPr/>
      </xdr:nvCxnSpPr>
      <xdr:spPr>
        <a:xfrm>
          <a:off x="14782800" y="1313433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39" name="テキスト ボックス 438"/>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107950</xdr:rowOff>
    </xdr:from>
    <xdr:to>
      <xdr:col>21</xdr:col>
      <xdr:colOff>361950</xdr:colOff>
      <xdr:row>76</xdr:row>
      <xdr:rowOff>104139</xdr:rowOff>
    </xdr:to>
    <xdr:cxnSp macro="">
      <xdr:nvCxnSpPr>
        <xdr:cNvPr id="440" name="直線コネクタ 439"/>
        <xdr:cNvCxnSpPr/>
      </xdr:nvCxnSpPr>
      <xdr:spPr>
        <a:xfrm>
          <a:off x="13893800" y="129667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2" name="テキスト ボックス 44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66039</xdr:rowOff>
    </xdr:to>
    <xdr:cxnSp macro="">
      <xdr:nvCxnSpPr>
        <xdr:cNvPr id="443" name="直線コネクタ 442"/>
        <xdr:cNvCxnSpPr/>
      </xdr:nvCxnSpPr>
      <xdr:spPr>
        <a:xfrm flipV="1">
          <a:off x="13004800" y="129667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7" name="テキスト ボックス 446"/>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3" name="円/楕円 452"/>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4"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118111</xdr:rowOff>
    </xdr:from>
    <xdr:to>
      <xdr:col>22</xdr:col>
      <xdr:colOff>615950</xdr:colOff>
      <xdr:row>78</xdr:row>
      <xdr:rowOff>48261</xdr:rowOff>
    </xdr:to>
    <xdr:sp macro="" textlink="">
      <xdr:nvSpPr>
        <xdr:cNvPr id="455" name="円/楕円 454"/>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33038</xdr:rowOff>
    </xdr:from>
    <xdr:ext cx="736600" cy="259045"/>
    <xdr:sp macro="" textlink="">
      <xdr:nvSpPr>
        <xdr:cNvPr id="456" name="テキスト ボックス 455"/>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7" name="円/楕円 456"/>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8" name="テキスト ボックス 45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57150</xdr:rowOff>
    </xdr:from>
    <xdr:to>
      <xdr:col>20</xdr:col>
      <xdr:colOff>209550</xdr:colOff>
      <xdr:row>75</xdr:row>
      <xdr:rowOff>158750</xdr:rowOff>
    </xdr:to>
    <xdr:sp macro="" textlink="">
      <xdr:nvSpPr>
        <xdr:cNvPr id="459" name="円/楕円 458"/>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60" name="テキスト ボックス 459"/>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61" name="円/楕円 460"/>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62" name="テキスト ボックス 461"/>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栃木県那須塩原市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90660</xdr:rowOff>
    </xdr:from>
    <xdr:to>
      <xdr:col>4</xdr:col>
      <xdr:colOff>1117600</xdr:colOff>
      <xdr:row>16</xdr:row>
      <xdr:rowOff>114892</xdr:rowOff>
    </xdr:to>
    <xdr:cxnSp macro="">
      <xdr:nvCxnSpPr>
        <xdr:cNvPr id="48" name="直線コネクタ 47"/>
        <xdr:cNvCxnSpPr/>
      </xdr:nvCxnSpPr>
      <xdr:spPr bwMode="auto">
        <a:xfrm flipV="1">
          <a:off x="5003800" y="2881485"/>
          <a:ext cx="647700" cy="24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34899</xdr:rowOff>
    </xdr:from>
    <xdr:ext cx="762000" cy="259045"/>
    <xdr:sp macro="" textlink="">
      <xdr:nvSpPr>
        <xdr:cNvPr id="49" name="人口1人当たり決算額の推移平均値テキスト130"/>
        <xdr:cNvSpPr txBox="1"/>
      </xdr:nvSpPr>
      <xdr:spPr>
        <a:xfrm>
          <a:off x="5740400" y="2654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114892</xdr:rowOff>
    </xdr:from>
    <xdr:to>
      <xdr:col>4</xdr:col>
      <xdr:colOff>469900</xdr:colOff>
      <xdr:row>16</xdr:row>
      <xdr:rowOff>161641</xdr:rowOff>
    </xdr:to>
    <xdr:cxnSp macro="">
      <xdr:nvCxnSpPr>
        <xdr:cNvPr id="51" name="直線コネクタ 50"/>
        <xdr:cNvCxnSpPr/>
      </xdr:nvCxnSpPr>
      <xdr:spPr bwMode="auto">
        <a:xfrm flipV="1">
          <a:off x="4305300" y="2905717"/>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3413</xdr:rowOff>
    </xdr:from>
    <xdr:ext cx="736600" cy="259045"/>
    <xdr:sp macro="" textlink="">
      <xdr:nvSpPr>
        <xdr:cNvPr id="53" name="テキスト ボックス 52"/>
        <xdr:cNvSpPr txBox="1"/>
      </xdr:nvSpPr>
      <xdr:spPr>
        <a:xfrm>
          <a:off x="4622800" y="262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78042</xdr:rowOff>
    </xdr:from>
    <xdr:to>
      <xdr:col>3</xdr:col>
      <xdr:colOff>904875</xdr:colOff>
      <xdr:row>16</xdr:row>
      <xdr:rowOff>161641</xdr:rowOff>
    </xdr:to>
    <xdr:cxnSp macro="">
      <xdr:nvCxnSpPr>
        <xdr:cNvPr id="54" name="直線コネクタ 53"/>
        <xdr:cNvCxnSpPr/>
      </xdr:nvCxnSpPr>
      <xdr:spPr bwMode="auto">
        <a:xfrm>
          <a:off x="3606800" y="2868867"/>
          <a:ext cx="698500" cy="8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34114</xdr:rowOff>
    </xdr:from>
    <xdr:ext cx="762000" cy="259045"/>
    <xdr:sp macro="" textlink="">
      <xdr:nvSpPr>
        <xdr:cNvPr id="56" name="テキスト ボックス 55"/>
        <xdr:cNvSpPr txBox="1"/>
      </xdr:nvSpPr>
      <xdr:spPr>
        <a:xfrm>
          <a:off x="3924300" y="2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25166</xdr:rowOff>
    </xdr:from>
    <xdr:to>
      <xdr:col>3</xdr:col>
      <xdr:colOff>206375</xdr:colOff>
      <xdr:row>16</xdr:row>
      <xdr:rowOff>78042</xdr:rowOff>
    </xdr:to>
    <xdr:cxnSp macro="">
      <xdr:nvCxnSpPr>
        <xdr:cNvPr id="57" name="直線コネクタ 56"/>
        <xdr:cNvCxnSpPr/>
      </xdr:nvCxnSpPr>
      <xdr:spPr bwMode="auto">
        <a:xfrm>
          <a:off x="2908300" y="2815991"/>
          <a:ext cx="698500" cy="5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39860</xdr:rowOff>
    </xdr:from>
    <xdr:to>
      <xdr:col>5</xdr:col>
      <xdr:colOff>34925</xdr:colOff>
      <xdr:row>16</xdr:row>
      <xdr:rowOff>141460</xdr:rowOff>
    </xdr:to>
    <xdr:sp macro="" textlink="">
      <xdr:nvSpPr>
        <xdr:cNvPr id="67" name="円/楕円 66"/>
        <xdr:cNvSpPr/>
      </xdr:nvSpPr>
      <xdr:spPr bwMode="auto">
        <a:xfrm>
          <a:off x="5600700" y="283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11937</xdr:rowOff>
    </xdr:from>
    <xdr:ext cx="762000" cy="259045"/>
    <xdr:sp macro="" textlink="">
      <xdr:nvSpPr>
        <xdr:cNvPr id="68" name="人口1人当たり決算額の推移該当値テキスト130"/>
        <xdr:cNvSpPr txBox="1"/>
      </xdr:nvSpPr>
      <xdr:spPr>
        <a:xfrm>
          <a:off x="5740400" y="280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64092</xdr:rowOff>
    </xdr:from>
    <xdr:to>
      <xdr:col>4</xdr:col>
      <xdr:colOff>520700</xdr:colOff>
      <xdr:row>16</xdr:row>
      <xdr:rowOff>165692</xdr:rowOff>
    </xdr:to>
    <xdr:sp macro="" textlink="">
      <xdr:nvSpPr>
        <xdr:cNvPr id="69" name="円/楕円 68"/>
        <xdr:cNvSpPr/>
      </xdr:nvSpPr>
      <xdr:spPr bwMode="auto">
        <a:xfrm>
          <a:off x="4953000" y="285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150469</xdr:rowOff>
    </xdr:from>
    <xdr:ext cx="736600" cy="259045"/>
    <xdr:sp macro="" textlink="">
      <xdr:nvSpPr>
        <xdr:cNvPr id="70" name="テキスト ボックス 69"/>
        <xdr:cNvSpPr txBox="1"/>
      </xdr:nvSpPr>
      <xdr:spPr>
        <a:xfrm>
          <a:off x="4622800" y="294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110841</xdr:rowOff>
    </xdr:from>
    <xdr:to>
      <xdr:col>3</xdr:col>
      <xdr:colOff>955675</xdr:colOff>
      <xdr:row>17</xdr:row>
      <xdr:rowOff>40991</xdr:rowOff>
    </xdr:to>
    <xdr:sp macro="" textlink="">
      <xdr:nvSpPr>
        <xdr:cNvPr id="71" name="円/楕円 70"/>
        <xdr:cNvSpPr/>
      </xdr:nvSpPr>
      <xdr:spPr bwMode="auto">
        <a:xfrm>
          <a:off x="4254500" y="290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25768</xdr:rowOff>
    </xdr:from>
    <xdr:ext cx="762000" cy="259045"/>
    <xdr:sp macro="" textlink="">
      <xdr:nvSpPr>
        <xdr:cNvPr id="72" name="テキスト ボックス 71"/>
        <xdr:cNvSpPr txBox="1"/>
      </xdr:nvSpPr>
      <xdr:spPr>
        <a:xfrm>
          <a:off x="3924300" y="298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27242</xdr:rowOff>
    </xdr:from>
    <xdr:to>
      <xdr:col>3</xdr:col>
      <xdr:colOff>257175</xdr:colOff>
      <xdr:row>16</xdr:row>
      <xdr:rowOff>128842</xdr:rowOff>
    </xdr:to>
    <xdr:sp macro="" textlink="">
      <xdr:nvSpPr>
        <xdr:cNvPr id="73" name="円/楕円 72"/>
        <xdr:cNvSpPr/>
      </xdr:nvSpPr>
      <xdr:spPr bwMode="auto">
        <a:xfrm>
          <a:off x="3556000" y="2818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139019</xdr:rowOff>
    </xdr:from>
    <xdr:ext cx="762000" cy="259045"/>
    <xdr:sp macro="" textlink="">
      <xdr:nvSpPr>
        <xdr:cNvPr id="74" name="テキスト ボックス 73"/>
        <xdr:cNvSpPr txBox="1"/>
      </xdr:nvSpPr>
      <xdr:spPr>
        <a:xfrm>
          <a:off x="3225800" y="258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145816</xdr:rowOff>
    </xdr:from>
    <xdr:to>
      <xdr:col>2</xdr:col>
      <xdr:colOff>692150</xdr:colOff>
      <xdr:row>16</xdr:row>
      <xdr:rowOff>75966</xdr:rowOff>
    </xdr:to>
    <xdr:sp macro="" textlink="">
      <xdr:nvSpPr>
        <xdr:cNvPr id="75" name="円/楕円 74"/>
        <xdr:cNvSpPr/>
      </xdr:nvSpPr>
      <xdr:spPr bwMode="auto">
        <a:xfrm>
          <a:off x="2857500" y="276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86143</xdr:rowOff>
    </xdr:from>
    <xdr:ext cx="762000" cy="259045"/>
    <xdr:sp macro="" textlink="">
      <xdr:nvSpPr>
        <xdr:cNvPr id="76" name="テキスト ボックス 75"/>
        <xdr:cNvSpPr txBox="1"/>
      </xdr:nvSpPr>
      <xdr:spPr>
        <a:xfrm>
          <a:off x="2527300" y="25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196799</xdr:rowOff>
    </xdr:from>
    <xdr:to>
      <xdr:col>4</xdr:col>
      <xdr:colOff>1117600</xdr:colOff>
      <xdr:row>35</xdr:row>
      <xdr:rowOff>320396</xdr:rowOff>
    </xdr:to>
    <xdr:cxnSp macro="">
      <xdr:nvCxnSpPr>
        <xdr:cNvPr id="109" name="直線コネクタ 108"/>
        <xdr:cNvCxnSpPr/>
      </xdr:nvCxnSpPr>
      <xdr:spPr bwMode="auto">
        <a:xfrm>
          <a:off x="5003800" y="6807149"/>
          <a:ext cx="647700" cy="12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190416</xdr:rowOff>
    </xdr:from>
    <xdr:ext cx="762000" cy="259045"/>
    <xdr:sp macro="" textlink="">
      <xdr:nvSpPr>
        <xdr:cNvPr id="110" name="人口1人当たり決算額の推移平均値テキスト445"/>
        <xdr:cNvSpPr txBox="1"/>
      </xdr:nvSpPr>
      <xdr:spPr>
        <a:xfrm>
          <a:off x="5740400" y="645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83376</xdr:rowOff>
    </xdr:from>
    <xdr:to>
      <xdr:col>4</xdr:col>
      <xdr:colOff>469900</xdr:colOff>
      <xdr:row>35</xdr:row>
      <xdr:rowOff>196799</xdr:rowOff>
    </xdr:to>
    <xdr:cxnSp macro="">
      <xdr:nvCxnSpPr>
        <xdr:cNvPr id="112" name="直線コネクタ 111"/>
        <xdr:cNvCxnSpPr/>
      </xdr:nvCxnSpPr>
      <xdr:spPr bwMode="auto">
        <a:xfrm>
          <a:off x="4305300" y="6693726"/>
          <a:ext cx="698500" cy="1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180891</xdr:rowOff>
    </xdr:from>
    <xdr:ext cx="736600" cy="259045"/>
    <xdr:sp macro="" textlink="">
      <xdr:nvSpPr>
        <xdr:cNvPr id="114" name="テキスト ボックス 113"/>
        <xdr:cNvSpPr txBox="1"/>
      </xdr:nvSpPr>
      <xdr:spPr>
        <a:xfrm>
          <a:off x="4622800" y="6448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223507</xdr:rowOff>
    </xdr:from>
    <xdr:to>
      <xdr:col>3</xdr:col>
      <xdr:colOff>904875</xdr:colOff>
      <xdr:row>35</xdr:row>
      <xdr:rowOff>83376</xdr:rowOff>
    </xdr:to>
    <xdr:cxnSp macro="">
      <xdr:nvCxnSpPr>
        <xdr:cNvPr id="115" name="直線コネクタ 114"/>
        <xdr:cNvCxnSpPr/>
      </xdr:nvCxnSpPr>
      <xdr:spPr bwMode="auto">
        <a:xfrm>
          <a:off x="3606800" y="6490957"/>
          <a:ext cx="698500" cy="20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7" name="テキスト ボックス 116"/>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89052</xdr:rowOff>
    </xdr:from>
    <xdr:to>
      <xdr:col>3</xdr:col>
      <xdr:colOff>206375</xdr:colOff>
      <xdr:row>34</xdr:row>
      <xdr:rowOff>223507</xdr:rowOff>
    </xdr:to>
    <xdr:cxnSp macro="">
      <xdr:nvCxnSpPr>
        <xdr:cNvPr id="118" name="直線コネクタ 117"/>
        <xdr:cNvCxnSpPr/>
      </xdr:nvCxnSpPr>
      <xdr:spPr bwMode="auto">
        <a:xfrm>
          <a:off x="2908300" y="6356502"/>
          <a:ext cx="698500" cy="13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269596</xdr:rowOff>
    </xdr:from>
    <xdr:to>
      <xdr:col>5</xdr:col>
      <xdr:colOff>34925</xdr:colOff>
      <xdr:row>36</xdr:row>
      <xdr:rowOff>28296</xdr:rowOff>
    </xdr:to>
    <xdr:sp macro="" textlink="">
      <xdr:nvSpPr>
        <xdr:cNvPr id="128" name="円/楕円 127"/>
        <xdr:cNvSpPr/>
      </xdr:nvSpPr>
      <xdr:spPr bwMode="auto">
        <a:xfrm>
          <a:off x="5600700" y="687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241673</xdr:rowOff>
    </xdr:from>
    <xdr:ext cx="762000" cy="259045"/>
    <xdr:sp macro="" textlink="">
      <xdr:nvSpPr>
        <xdr:cNvPr id="129" name="人口1人当たり決算額の推移該当値テキスト445"/>
        <xdr:cNvSpPr txBox="1"/>
      </xdr:nvSpPr>
      <xdr:spPr>
        <a:xfrm>
          <a:off x="5740400" y="68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145999</xdr:rowOff>
    </xdr:from>
    <xdr:to>
      <xdr:col>4</xdr:col>
      <xdr:colOff>520700</xdr:colOff>
      <xdr:row>35</xdr:row>
      <xdr:rowOff>247599</xdr:rowOff>
    </xdr:to>
    <xdr:sp macro="" textlink="">
      <xdr:nvSpPr>
        <xdr:cNvPr id="130" name="円/楕円 129"/>
        <xdr:cNvSpPr/>
      </xdr:nvSpPr>
      <xdr:spPr bwMode="auto">
        <a:xfrm>
          <a:off x="4953000" y="6756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232376</xdr:rowOff>
    </xdr:from>
    <xdr:ext cx="736600" cy="259045"/>
    <xdr:sp macro="" textlink="">
      <xdr:nvSpPr>
        <xdr:cNvPr id="131" name="テキスト ボックス 130"/>
        <xdr:cNvSpPr txBox="1"/>
      </xdr:nvSpPr>
      <xdr:spPr>
        <a:xfrm>
          <a:off x="4622800" y="684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32576</xdr:rowOff>
    </xdr:from>
    <xdr:to>
      <xdr:col>3</xdr:col>
      <xdr:colOff>955675</xdr:colOff>
      <xdr:row>35</xdr:row>
      <xdr:rowOff>134176</xdr:rowOff>
    </xdr:to>
    <xdr:sp macro="" textlink="">
      <xdr:nvSpPr>
        <xdr:cNvPr id="132" name="円/楕円 131"/>
        <xdr:cNvSpPr/>
      </xdr:nvSpPr>
      <xdr:spPr bwMode="auto">
        <a:xfrm>
          <a:off x="4254500" y="664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118953</xdr:rowOff>
    </xdr:from>
    <xdr:ext cx="762000" cy="259045"/>
    <xdr:sp macro="" textlink="">
      <xdr:nvSpPr>
        <xdr:cNvPr id="133" name="テキスト ボックス 132"/>
        <xdr:cNvSpPr txBox="1"/>
      </xdr:nvSpPr>
      <xdr:spPr>
        <a:xfrm>
          <a:off x="3924300" y="672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172707</xdr:rowOff>
    </xdr:from>
    <xdr:to>
      <xdr:col>3</xdr:col>
      <xdr:colOff>257175</xdr:colOff>
      <xdr:row>34</xdr:row>
      <xdr:rowOff>274307</xdr:rowOff>
    </xdr:to>
    <xdr:sp macro="" textlink="">
      <xdr:nvSpPr>
        <xdr:cNvPr id="134" name="円/楕円 133"/>
        <xdr:cNvSpPr/>
      </xdr:nvSpPr>
      <xdr:spPr bwMode="auto">
        <a:xfrm>
          <a:off x="3556000" y="6440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284484</xdr:rowOff>
    </xdr:from>
    <xdr:ext cx="762000" cy="259045"/>
    <xdr:sp macro="" textlink="">
      <xdr:nvSpPr>
        <xdr:cNvPr id="135" name="テキスト ボックス 134"/>
        <xdr:cNvSpPr txBox="1"/>
      </xdr:nvSpPr>
      <xdr:spPr>
        <a:xfrm>
          <a:off x="3225800" y="62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38252</xdr:rowOff>
    </xdr:from>
    <xdr:to>
      <xdr:col>2</xdr:col>
      <xdr:colOff>692150</xdr:colOff>
      <xdr:row>34</xdr:row>
      <xdr:rowOff>139852</xdr:rowOff>
    </xdr:to>
    <xdr:sp macro="" textlink="">
      <xdr:nvSpPr>
        <xdr:cNvPr id="136" name="円/楕円 135"/>
        <xdr:cNvSpPr/>
      </xdr:nvSpPr>
      <xdr:spPr bwMode="auto">
        <a:xfrm>
          <a:off x="2857500" y="630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150029</xdr:rowOff>
    </xdr:from>
    <xdr:ext cx="762000" cy="259045"/>
    <xdr:sp macro="" textlink="">
      <xdr:nvSpPr>
        <xdr:cNvPr id="137" name="テキスト ボックス 136"/>
        <xdr:cNvSpPr txBox="1"/>
      </xdr:nvSpPr>
      <xdr:spPr>
        <a:xfrm>
          <a:off x="2527300" y="607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4009</xdr:rowOff>
    </xdr:from>
    <xdr:to>
      <xdr:col>6</xdr:col>
      <xdr:colOff>511175</xdr:colOff>
      <xdr:row>37</xdr:row>
      <xdr:rowOff>23277</xdr:rowOff>
    </xdr:to>
    <xdr:cxnSp macro="">
      <xdr:nvCxnSpPr>
        <xdr:cNvPr id="63" name="直線コネクタ 62"/>
        <xdr:cNvCxnSpPr/>
      </xdr:nvCxnSpPr>
      <xdr:spPr>
        <a:xfrm flipV="1">
          <a:off x="3797300" y="6347659"/>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23277</xdr:rowOff>
    </xdr:from>
    <xdr:to>
      <xdr:col>5</xdr:col>
      <xdr:colOff>358775</xdr:colOff>
      <xdr:row>37</xdr:row>
      <xdr:rowOff>78958</xdr:rowOff>
    </xdr:to>
    <xdr:cxnSp macro="">
      <xdr:nvCxnSpPr>
        <xdr:cNvPr id="66" name="直線コネクタ 65"/>
        <xdr:cNvCxnSpPr/>
      </xdr:nvCxnSpPr>
      <xdr:spPr>
        <a:xfrm flipV="1">
          <a:off x="2908300" y="6366927"/>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61344</xdr:rowOff>
    </xdr:from>
    <xdr:ext cx="534377" cy="259045"/>
    <xdr:sp macro="" textlink="">
      <xdr:nvSpPr>
        <xdr:cNvPr id="68" name="テキスト ボックス 67"/>
        <xdr:cNvSpPr txBox="1"/>
      </xdr:nvSpPr>
      <xdr:spPr>
        <a:xfrm>
          <a:off x="3530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153024</xdr:rowOff>
    </xdr:from>
    <xdr:to>
      <xdr:col>4</xdr:col>
      <xdr:colOff>155575</xdr:colOff>
      <xdr:row>37</xdr:row>
      <xdr:rowOff>78958</xdr:rowOff>
    </xdr:to>
    <xdr:cxnSp macro="">
      <xdr:nvCxnSpPr>
        <xdr:cNvPr id="69" name="直線コネクタ 68"/>
        <xdr:cNvCxnSpPr/>
      </xdr:nvCxnSpPr>
      <xdr:spPr>
        <a:xfrm>
          <a:off x="2019300" y="632522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79599</xdr:rowOff>
    </xdr:from>
    <xdr:ext cx="534377" cy="259045"/>
    <xdr:sp macro="" textlink="">
      <xdr:nvSpPr>
        <xdr:cNvPr id="71" name="テキスト ボックス 70"/>
        <xdr:cNvSpPr txBox="1"/>
      </xdr:nvSpPr>
      <xdr:spPr>
        <a:xfrm>
          <a:off x="2641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73569</xdr:rowOff>
    </xdr:from>
    <xdr:to>
      <xdr:col>2</xdr:col>
      <xdr:colOff>638175</xdr:colOff>
      <xdr:row>36</xdr:row>
      <xdr:rowOff>153024</xdr:rowOff>
    </xdr:to>
    <xdr:cxnSp macro="">
      <xdr:nvCxnSpPr>
        <xdr:cNvPr id="72" name="直線コネクタ 71"/>
        <xdr:cNvCxnSpPr/>
      </xdr:nvCxnSpPr>
      <xdr:spPr>
        <a:xfrm>
          <a:off x="1130300" y="6245769"/>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155331</xdr:rowOff>
    </xdr:from>
    <xdr:ext cx="534377" cy="259045"/>
    <xdr:sp macro="" textlink="">
      <xdr:nvSpPr>
        <xdr:cNvPr id="74" name="テキスト ボックス 73"/>
        <xdr:cNvSpPr txBox="1"/>
      </xdr:nvSpPr>
      <xdr:spPr>
        <a:xfrm>
          <a:off x="1752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70128</xdr:rowOff>
    </xdr:from>
    <xdr:ext cx="534377" cy="259045"/>
    <xdr:sp macro="" textlink="">
      <xdr:nvSpPr>
        <xdr:cNvPr id="76" name="テキスト ボックス 75"/>
        <xdr:cNvSpPr txBox="1"/>
      </xdr:nvSpPr>
      <xdr:spPr>
        <a:xfrm>
          <a:off x="863111" y="57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124659</xdr:rowOff>
    </xdr:from>
    <xdr:to>
      <xdr:col>6</xdr:col>
      <xdr:colOff>561975</xdr:colOff>
      <xdr:row>37</xdr:row>
      <xdr:rowOff>54809</xdr:rowOff>
    </xdr:to>
    <xdr:sp macro="" textlink="">
      <xdr:nvSpPr>
        <xdr:cNvPr id="82" name="円/楕円 81"/>
        <xdr:cNvSpPr/>
      </xdr:nvSpPr>
      <xdr:spPr>
        <a:xfrm>
          <a:off x="4584700" y="62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103086</xdr:rowOff>
    </xdr:from>
    <xdr:ext cx="534377" cy="259045"/>
    <xdr:sp macro="" textlink="">
      <xdr:nvSpPr>
        <xdr:cNvPr id="83" name="人件費該当値テキスト"/>
        <xdr:cNvSpPr txBox="1"/>
      </xdr:nvSpPr>
      <xdr:spPr>
        <a:xfrm>
          <a:off x="4686300" y="62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143927</xdr:rowOff>
    </xdr:from>
    <xdr:to>
      <xdr:col>5</xdr:col>
      <xdr:colOff>409575</xdr:colOff>
      <xdr:row>37</xdr:row>
      <xdr:rowOff>74077</xdr:rowOff>
    </xdr:to>
    <xdr:sp macro="" textlink="">
      <xdr:nvSpPr>
        <xdr:cNvPr id="84" name="円/楕円 83"/>
        <xdr:cNvSpPr/>
      </xdr:nvSpPr>
      <xdr:spPr>
        <a:xfrm>
          <a:off x="3746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65204</xdr:rowOff>
    </xdr:from>
    <xdr:ext cx="534377" cy="259045"/>
    <xdr:sp macro="" textlink="">
      <xdr:nvSpPr>
        <xdr:cNvPr id="85" name="テキスト ボックス 84"/>
        <xdr:cNvSpPr txBox="1"/>
      </xdr:nvSpPr>
      <xdr:spPr>
        <a:xfrm>
          <a:off x="3530111" y="64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28158</xdr:rowOff>
    </xdr:from>
    <xdr:to>
      <xdr:col>4</xdr:col>
      <xdr:colOff>206375</xdr:colOff>
      <xdr:row>37</xdr:row>
      <xdr:rowOff>129758</xdr:rowOff>
    </xdr:to>
    <xdr:sp macro="" textlink="">
      <xdr:nvSpPr>
        <xdr:cNvPr id="86" name="円/楕円 85"/>
        <xdr:cNvSpPr/>
      </xdr:nvSpPr>
      <xdr:spPr>
        <a:xfrm>
          <a:off x="2857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120885</xdr:rowOff>
    </xdr:from>
    <xdr:ext cx="534377" cy="259045"/>
    <xdr:sp macro="" textlink="">
      <xdr:nvSpPr>
        <xdr:cNvPr id="87" name="テキスト ボックス 86"/>
        <xdr:cNvSpPr txBox="1"/>
      </xdr:nvSpPr>
      <xdr:spPr>
        <a:xfrm>
          <a:off x="2641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102224</xdr:rowOff>
    </xdr:from>
    <xdr:to>
      <xdr:col>3</xdr:col>
      <xdr:colOff>3175</xdr:colOff>
      <xdr:row>37</xdr:row>
      <xdr:rowOff>32374</xdr:rowOff>
    </xdr:to>
    <xdr:sp macro="" textlink="">
      <xdr:nvSpPr>
        <xdr:cNvPr id="88" name="円/楕円 87"/>
        <xdr:cNvSpPr/>
      </xdr:nvSpPr>
      <xdr:spPr>
        <a:xfrm>
          <a:off x="19685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23501</xdr:rowOff>
    </xdr:from>
    <xdr:ext cx="534377" cy="259045"/>
    <xdr:sp macro="" textlink="">
      <xdr:nvSpPr>
        <xdr:cNvPr id="89" name="テキスト ボックス 88"/>
        <xdr:cNvSpPr txBox="1"/>
      </xdr:nvSpPr>
      <xdr:spPr>
        <a:xfrm>
          <a:off x="1752111" y="63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22769</xdr:rowOff>
    </xdr:from>
    <xdr:to>
      <xdr:col>1</xdr:col>
      <xdr:colOff>485775</xdr:colOff>
      <xdr:row>36</xdr:row>
      <xdr:rowOff>124369</xdr:rowOff>
    </xdr:to>
    <xdr:sp macro="" textlink="">
      <xdr:nvSpPr>
        <xdr:cNvPr id="90" name="円/楕円 89"/>
        <xdr:cNvSpPr/>
      </xdr:nvSpPr>
      <xdr:spPr>
        <a:xfrm>
          <a:off x="1079500" y="6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115496</xdr:rowOff>
    </xdr:from>
    <xdr:ext cx="534377" cy="259045"/>
    <xdr:sp macro="" textlink="">
      <xdr:nvSpPr>
        <xdr:cNvPr id="91" name="テキスト ボックス 90"/>
        <xdr:cNvSpPr txBox="1"/>
      </xdr:nvSpPr>
      <xdr:spPr>
        <a:xfrm>
          <a:off x="863111" y="62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114920</xdr:rowOff>
    </xdr:from>
    <xdr:to>
      <xdr:col>6</xdr:col>
      <xdr:colOff>511175</xdr:colOff>
      <xdr:row>55</xdr:row>
      <xdr:rowOff>150764</xdr:rowOff>
    </xdr:to>
    <xdr:cxnSp macro="">
      <xdr:nvCxnSpPr>
        <xdr:cNvPr id="119" name="直線コネクタ 118"/>
        <xdr:cNvCxnSpPr/>
      </xdr:nvCxnSpPr>
      <xdr:spPr>
        <a:xfrm>
          <a:off x="3797300" y="9201770"/>
          <a:ext cx="838200" cy="37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72334</xdr:rowOff>
    </xdr:from>
    <xdr:ext cx="534377" cy="259045"/>
    <xdr:sp macro="" textlink="">
      <xdr:nvSpPr>
        <xdr:cNvPr id="120" name="物件費平均値テキスト"/>
        <xdr:cNvSpPr txBox="1"/>
      </xdr:nvSpPr>
      <xdr:spPr>
        <a:xfrm>
          <a:off x="4686300" y="967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159222</xdr:rowOff>
    </xdr:from>
    <xdr:to>
      <xdr:col>5</xdr:col>
      <xdr:colOff>358775</xdr:colOff>
      <xdr:row>53</xdr:row>
      <xdr:rowOff>114920</xdr:rowOff>
    </xdr:to>
    <xdr:cxnSp macro="">
      <xdr:nvCxnSpPr>
        <xdr:cNvPr id="122" name="直線コネクタ 121"/>
        <xdr:cNvCxnSpPr/>
      </xdr:nvCxnSpPr>
      <xdr:spPr>
        <a:xfrm>
          <a:off x="2908300" y="9074622"/>
          <a:ext cx="889000" cy="1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119036</xdr:rowOff>
    </xdr:from>
    <xdr:ext cx="534377" cy="259045"/>
    <xdr:sp macro="" textlink="">
      <xdr:nvSpPr>
        <xdr:cNvPr id="124" name="テキスト ボックス 123"/>
        <xdr:cNvSpPr txBox="1"/>
      </xdr:nvSpPr>
      <xdr:spPr>
        <a:xfrm>
          <a:off x="3530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159222</xdr:rowOff>
    </xdr:from>
    <xdr:to>
      <xdr:col>4</xdr:col>
      <xdr:colOff>155575</xdr:colOff>
      <xdr:row>56</xdr:row>
      <xdr:rowOff>106256</xdr:rowOff>
    </xdr:to>
    <xdr:cxnSp macro="">
      <xdr:nvCxnSpPr>
        <xdr:cNvPr id="125" name="直線コネクタ 124"/>
        <xdr:cNvCxnSpPr/>
      </xdr:nvCxnSpPr>
      <xdr:spPr>
        <a:xfrm flipV="1">
          <a:off x="2019300" y="9074622"/>
          <a:ext cx="889000" cy="6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7022</xdr:rowOff>
    </xdr:from>
    <xdr:ext cx="534377" cy="259045"/>
    <xdr:sp macro="" textlink="">
      <xdr:nvSpPr>
        <xdr:cNvPr id="127" name="テキスト ボックス 126"/>
        <xdr:cNvSpPr txBox="1"/>
      </xdr:nvSpPr>
      <xdr:spPr>
        <a:xfrm>
          <a:off x="2641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106256</xdr:rowOff>
    </xdr:from>
    <xdr:to>
      <xdr:col>2</xdr:col>
      <xdr:colOff>638175</xdr:colOff>
      <xdr:row>57</xdr:row>
      <xdr:rowOff>101775</xdr:rowOff>
    </xdr:to>
    <xdr:cxnSp macro="">
      <xdr:nvCxnSpPr>
        <xdr:cNvPr id="128" name="直線コネクタ 127"/>
        <xdr:cNvCxnSpPr/>
      </xdr:nvCxnSpPr>
      <xdr:spPr>
        <a:xfrm flipV="1">
          <a:off x="1130300" y="9707456"/>
          <a:ext cx="889000" cy="16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22658</xdr:rowOff>
    </xdr:from>
    <xdr:ext cx="534377" cy="259045"/>
    <xdr:sp macro="" textlink="">
      <xdr:nvSpPr>
        <xdr:cNvPr id="130" name="テキスト ボックス 129"/>
        <xdr:cNvSpPr txBox="1"/>
      </xdr:nvSpPr>
      <xdr:spPr>
        <a:xfrm>
          <a:off x="1752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99964</xdr:rowOff>
    </xdr:from>
    <xdr:to>
      <xdr:col>6</xdr:col>
      <xdr:colOff>561975</xdr:colOff>
      <xdr:row>56</xdr:row>
      <xdr:rowOff>30114</xdr:rowOff>
    </xdr:to>
    <xdr:sp macro="" textlink="">
      <xdr:nvSpPr>
        <xdr:cNvPr id="138" name="円/楕円 137"/>
        <xdr:cNvSpPr/>
      </xdr:nvSpPr>
      <xdr:spPr>
        <a:xfrm>
          <a:off x="4584700" y="95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122841</xdr:rowOff>
    </xdr:from>
    <xdr:ext cx="534377" cy="259045"/>
    <xdr:sp macro="" textlink="">
      <xdr:nvSpPr>
        <xdr:cNvPr id="139" name="物件費該当値テキスト"/>
        <xdr:cNvSpPr txBox="1"/>
      </xdr:nvSpPr>
      <xdr:spPr>
        <a:xfrm>
          <a:off x="4686300" y="93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64120</xdr:rowOff>
    </xdr:from>
    <xdr:to>
      <xdr:col>5</xdr:col>
      <xdr:colOff>409575</xdr:colOff>
      <xdr:row>53</xdr:row>
      <xdr:rowOff>165720</xdr:rowOff>
    </xdr:to>
    <xdr:sp macro="" textlink="">
      <xdr:nvSpPr>
        <xdr:cNvPr id="140" name="円/楕円 139"/>
        <xdr:cNvSpPr/>
      </xdr:nvSpPr>
      <xdr:spPr>
        <a:xfrm>
          <a:off x="3746500" y="91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10797</xdr:rowOff>
    </xdr:from>
    <xdr:ext cx="534377" cy="259045"/>
    <xdr:sp macro="" textlink="">
      <xdr:nvSpPr>
        <xdr:cNvPr id="141" name="テキスト ボックス 140"/>
        <xdr:cNvSpPr txBox="1"/>
      </xdr:nvSpPr>
      <xdr:spPr>
        <a:xfrm>
          <a:off x="3530111" y="8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108422</xdr:rowOff>
    </xdr:from>
    <xdr:to>
      <xdr:col>4</xdr:col>
      <xdr:colOff>206375</xdr:colOff>
      <xdr:row>53</xdr:row>
      <xdr:rowOff>38572</xdr:rowOff>
    </xdr:to>
    <xdr:sp macro="" textlink="">
      <xdr:nvSpPr>
        <xdr:cNvPr id="142" name="円/楕円 141"/>
        <xdr:cNvSpPr/>
      </xdr:nvSpPr>
      <xdr:spPr>
        <a:xfrm>
          <a:off x="2857500" y="902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55099</xdr:rowOff>
    </xdr:from>
    <xdr:ext cx="534377" cy="259045"/>
    <xdr:sp macro="" textlink="">
      <xdr:nvSpPr>
        <xdr:cNvPr id="143" name="テキスト ボックス 142"/>
        <xdr:cNvSpPr txBox="1"/>
      </xdr:nvSpPr>
      <xdr:spPr>
        <a:xfrm>
          <a:off x="2641111" y="879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55456</xdr:rowOff>
    </xdr:from>
    <xdr:to>
      <xdr:col>3</xdr:col>
      <xdr:colOff>3175</xdr:colOff>
      <xdr:row>56</xdr:row>
      <xdr:rowOff>157056</xdr:rowOff>
    </xdr:to>
    <xdr:sp macro="" textlink="">
      <xdr:nvSpPr>
        <xdr:cNvPr id="144" name="円/楕円 143"/>
        <xdr:cNvSpPr/>
      </xdr:nvSpPr>
      <xdr:spPr>
        <a:xfrm>
          <a:off x="1968500" y="96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2133</xdr:rowOff>
    </xdr:from>
    <xdr:ext cx="534377" cy="259045"/>
    <xdr:sp macro="" textlink="">
      <xdr:nvSpPr>
        <xdr:cNvPr id="145" name="テキスト ボックス 144"/>
        <xdr:cNvSpPr txBox="1"/>
      </xdr:nvSpPr>
      <xdr:spPr>
        <a:xfrm>
          <a:off x="1752111" y="94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50975</xdr:rowOff>
    </xdr:from>
    <xdr:to>
      <xdr:col>1</xdr:col>
      <xdr:colOff>485775</xdr:colOff>
      <xdr:row>57</xdr:row>
      <xdr:rowOff>152575</xdr:rowOff>
    </xdr:to>
    <xdr:sp macro="" textlink="">
      <xdr:nvSpPr>
        <xdr:cNvPr id="146" name="円/楕円 145"/>
        <xdr:cNvSpPr/>
      </xdr:nvSpPr>
      <xdr:spPr>
        <a:xfrm>
          <a:off x="1079500" y="98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169102</xdr:rowOff>
    </xdr:from>
    <xdr:ext cx="534377" cy="259045"/>
    <xdr:sp macro="" textlink="">
      <xdr:nvSpPr>
        <xdr:cNvPr id="147" name="テキスト ボックス 146"/>
        <xdr:cNvSpPr txBox="1"/>
      </xdr:nvSpPr>
      <xdr:spPr>
        <a:xfrm>
          <a:off x="863111" y="95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97180</xdr:rowOff>
    </xdr:from>
    <xdr:to>
      <xdr:col>6</xdr:col>
      <xdr:colOff>511175</xdr:colOff>
      <xdr:row>76</xdr:row>
      <xdr:rowOff>152788</xdr:rowOff>
    </xdr:to>
    <xdr:cxnSp macro="">
      <xdr:nvCxnSpPr>
        <xdr:cNvPr id="172" name="直線コネクタ 171"/>
        <xdr:cNvCxnSpPr/>
      </xdr:nvCxnSpPr>
      <xdr:spPr>
        <a:xfrm flipV="1">
          <a:off x="3797300" y="13127380"/>
          <a:ext cx="8382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3"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152788</xdr:rowOff>
    </xdr:from>
    <xdr:to>
      <xdr:col>5</xdr:col>
      <xdr:colOff>358775</xdr:colOff>
      <xdr:row>76</xdr:row>
      <xdr:rowOff>165988</xdr:rowOff>
    </xdr:to>
    <xdr:cxnSp macro="">
      <xdr:nvCxnSpPr>
        <xdr:cNvPr id="175" name="直線コネクタ 174"/>
        <xdr:cNvCxnSpPr/>
      </xdr:nvCxnSpPr>
      <xdr:spPr>
        <a:xfrm flipV="1">
          <a:off x="2908300" y="13182988"/>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165988</xdr:rowOff>
    </xdr:from>
    <xdr:to>
      <xdr:col>4</xdr:col>
      <xdr:colOff>155575</xdr:colOff>
      <xdr:row>77</xdr:row>
      <xdr:rowOff>14027</xdr:rowOff>
    </xdr:to>
    <xdr:cxnSp macro="">
      <xdr:nvCxnSpPr>
        <xdr:cNvPr id="178" name="直線コネクタ 177"/>
        <xdr:cNvCxnSpPr/>
      </xdr:nvCxnSpPr>
      <xdr:spPr>
        <a:xfrm flipV="1">
          <a:off x="2019300" y="1319618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128727</xdr:rowOff>
    </xdr:from>
    <xdr:to>
      <xdr:col>2</xdr:col>
      <xdr:colOff>638175</xdr:colOff>
      <xdr:row>77</xdr:row>
      <xdr:rowOff>14027</xdr:rowOff>
    </xdr:to>
    <xdr:cxnSp macro="">
      <xdr:nvCxnSpPr>
        <xdr:cNvPr id="181" name="直線コネクタ 180"/>
        <xdr:cNvCxnSpPr/>
      </xdr:nvCxnSpPr>
      <xdr:spPr>
        <a:xfrm>
          <a:off x="1130300" y="13158927"/>
          <a:ext cx="889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21265</xdr:rowOff>
    </xdr:from>
    <xdr:ext cx="469744" cy="259045"/>
    <xdr:sp macro="" textlink="">
      <xdr:nvSpPr>
        <xdr:cNvPr id="185" name="テキスト ボックス 184"/>
        <xdr:cNvSpPr txBox="1"/>
      </xdr:nvSpPr>
      <xdr:spPr>
        <a:xfrm>
          <a:off x="895427" y="13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46380</xdr:rowOff>
    </xdr:from>
    <xdr:to>
      <xdr:col>6</xdr:col>
      <xdr:colOff>561975</xdr:colOff>
      <xdr:row>76</xdr:row>
      <xdr:rowOff>147980</xdr:rowOff>
    </xdr:to>
    <xdr:sp macro="" textlink="">
      <xdr:nvSpPr>
        <xdr:cNvPr id="191" name="円/楕円 190"/>
        <xdr:cNvSpPr/>
      </xdr:nvSpPr>
      <xdr:spPr>
        <a:xfrm>
          <a:off x="45847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69257</xdr:rowOff>
    </xdr:from>
    <xdr:ext cx="469744" cy="259045"/>
    <xdr:sp macro="" textlink="">
      <xdr:nvSpPr>
        <xdr:cNvPr id="192" name="維持補修費該当値テキスト"/>
        <xdr:cNvSpPr txBox="1"/>
      </xdr:nvSpPr>
      <xdr:spPr>
        <a:xfrm>
          <a:off x="4686300" y="129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101988</xdr:rowOff>
    </xdr:from>
    <xdr:to>
      <xdr:col>5</xdr:col>
      <xdr:colOff>409575</xdr:colOff>
      <xdr:row>77</xdr:row>
      <xdr:rowOff>32138</xdr:rowOff>
    </xdr:to>
    <xdr:sp macro="" textlink="">
      <xdr:nvSpPr>
        <xdr:cNvPr id="193" name="円/楕円 192"/>
        <xdr:cNvSpPr/>
      </xdr:nvSpPr>
      <xdr:spPr>
        <a:xfrm>
          <a:off x="3746500" y="131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23265</xdr:rowOff>
    </xdr:from>
    <xdr:ext cx="469744" cy="259045"/>
    <xdr:sp macro="" textlink="">
      <xdr:nvSpPr>
        <xdr:cNvPr id="194" name="テキスト ボックス 193"/>
        <xdr:cNvSpPr txBox="1"/>
      </xdr:nvSpPr>
      <xdr:spPr>
        <a:xfrm>
          <a:off x="3562427" y="132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115188</xdr:rowOff>
    </xdr:from>
    <xdr:to>
      <xdr:col>4</xdr:col>
      <xdr:colOff>206375</xdr:colOff>
      <xdr:row>77</xdr:row>
      <xdr:rowOff>45338</xdr:rowOff>
    </xdr:to>
    <xdr:sp macro="" textlink="">
      <xdr:nvSpPr>
        <xdr:cNvPr id="195" name="円/楕円 194"/>
        <xdr:cNvSpPr/>
      </xdr:nvSpPr>
      <xdr:spPr>
        <a:xfrm>
          <a:off x="2857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36465</xdr:rowOff>
    </xdr:from>
    <xdr:ext cx="469744" cy="259045"/>
    <xdr:sp macro="" textlink="">
      <xdr:nvSpPr>
        <xdr:cNvPr id="196" name="テキスト ボックス 195"/>
        <xdr:cNvSpPr txBox="1"/>
      </xdr:nvSpPr>
      <xdr:spPr>
        <a:xfrm>
          <a:off x="2673427"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134677</xdr:rowOff>
    </xdr:from>
    <xdr:to>
      <xdr:col>3</xdr:col>
      <xdr:colOff>3175</xdr:colOff>
      <xdr:row>77</xdr:row>
      <xdr:rowOff>64827</xdr:rowOff>
    </xdr:to>
    <xdr:sp macro="" textlink="">
      <xdr:nvSpPr>
        <xdr:cNvPr id="197" name="円/楕円 196"/>
        <xdr:cNvSpPr/>
      </xdr:nvSpPr>
      <xdr:spPr>
        <a:xfrm>
          <a:off x="1968500" y="131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55954</xdr:rowOff>
    </xdr:from>
    <xdr:ext cx="469744" cy="259045"/>
    <xdr:sp macro="" textlink="">
      <xdr:nvSpPr>
        <xdr:cNvPr id="198" name="テキスト ボックス 197"/>
        <xdr:cNvSpPr txBox="1"/>
      </xdr:nvSpPr>
      <xdr:spPr>
        <a:xfrm>
          <a:off x="1784427" y="132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77927</xdr:rowOff>
    </xdr:from>
    <xdr:to>
      <xdr:col>1</xdr:col>
      <xdr:colOff>485775</xdr:colOff>
      <xdr:row>77</xdr:row>
      <xdr:rowOff>8077</xdr:rowOff>
    </xdr:to>
    <xdr:sp macro="" textlink="">
      <xdr:nvSpPr>
        <xdr:cNvPr id="199" name="円/楕円 198"/>
        <xdr:cNvSpPr/>
      </xdr:nvSpPr>
      <xdr:spPr>
        <a:xfrm>
          <a:off x="10795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24604</xdr:rowOff>
    </xdr:from>
    <xdr:ext cx="469744" cy="259045"/>
    <xdr:sp macro="" textlink="">
      <xdr:nvSpPr>
        <xdr:cNvPr id="200" name="テキスト ボックス 199"/>
        <xdr:cNvSpPr txBox="1"/>
      </xdr:nvSpPr>
      <xdr:spPr>
        <a:xfrm>
          <a:off x="895427" y="1288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94943</xdr:rowOff>
    </xdr:from>
    <xdr:to>
      <xdr:col>6</xdr:col>
      <xdr:colOff>511175</xdr:colOff>
      <xdr:row>98</xdr:row>
      <xdr:rowOff>41597</xdr:rowOff>
    </xdr:to>
    <xdr:cxnSp macro="">
      <xdr:nvCxnSpPr>
        <xdr:cNvPr id="232" name="直線コネクタ 231"/>
        <xdr:cNvCxnSpPr/>
      </xdr:nvCxnSpPr>
      <xdr:spPr>
        <a:xfrm flipV="1">
          <a:off x="3797300" y="16725593"/>
          <a:ext cx="838200" cy="1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41597</xdr:rowOff>
    </xdr:from>
    <xdr:to>
      <xdr:col>5</xdr:col>
      <xdr:colOff>358775</xdr:colOff>
      <xdr:row>98</xdr:row>
      <xdr:rowOff>124368</xdr:rowOff>
    </xdr:to>
    <xdr:cxnSp macro="">
      <xdr:nvCxnSpPr>
        <xdr:cNvPr id="235" name="直線コネクタ 234"/>
        <xdr:cNvCxnSpPr/>
      </xdr:nvCxnSpPr>
      <xdr:spPr>
        <a:xfrm flipV="1">
          <a:off x="2908300" y="16843697"/>
          <a:ext cx="889000" cy="8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83763</xdr:rowOff>
    </xdr:from>
    <xdr:ext cx="534377" cy="259045"/>
    <xdr:sp macro="" textlink="">
      <xdr:nvSpPr>
        <xdr:cNvPr id="237" name="テキスト ボックス 236"/>
        <xdr:cNvSpPr txBox="1"/>
      </xdr:nvSpPr>
      <xdr:spPr>
        <a:xfrm>
          <a:off x="3530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124368</xdr:rowOff>
    </xdr:from>
    <xdr:to>
      <xdr:col>4</xdr:col>
      <xdr:colOff>155575</xdr:colOff>
      <xdr:row>98</xdr:row>
      <xdr:rowOff>139405</xdr:rowOff>
    </xdr:to>
    <xdr:cxnSp macro="">
      <xdr:nvCxnSpPr>
        <xdr:cNvPr id="238" name="直線コネクタ 237"/>
        <xdr:cNvCxnSpPr/>
      </xdr:nvCxnSpPr>
      <xdr:spPr>
        <a:xfrm flipV="1">
          <a:off x="2019300" y="16926468"/>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9941</xdr:rowOff>
    </xdr:from>
    <xdr:ext cx="534377" cy="259045"/>
    <xdr:sp macro="" textlink="">
      <xdr:nvSpPr>
        <xdr:cNvPr id="240" name="テキスト ボックス 239"/>
        <xdr:cNvSpPr txBox="1"/>
      </xdr:nvSpPr>
      <xdr:spPr>
        <a:xfrm>
          <a:off x="2641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116514</xdr:rowOff>
    </xdr:from>
    <xdr:to>
      <xdr:col>2</xdr:col>
      <xdr:colOff>638175</xdr:colOff>
      <xdr:row>98</xdr:row>
      <xdr:rowOff>139405</xdr:rowOff>
    </xdr:to>
    <xdr:cxnSp macro="">
      <xdr:nvCxnSpPr>
        <xdr:cNvPr id="241" name="直線コネクタ 240"/>
        <xdr:cNvCxnSpPr/>
      </xdr:nvCxnSpPr>
      <xdr:spPr>
        <a:xfrm>
          <a:off x="1130300" y="16918614"/>
          <a:ext cx="889000" cy="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22204</xdr:rowOff>
    </xdr:from>
    <xdr:ext cx="534377" cy="259045"/>
    <xdr:sp macro="" textlink="">
      <xdr:nvSpPr>
        <xdr:cNvPr id="243" name="テキスト ボックス 242"/>
        <xdr:cNvSpPr txBox="1"/>
      </xdr:nvSpPr>
      <xdr:spPr>
        <a:xfrm>
          <a:off x="1752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52117</xdr:rowOff>
    </xdr:from>
    <xdr:ext cx="534377" cy="259045"/>
    <xdr:sp macro="" textlink="">
      <xdr:nvSpPr>
        <xdr:cNvPr id="245" name="テキスト ボックス 244"/>
        <xdr:cNvSpPr txBox="1"/>
      </xdr:nvSpPr>
      <xdr:spPr>
        <a:xfrm>
          <a:off x="863111" y="165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44143</xdr:rowOff>
    </xdr:from>
    <xdr:to>
      <xdr:col>6</xdr:col>
      <xdr:colOff>561975</xdr:colOff>
      <xdr:row>97</xdr:row>
      <xdr:rowOff>145743</xdr:rowOff>
    </xdr:to>
    <xdr:sp macro="" textlink="">
      <xdr:nvSpPr>
        <xdr:cNvPr id="251" name="円/楕円 250"/>
        <xdr:cNvSpPr/>
      </xdr:nvSpPr>
      <xdr:spPr>
        <a:xfrm>
          <a:off x="4584700" y="166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22570</xdr:rowOff>
    </xdr:from>
    <xdr:ext cx="534377" cy="259045"/>
    <xdr:sp macro="" textlink="">
      <xdr:nvSpPr>
        <xdr:cNvPr id="252" name="扶助費該当値テキスト"/>
        <xdr:cNvSpPr txBox="1"/>
      </xdr:nvSpPr>
      <xdr:spPr>
        <a:xfrm>
          <a:off x="4686300" y="166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162247</xdr:rowOff>
    </xdr:from>
    <xdr:to>
      <xdr:col>5</xdr:col>
      <xdr:colOff>409575</xdr:colOff>
      <xdr:row>98</xdr:row>
      <xdr:rowOff>92397</xdr:rowOff>
    </xdr:to>
    <xdr:sp macro="" textlink="">
      <xdr:nvSpPr>
        <xdr:cNvPr id="253" name="円/楕円 252"/>
        <xdr:cNvSpPr/>
      </xdr:nvSpPr>
      <xdr:spPr>
        <a:xfrm>
          <a:off x="3746500" y="167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83524</xdr:rowOff>
    </xdr:from>
    <xdr:ext cx="534377" cy="259045"/>
    <xdr:sp macro="" textlink="">
      <xdr:nvSpPr>
        <xdr:cNvPr id="254" name="テキスト ボックス 253"/>
        <xdr:cNvSpPr txBox="1"/>
      </xdr:nvSpPr>
      <xdr:spPr>
        <a:xfrm>
          <a:off x="3530111" y="168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73568</xdr:rowOff>
    </xdr:from>
    <xdr:to>
      <xdr:col>4</xdr:col>
      <xdr:colOff>206375</xdr:colOff>
      <xdr:row>99</xdr:row>
      <xdr:rowOff>3718</xdr:rowOff>
    </xdr:to>
    <xdr:sp macro="" textlink="">
      <xdr:nvSpPr>
        <xdr:cNvPr id="255" name="円/楕円 254"/>
        <xdr:cNvSpPr/>
      </xdr:nvSpPr>
      <xdr:spPr>
        <a:xfrm>
          <a:off x="2857500" y="1687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166295</xdr:rowOff>
    </xdr:from>
    <xdr:ext cx="534377" cy="259045"/>
    <xdr:sp macro="" textlink="">
      <xdr:nvSpPr>
        <xdr:cNvPr id="256" name="テキスト ボックス 255"/>
        <xdr:cNvSpPr txBox="1"/>
      </xdr:nvSpPr>
      <xdr:spPr>
        <a:xfrm>
          <a:off x="2641111" y="1696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88605</xdr:rowOff>
    </xdr:from>
    <xdr:to>
      <xdr:col>3</xdr:col>
      <xdr:colOff>3175</xdr:colOff>
      <xdr:row>99</xdr:row>
      <xdr:rowOff>18755</xdr:rowOff>
    </xdr:to>
    <xdr:sp macro="" textlink="">
      <xdr:nvSpPr>
        <xdr:cNvPr id="257" name="円/楕円 256"/>
        <xdr:cNvSpPr/>
      </xdr:nvSpPr>
      <xdr:spPr>
        <a:xfrm>
          <a:off x="1968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9882</xdr:rowOff>
    </xdr:from>
    <xdr:ext cx="534377" cy="259045"/>
    <xdr:sp macro="" textlink="">
      <xdr:nvSpPr>
        <xdr:cNvPr id="258" name="テキスト ボックス 257"/>
        <xdr:cNvSpPr txBox="1"/>
      </xdr:nvSpPr>
      <xdr:spPr>
        <a:xfrm>
          <a:off x="1752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65714</xdr:rowOff>
    </xdr:from>
    <xdr:to>
      <xdr:col>1</xdr:col>
      <xdr:colOff>485775</xdr:colOff>
      <xdr:row>98</xdr:row>
      <xdr:rowOff>167314</xdr:rowOff>
    </xdr:to>
    <xdr:sp macro="" textlink="">
      <xdr:nvSpPr>
        <xdr:cNvPr id="259" name="円/楕円 258"/>
        <xdr:cNvSpPr/>
      </xdr:nvSpPr>
      <xdr:spPr>
        <a:xfrm>
          <a:off x="1079500" y="168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158441</xdr:rowOff>
    </xdr:from>
    <xdr:ext cx="534377" cy="259045"/>
    <xdr:sp macro="" textlink="">
      <xdr:nvSpPr>
        <xdr:cNvPr id="260" name="テキスト ボックス 259"/>
        <xdr:cNvSpPr txBox="1"/>
      </xdr:nvSpPr>
      <xdr:spPr>
        <a:xfrm>
          <a:off x="863111" y="169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4" name="直線コネクタ 283"/>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5"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6" name="直線コネクタ 285"/>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7"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88" name="直線コネクタ 287"/>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24498</xdr:rowOff>
    </xdr:from>
    <xdr:to>
      <xdr:col>15</xdr:col>
      <xdr:colOff>180975</xdr:colOff>
      <xdr:row>36</xdr:row>
      <xdr:rowOff>76835</xdr:rowOff>
    </xdr:to>
    <xdr:cxnSp macro="">
      <xdr:nvCxnSpPr>
        <xdr:cNvPr id="289" name="直線コネクタ 288"/>
        <xdr:cNvCxnSpPr/>
      </xdr:nvCxnSpPr>
      <xdr:spPr>
        <a:xfrm flipV="1">
          <a:off x="9639300" y="6196698"/>
          <a:ext cx="8382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134535</xdr:rowOff>
    </xdr:from>
    <xdr:ext cx="534377" cy="259045"/>
    <xdr:sp macro="" textlink="">
      <xdr:nvSpPr>
        <xdr:cNvPr id="290" name="補助費等平均値テキスト"/>
        <xdr:cNvSpPr txBox="1"/>
      </xdr:nvSpPr>
      <xdr:spPr>
        <a:xfrm>
          <a:off x="10528300" y="6135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1" name="フローチャート : 判断 290"/>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76835</xdr:rowOff>
    </xdr:from>
    <xdr:to>
      <xdr:col>14</xdr:col>
      <xdr:colOff>28575</xdr:colOff>
      <xdr:row>36</xdr:row>
      <xdr:rowOff>86398</xdr:rowOff>
    </xdr:to>
    <xdr:cxnSp macro="">
      <xdr:nvCxnSpPr>
        <xdr:cNvPr id="292" name="直線コネクタ 291"/>
        <xdr:cNvCxnSpPr/>
      </xdr:nvCxnSpPr>
      <xdr:spPr>
        <a:xfrm flipV="1">
          <a:off x="8750300" y="624903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3" name="フローチャート : 判断 292"/>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21734</xdr:rowOff>
    </xdr:from>
    <xdr:ext cx="534377" cy="259045"/>
    <xdr:sp macro="" textlink="">
      <xdr:nvSpPr>
        <xdr:cNvPr id="294" name="テキスト ボックス 293"/>
        <xdr:cNvSpPr txBox="1"/>
      </xdr:nvSpPr>
      <xdr:spPr>
        <a:xfrm>
          <a:off x="9372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86398</xdr:rowOff>
    </xdr:from>
    <xdr:to>
      <xdr:col>12</xdr:col>
      <xdr:colOff>511175</xdr:colOff>
      <xdr:row>36</xdr:row>
      <xdr:rowOff>156540</xdr:rowOff>
    </xdr:to>
    <xdr:cxnSp macro="">
      <xdr:nvCxnSpPr>
        <xdr:cNvPr id="295" name="直線コネクタ 294"/>
        <xdr:cNvCxnSpPr/>
      </xdr:nvCxnSpPr>
      <xdr:spPr>
        <a:xfrm flipV="1">
          <a:off x="7861300" y="6258598"/>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6" name="フローチャート : 判断 295"/>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20388</xdr:rowOff>
    </xdr:from>
    <xdr:ext cx="534377" cy="259045"/>
    <xdr:sp macro="" textlink="">
      <xdr:nvSpPr>
        <xdr:cNvPr id="297" name="テキスト ボックス 296"/>
        <xdr:cNvSpPr txBox="1"/>
      </xdr:nvSpPr>
      <xdr:spPr>
        <a:xfrm>
          <a:off x="8483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105613</xdr:rowOff>
    </xdr:from>
    <xdr:to>
      <xdr:col>11</xdr:col>
      <xdr:colOff>307975</xdr:colOff>
      <xdr:row>36</xdr:row>
      <xdr:rowOff>156540</xdr:rowOff>
    </xdr:to>
    <xdr:cxnSp macro="">
      <xdr:nvCxnSpPr>
        <xdr:cNvPr id="298" name="直線コネクタ 297"/>
        <xdr:cNvCxnSpPr/>
      </xdr:nvCxnSpPr>
      <xdr:spPr>
        <a:xfrm>
          <a:off x="6972300" y="6277813"/>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299" name="フローチャート : 判断 298"/>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0" name="テキスト ボックス 299"/>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1" name="フローチャート : 判断 300"/>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57916</xdr:rowOff>
    </xdr:from>
    <xdr:ext cx="534377" cy="259045"/>
    <xdr:sp macro="" textlink="">
      <xdr:nvSpPr>
        <xdr:cNvPr id="302" name="テキスト ボックス 301"/>
        <xdr:cNvSpPr txBox="1"/>
      </xdr:nvSpPr>
      <xdr:spPr>
        <a:xfrm>
          <a:off x="6705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145148</xdr:rowOff>
    </xdr:from>
    <xdr:to>
      <xdr:col>15</xdr:col>
      <xdr:colOff>231775</xdr:colOff>
      <xdr:row>36</xdr:row>
      <xdr:rowOff>75298</xdr:rowOff>
    </xdr:to>
    <xdr:sp macro="" textlink="">
      <xdr:nvSpPr>
        <xdr:cNvPr id="308" name="円/楕円 307"/>
        <xdr:cNvSpPr/>
      </xdr:nvSpPr>
      <xdr:spPr>
        <a:xfrm>
          <a:off x="10426700" y="61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168025</xdr:rowOff>
    </xdr:from>
    <xdr:ext cx="534377" cy="259045"/>
    <xdr:sp macro="" textlink="">
      <xdr:nvSpPr>
        <xdr:cNvPr id="309" name="補助費等該当値テキスト"/>
        <xdr:cNvSpPr txBox="1"/>
      </xdr:nvSpPr>
      <xdr:spPr>
        <a:xfrm>
          <a:off x="10528300" y="599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26035</xdr:rowOff>
    </xdr:from>
    <xdr:to>
      <xdr:col>14</xdr:col>
      <xdr:colOff>79375</xdr:colOff>
      <xdr:row>36</xdr:row>
      <xdr:rowOff>127635</xdr:rowOff>
    </xdr:to>
    <xdr:sp macro="" textlink="">
      <xdr:nvSpPr>
        <xdr:cNvPr id="310" name="円/楕円 309"/>
        <xdr:cNvSpPr/>
      </xdr:nvSpPr>
      <xdr:spPr>
        <a:xfrm>
          <a:off x="958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144162</xdr:rowOff>
    </xdr:from>
    <xdr:ext cx="534377" cy="259045"/>
    <xdr:sp macro="" textlink="">
      <xdr:nvSpPr>
        <xdr:cNvPr id="311" name="テキスト ボックス 310"/>
        <xdr:cNvSpPr txBox="1"/>
      </xdr:nvSpPr>
      <xdr:spPr>
        <a:xfrm>
          <a:off x="9372111"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35598</xdr:rowOff>
    </xdr:from>
    <xdr:to>
      <xdr:col>12</xdr:col>
      <xdr:colOff>561975</xdr:colOff>
      <xdr:row>36</xdr:row>
      <xdr:rowOff>137198</xdr:rowOff>
    </xdr:to>
    <xdr:sp macro="" textlink="">
      <xdr:nvSpPr>
        <xdr:cNvPr id="312" name="円/楕円 311"/>
        <xdr:cNvSpPr/>
      </xdr:nvSpPr>
      <xdr:spPr>
        <a:xfrm>
          <a:off x="8699500" y="62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153725</xdr:rowOff>
    </xdr:from>
    <xdr:ext cx="534377" cy="259045"/>
    <xdr:sp macro="" textlink="">
      <xdr:nvSpPr>
        <xdr:cNvPr id="313" name="テキスト ボックス 312"/>
        <xdr:cNvSpPr txBox="1"/>
      </xdr:nvSpPr>
      <xdr:spPr>
        <a:xfrm>
          <a:off x="8483111" y="59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105740</xdr:rowOff>
    </xdr:from>
    <xdr:to>
      <xdr:col>11</xdr:col>
      <xdr:colOff>358775</xdr:colOff>
      <xdr:row>37</xdr:row>
      <xdr:rowOff>35890</xdr:rowOff>
    </xdr:to>
    <xdr:sp macro="" textlink="">
      <xdr:nvSpPr>
        <xdr:cNvPr id="314" name="円/楕円 313"/>
        <xdr:cNvSpPr/>
      </xdr:nvSpPr>
      <xdr:spPr>
        <a:xfrm>
          <a:off x="7810500" y="62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52417</xdr:rowOff>
    </xdr:from>
    <xdr:ext cx="534377" cy="259045"/>
    <xdr:sp macro="" textlink="">
      <xdr:nvSpPr>
        <xdr:cNvPr id="315" name="テキスト ボックス 314"/>
        <xdr:cNvSpPr txBox="1"/>
      </xdr:nvSpPr>
      <xdr:spPr>
        <a:xfrm>
          <a:off x="7594111" y="60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54813</xdr:rowOff>
    </xdr:from>
    <xdr:to>
      <xdr:col>10</xdr:col>
      <xdr:colOff>155575</xdr:colOff>
      <xdr:row>36</xdr:row>
      <xdr:rowOff>156413</xdr:rowOff>
    </xdr:to>
    <xdr:sp macro="" textlink="">
      <xdr:nvSpPr>
        <xdr:cNvPr id="316" name="円/楕円 315"/>
        <xdr:cNvSpPr/>
      </xdr:nvSpPr>
      <xdr:spPr>
        <a:xfrm>
          <a:off x="6921500" y="62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1490</xdr:rowOff>
    </xdr:from>
    <xdr:ext cx="534377" cy="259045"/>
    <xdr:sp macro="" textlink="">
      <xdr:nvSpPr>
        <xdr:cNvPr id="317" name="テキスト ボックス 316"/>
        <xdr:cNvSpPr txBox="1"/>
      </xdr:nvSpPr>
      <xdr:spPr>
        <a:xfrm>
          <a:off x="6705111" y="60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1" name="直線コネクタ 340"/>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2"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3" name="直線コネクタ 342"/>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4"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5" name="直線コネクタ 344"/>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106075</xdr:rowOff>
    </xdr:from>
    <xdr:to>
      <xdr:col>15</xdr:col>
      <xdr:colOff>180975</xdr:colOff>
      <xdr:row>58</xdr:row>
      <xdr:rowOff>115356</xdr:rowOff>
    </xdr:to>
    <xdr:cxnSp macro="">
      <xdr:nvCxnSpPr>
        <xdr:cNvPr id="346" name="直線コネクタ 345"/>
        <xdr:cNvCxnSpPr/>
      </xdr:nvCxnSpPr>
      <xdr:spPr>
        <a:xfrm>
          <a:off x="9639300" y="10050175"/>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7"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8" name="フローチャート : 判断 347"/>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106075</xdr:rowOff>
    </xdr:from>
    <xdr:to>
      <xdr:col>14</xdr:col>
      <xdr:colOff>28575</xdr:colOff>
      <xdr:row>58</xdr:row>
      <xdr:rowOff>110468</xdr:rowOff>
    </xdr:to>
    <xdr:cxnSp macro="">
      <xdr:nvCxnSpPr>
        <xdr:cNvPr id="349" name="直線コネクタ 348"/>
        <xdr:cNvCxnSpPr/>
      </xdr:nvCxnSpPr>
      <xdr:spPr>
        <a:xfrm flipV="1">
          <a:off x="8750300" y="10050175"/>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0" name="フローチャート : 判断 349"/>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1" name="テキスト ボックス 350"/>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110468</xdr:rowOff>
    </xdr:from>
    <xdr:to>
      <xdr:col>12</xdr:col>
      <xdr:colOff>511175</xdr:colOff>
      <xdr:row>58</xdr:row>
      <xdr:rowOff>150021</xdr:rowOff>
    </xdr:to>
    <xdr:cxnSp macro="">
      <xdr:nvCxnSpPr>
        <xdr:cNvPr id="352" name="直線コネクタ 351"/>
        <xdr:cNvCxnSpPr/>
      </xdr:nvCxnSpPr>
      <xdr:spPr>
        <a:xfrm flipV="1">
          <a:off x="7861300" y="10054568"/>
          <a:ext cx="889000" cy="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3" name="フローチャート : 判断 352"/>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4" name="テキスト ボックス 353"/>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146398</xdr:rowOff>
    </xdr:from>
    <xdr:to>
      <xdr:col>11</xdr:col>
      <xdr:colOff>307975</xdr:colOff>
      <xdr:row>58</xdr:row>
      <xdr:rowOff>150021</xdr:rowOff>
    </xdr:to>
    <xdr:cxnSp macro="">
      <xdr:nvCxnSpPr>
        <xdr:cNvPr id="355" name="直線コネクタ 354"/>
        <xdr:cNvCxnSpPr/>
      </xdr:nvCxnSpPr>
      <xdr:spPr>
        <a:xfrm>
          <a:off x="6972300" y="10090498"/>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6" name="フローチャート : 判断 355"/>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28923</xdr:rowOff>
    </xdr:from>
    <xdr:ext cx="534377" cy="259045"/>
    <xdr:sp macro="" textlink="">
      <xdr:nvSpPr>
        <xdr:cNvPr id="357" name="テキスト ボックス 356"/>
        <xdr:cNvSpPr txBox="1"/>
      </xdr:nvSpPr>
      <xdr:spPr>
        <a:xfrm>
          <a:off x="7594111" y="98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58" name="フローチャート : 判断 357"/>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59" name="テキスト ボックス 358"/>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64556</xdr:rowOff>
    </xdr:from>
    <xdr:to>
      <xdr:col>15</xdr:col>
      <xdr:colOff>231775</xdr:colOff>
      <xdr:row>58</xdr:row>
      <xdr:rowOff>166156</xdr:rowOff>
    </xdr:to>
    <xdr:sp macro="" textlink="">
      <xdr:nvSpPr>
        <xdr:cNvPr id="365" name="円/楕円 364"/>
        <xdr:cNvSpPr/>
      </xdr:nvSpPr>
      <xdr:spPr>
        <a:xfrm>
          <a:off x="10426700" y="100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6"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55275</xdr:rowOff>
    </xdr:from>
    <xdr:to>
      <xdr:col>14</xdr:col>
      <xdr:colOff>79375</xdr:colOff>
      <xdr:row>58</xdr:row>
      <xdr:rowOff>156875</xdr:rowOff>
    </xdr:to>
    <xdr:sp macro="" textlink="">
      <xdr:nvSpPr>
        <xdr:cNvPr id="367" name="円/楕円 366"/>
        <xdr:cNvSpPr/>
      </xdr:nvSpPr>
      <xdr:spPr>
        <a:xfrm>
          <a:off x="9588500" y="999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1952</xdr:rowOff>
    </xdr:from>
    <xdr:ext cx="534377" cy="259045"/>
    <xdr:sp macro="" textlink="">
      <xdr:nvSpPr>
        <xdr:cNvPr id="368" name="テキスト ボックス 367"/>
        <xdr:cNvSpPr txBox="1"/>
      </xdr:nvSpPr>
      <xdr:spPr>
        <a:xfrm>
          <a:off x="9372111" y="97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59668</xdr:rowOff>
    </xdr:from>
    <xdr:to>
      <xdr:col>12</xdr:col>
      <xdr:colOff>561975</xdr:colOff>
      <xdr:row>58</xdr:row>
      <xdr:rowOff>161268</xdr:rowOff>
    </xdr:to>
    <xdr:sp macro="" textlink="">
      <xdr:nvSpPr>
        <xdr:cNvPr id="369" name="円/楕円 368"/>
        <xdr:cNvSpPr/>
      </xdr:nvSpPr>
      <xdr:spPr>
        <a:xfrm>
          <a:off x="8699500" y="100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6345</xdr:rowOff>
    </xdr:from>
    <xdr:ext cx="534377" cy="259045"/>
    <xdr:sp macro="" textlink="">
      <xdr:nvSpPr>
        <xdr:cNvPr id="370" name="テキスト ボックス 369"/>
        <xdr:cNvSpPr txBox="1"/>
      </xdr:nvSpPr>
      <xdr:spPr>
        <a:xfrm>
          <a:off x="8483111" y="9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99221</xdr:rowOff>
    </xdr:from>
    <xdr:to>
      <xdr:col>11</xdr:col>
      <xdr:colOff>358775</xdr:colOff>
      <xdr:row>59</xdr:row>
      <xdr:rowOff>29371</xdr:rowOff>
    </xdr:to>
    <xdr:sp macro="" textlink="">
      <xdr:nvSpPr>
        <xdr:cNvPr id="371" name="円/楕円 370"/>
        <xdr:cNvSpPr/>
      </xdr:nvSpPr>
      <xdr:spPr>
        <a:xfrm>
          <a:off x="7810500" y="100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20498</xdr:rowOff>
    </xdr:from>
    <xdr:ext cx="534377" cy="259045"/>
    <xdr:sp macro="" textlink="">
      <xdr:nvSpPr>
        <xdr:cNvPr id="372" name="テキスト ボックス 371"/>
        <xdr:cNvSpPr txBox="1"/>
      </xdr:nvSpPr>
      <xdr:spPr>
        <a:xfrm>
          <a:off x="7594111" y="101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95598</xdr:rowOff>
    </xdr:from>
    <xdr:to>
      <xdr:col>10</xdr:col>
      <xdr:colOff>155575</xdr:colOff>
      <xdr:row>59</xdr:row>
      <xdr:rowOff>25748</xdr:rowOff>
    </xdr:to>
    <xdr:sp macro="" textlink="">
      <xdr:nvSpPr>
        <xdr:cNvPr id="373" name="円/楕円 372"/>
        <xdr:cNvSpPr/>
      </xdr:nvSpPr>
      <xdr:spPr>
        <a:xfrm>
          <a:off x="6921500" y="100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16875</xdr:rowOff>
    </xdr:from>
    <xdr:ext cx="534377" cy="259045"/>
    <xdr:sp macro="" textlink="">
      <xdr:nvSpPr>
        <xdr:cNvPr id="374" name="テキスト ボックス 373"/>
        <xdr:cNvSpPr txBox="1"/>
      </xdr:nvSpPr>
      <xdr:spPr>
        <a:xfrm>
          <a:off x="6705111" y="101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6" name="直線コネクタ 395"/>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7"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8" name="直線コネクタ 397"/>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399"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0" name="直線コネクタ 399"/>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95118</xdr:rowOff>
    </xdr:from>
    <xdr:to>
      <xdr:col>15</xdr:col>
      <xdr:colOff>180975</xdr:colOff>
      <xdr:row>78</xdr:row>
      <xdr:rowOff>103017</xdr:rowOff>
    </xdr:to>
    <xdr:cxnSp macro="">
      <xdr:nvCxnSpPr>
        <xdr:cNvPr id="401" name="直線コネクタ 400"/>
        <xdr:cNvCxnSpPr/>
      </xdr:nvCxnSpPr>
      <xdr:spPr>
        <a:xfrm flipV="1">
          <a:off x="9639300" y="13468218"/>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60433</xdr:rowOff>
    </xdr:from>
    <xdr:ext cx="534377" cy="259045"/>
    <xdr:sp macro="" textlink="">
      <xdr:nvSpPr>
        <xdr:cNvPr id="402" name="普通建設事業費 （ うち新規整備　）平均値テキスト"/>
        <xdr:cNvSpPr txBox="1"/>
      </xdr:nvSpPr>
      <xdr:spPr>
        <a:xfrm>
          <a:off x="10528300" y="1326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3" name="フローチャート : 判断 402"/>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4" name="フローチャート : 判断 403"/>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158427</xdr:rowOff>
    </xdr:from>
    <xdr:ext cx="534377" cy="259045"/>
    <xdr:sp macro="" textlink="">
      <xdr:nvSpPr>
        <xdr:cNvPr id="405" name="テキスト ボックス 404"/>
        <xdr:cNvSpPr txBox="1"/>
      </xdr:nvSpPr>
      <xdr:spPr>
        <a:xfrm>
          <a:off x="9372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44318</xdr:rowOff>
    </xdr:from>
    <xdr:to>
      <xdr:col>15</xdr:col>
      <xdr:colOff>231775</xdr:colOff>
      <xdr:row>78</xdr:row>
      <xdr:rowOff>145918</xdr:rowOff>
    </xdr:to>
    <xdr:sp macro="" textlink="">
      <xdr:nvSpPr>
        <xdr:cNvPr id="411" name="円/楕円 410"/>
        <xdr:cNvSpPr/>
      </xdr:nvSpPr>
      <xdr:spPr>
        <a:xfrm>
          <a:off x="10426700" y="134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15983</xdr:rowOff>
    </xdr:from>
    <xdr:ext cx="534377" cy="259045"/>
    <xdr:sp macro="" textlink="">
      <xdr:nvSpPr>
        <xdr:cNvPr id="412" name="普通建設事業費 （ うち新規整備　）該当値テキスト"/>
        <xdr:cNvSpPr txBox="1"/>
      </xdr:nvSpPr>
      <xdr:spPr>
        <a:xfrm>
          <a:off x="10528300" y="133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52217</xdr:rowOff>
    </xdr:from>
    <xdr:to>
      <xdr:col>14</xdr:col>
      <xdr:colOff>79375</xdr:colOff>
      <xdr:row>78</xdr:row>
      <xdr:rowOff>153817</xdr:rowOff>
    </xdr:to>
    <xdr:sp macro="" textlink="">
      <xdr:nvSpPr>
        <xdr:cNvPr id="413" name="円/楕円 412"/>
        <xdr:cNvSpPr/>
      </xdr:nvSpPr>
      <xdr:spPr>
        <a:xfrm>
          <a:off x="9588500" y="134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144944</xdr:rowOff>
    </xdr:from>
    <xdr:ext cx="534377" cy="259045"/>
    <xdr:sp macro="" textlink="">
      <xdr:nvSpPr>
        <xdr:cNvPr id="414" name="テキスト ボックス 413"/>
        <xdr:cNvSpPr txBox="1"/>
      </xdr:nvSpPr>
      <xdr:spPr>
        <a:xfrm>
          <a:off x="9372111" y="135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0" name="直線コネクタ 439"/>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1"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2" name="直線コネクタ 441"/>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3"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4" name="直線コネクタ 443"/>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148941</xdr:rowOff>
    </xdr:from>
    <xdr:to>
      <xdr:col>15</xdr:col>
      <xdr:colOff>180975</xdr:colOff>
      <xdr:row>95</xdr:row>
      <xdr:rowOff>143032</xdr:rowOff>
    </xdr:to>
    <xdr:cxnSp macro="">
      <xdr:nvCxnSpPr>
        <xdr:cNvPr id="445" name="直線コネクタ 444"/>
        <xdr:cNvCxnSpPr/>
      </xdr:nvCxnSpPr>
      <xdr:spPr>
        <a:xfrm>
          <a:off x="9639300" y="16093791"/>
          <a:ext cx="838200" cy="33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6"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7" name="フローチャート : 判断 446"/>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48" name="フローチャート : 判断 447"/>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128788</xdr:rowOff>
    </xdr:from>
    <xdr:ext cx="534377" cy="259045"/>
    <xdr:sp macro="" textlink="">
      <xdr:nvSpPr>
        <xdr:cNvPr id="449" name="テキスト ボックス 448"/>
        <xdr:cNvSpPr txBox="1"/>
      </xdr:nvSpPr>
      <xdr:spPr>
        <a:xfrm>
          <a:off x="9372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92232</xdr:rowOff>
    </xdr:from>
    <xdr:to>
      <xdr:col>15</xdr:col>
      <xdr:colOff>231775</xdr:colOff>
      <xdr:row>96</xdr:row>
      <xdr:rowOff>22382</xdr:rowOff>
    </xdr:to>
    <xdr:sp macro="" textlink="">
      <xdr:nvSpPr>
        <xdr:cNvPr id="455" name="円/楕円 454"/>
        <xdr:cNvSpPr/>
      </xdr:nvSpPr>
      <xdr:spPr>
        <a:xfrm>
          <a:off x="10426700" y="1637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70659</xdr:rowOff>
    </xdr:from>
    <xdr:ext cx="534377" cy="259045"/>
    <xdr:sp macro="" textlink="">
      <xdr:nvSpPr>
        <xdr:cNvPr id="456" name="普通建設事業費 （ うち更新整備　）該当値テキスト"/>
        <xdr:cNvSpPr txBox="1"/>
      </xdr:nvSpPr>
      <xdr:spPr>
        <a:xfrm>
          <a:off x="10528300" y="1635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19,648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98141</xdr:rowOff>
    </xdr:from>
    <xdr:to>
      <xdr:col>14</xdr:col>
      <xdr:colOff>79375</xdr:colOff>
      <xdr:row>94</xdr:row>
      <xdr:rowOff>28291</xdr:rowOff>
    </xdr:to>
    <xdr:sp macro="" textlink="">
      <xdr:nvSpPr>
        <xdr:cNvPr id="457" name="円/楕円 456"/>
        <xdr:cNvSpPr/>
      </xdr:nvSpPr>
      <xdr:spPr>
        <a:xfrm>
          <a:off x="9588500" y="160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44818</xdr:rowOff>
    </xdr:from>
    <xdr:ext cx="534377" cy="259045"/>
    <xdr:sp macro="" textlink="">
      <xdr:nvSpPr>
        <xdr:cNvPr id="458" name="テキスト ボックス 457"/>
        <xdr:cNvSpPr txBox="1"/>
      </xdr:nvSpPr>
      <xdr:spPr>
        <a:xfrm>
          <a:off x="9372111" y="158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9" name="直線コネクタ 46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0" name="テキスト ボックス 46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1" name="直線コネクタ 47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2" name="テキスト ボックス 47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3" name="直線コネクタ 47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4" name="テキスト ボックス 47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5" name="直線コネクタ 47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6" name="テキスト ボックス 47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7" name="直線コネクタ 47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8" name="テキスト ボックス 47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9" name="直線コネクタ 47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0" name="テキスト ボックス 47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4" name="直線コネクタ 483"/>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5"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6" name="直線コネクタ 48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7"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8" name="直線コネクタ 487"/>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41973</xdr:rowOff>
    </xdr:from>
    <xdr:to>
      <xdr:col>23</xdr:col>
      <xdr:colOff>517525</xdr:colOff>
      <xdr:row>39</xdr:row>
      <xdr:rowOff>69307</xdr:rowOff>
    </xdr:to>
    <xdr:cxnSp macro="">
      <xdr:nvCxnSpPr>
        <xdr:cNvPr id="489" name="直線コネクタ 488"/>
        <xdr:cNvCxnSpPr/>
      </xdr:nvCxnSpPr>
      <xdr:spPr>
        <a:xfrm>
          <a:off x="15481300" y="6728523"/>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13802</xdr:rowOff>
    </xdr:from>
    <xdr:ext cx="378565" cy="259045"/>
    <xdr:sp macro="" textlink="">
      <xdr:nvSpPr>
        <xdr:cNvPr id="490" name="災害復旧事業費平均値テキスト"/>
        <xdr:cNvSpPr txBox="1"/>
      </xdr:nvSpPr>
      <xdr:spPr>
        <a:xfrm>
          <a:off x="16370300" y="6700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1" name="フローチャート : 判断 490"/>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41973</xdr:rowOff>
    </xdr:from>
    <xdr:to>
      <xdr:col>22</xdr:col>
      <xdr:colOff>365125</xdr:colOff>
      <xdr:row>39</xdr:row>
      <xdr:rowOff>42235</xdr:rowOff>
    </xdr:to>
    <xdr:cxnSp macro="">
      <xdr:nvCxnSpPr>
        <xdr:cNvPr id="492" name="直線コネクタ 491"/>
        <xdr:cNvCxnSpPr/>
      </xdr:nvCxnSpPr>
      <xdr:spPr>
        <a:xfrm flipV="1">
          <a:off x="14592300" y="672852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3" name="フローチャート : 判断 492"/>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129588</xdr:rowOff>
    </xdr:from>
    <xdr:ext cx="378565" cy="259045"/>
    <xdr:sp macro="" textlink="">
      <xdr:nvSpPr>
        <xdr:cNvPr id="494" name="テキスト ボックス 493"/>
        <xdr:cNvSpPr txBox="1"/>
      </xdr:nvSpPr>
      <xdr:spPr>
        <a:xfrm>
          <a:off x="15292017" y="681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30397</xdr:rowOff>
    </xdr:from>
    <xdr:to>
      <xdr:col>21</xdr:col>
      <xdr:colOff>161925</xdr:colOff>
      <xdr:row>39</xdr:row>
      <xdr:rowOff>42235</xdr:rowOff>
    </xdr:to>
    <xdr:cxnSp macro="">
      <xdr:nvCxnSpPr>
        <xdr:cNvPr id="495" name="直線コネクタ 494"/>
        <xdr:cNvCxnSpPr/>
      </xdr:nvCxnSpPr>
      <xdr:spPr>
        <a:xfrm>
          <a:off x="13703300" y="671694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6" name="フローチャート : 判断 495"/>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7" name="テキスト ボックス 496"/>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13007</xdr:rowOff>
    </xdr:from>
    <xdr:to>
      <xdr:col>19</xdr:col>
      <xdr:colOff>644525</xdr:colOff>
      <xdr:row>39</xdr:row>
      <xdr:rowOff>30397</xdr:rowOff>
    </xdr:to>
    <xdr:cxnSp macro="">
      <xdr:nvCxnSpPr>
        <xdr:cNvPr id="498" name="直線コネクタ 497"/>
        <xdr:cNvCxnSpPr/>
      </xdr:nvCxnSpPr>
      <xdr:spPr>
        <a:xfrm>
          <a:off x="12814300" y="669955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9" name="フローチャート : 判断 498"/>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500" name="テキスト ボックス 499"/>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1" name="フローチャート : 判断 500"/>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2" name="テキスト ボックス 501"/>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18507</xdr:rowOff>
    </xdr:from>
    <xdr:to>
      <xdr:col>23</xdr:col>
      <xdr:colOff>568325</xdr:colOff>
      <xdr:row>39</xdr:row>
      <xdr:rowOff>120107</xdr:rowOff>
    </xdr:to>
    <xdr:sp macro="" textlink="">
      <xdr:nvSpPr>
        <xdr:cNvPr id="508" name="円/楕円 507"/>
        <xdr:cNvSpPr/>
      </xdr:nvSpPr>
      <xdr:spPr>
        <a:xfrm>
          <a:off x="16268700" y="67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149334</xdr:rowOff>
    </xdr:from>
    <xdr:ext cx="469744" cy="259045"/>
    <xdr:sp macro="" textlink="">
      <xdr:nvSpPr>
        <xdr:cNvPr id="509" name="災害復旧事業費該当値テキスト"/>
        <xdr:cNvSpPr txBox="1"/>
      </xdr:nvSpPr>
      <xdr:spPr>
        <a:xfrm>
          <a:off x="16370300" y="649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162623</xdr:rowOff>
    </xdr:from>
    <xdr:to>
      <xdr:col>22</xdr:col>
      <xdr:colOff>415925</xdr:colOff>
      <xdr:row>39</xdr:row>
      <xdr:rowOff>92773</xdr:rowOff>
    </xdr:to>
    <xdr:sp macro="" textlink="">
      <xdr:nvSpPr>
        <xdr:cNvPr id="510" name="円/楕円 509"/>
        <xdr:cNvSpPr/>
      </xdr:nvSpPr>
      <xdr:spPr>
        <a:xfrm>
          <a:off x="15430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109300</xdr:rowOff>
    </xdr:from>
    <xdr:ext cx="469744" cy="259045"/>
    <xdr:sp macro="" textlink="">
      <xdr:nvSpPr>
        <xdr:cNvPr id="511" name="テキスト ボックス 510"/>
        <xdr:cNvSpPr txBox="1"/>
      </xdr:nvSpPr>
      <xdr:spPr>
        <a:xfrm>
          <a:off x="15246427"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162885</xdr:rowOff>
    </xdr:from>
    <xdr:to>
      <xdr:col>21</xdr:col>
      <xdr:colOff>212725</xdr:colOff>
      <xdr:row>39</xdr:row>
      <xdr:rowOff>93035</xdr:rowOff>
    </xdr:to>
    <xdr:sp macro="" textlink="">
      <xdr:nvSpPr>
        <xdr:cNvPr id="512" name="円/楕円 511"/>
        <xdr:cNvSpPr/>
      </xdr:nvSpPr>
      <xdr:spPr>
        <a:xfrm>
          <a:off x="14541500" y="66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109562</xdr:rowOff>
    </xdr:from>
    <xdr:ext cx="469744" cy="259045"/>
    <xdr:sp macro="" textlink="">
      <xdr:nvSpPr>
        <xdr:cNvPr id="513" name="テキスト ボックス 512"/>
        <xdr:cNvSpPr txBox="1"/>
      </xdr:nvSpPr>
      <xdr:spPr>
        <a:xfrm>
          <a:off x="14357427" y="645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151047</xdr:rowOff>
    </xdr:from>
    <xdr:to>
      <xdr:col>20</xdr:col>
      <xdr:colOff>9525</xdr:colOff>
      <xdr:row>39</xdr:row>
      <xdr:rowOff>81197</xdr:rowOff>
    </xdr:to>
    <xdr:sp macro="" textlink="">
      <xdr:nvSpPr>
        <xdr:cNvPr id="514" name="円/楕円 513"/>
        <xdr:cNvSpPr/>
      </xdr:nvSpPr>
      <xdr:spPr>
        <a:xfrm>
          <a:off x="13652500" y="66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97724</xdr:rowOff>
    </xdr:from>
    <xdr:ext cx="469744" cy="259045"/>
    <xdr:sp macro="" textlink="">
      <xdr:nvSpPr>
        <xdr:cNvPr id="515" name="テキスト ボックス 514"/>
        <xdr:cNvSpPr txBox="1"/>
      </xdr:nvSpPr>
      <xdr:spPr>
        <a:xfrm>
          <a:off x="13468427" y="644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133657</xdr:rowOff>
    </xdr:from>
    <xdr:to>
      <xdr:col>18</xdr:col>
      <xdr:colOff>492125</xdr:colOff>
      <xdr:row>39</xdr:row>
      <xdr:rowOff>63807</xdr:rowOff>
    </xdr:to>
    <xdr:sp macro="" textlink="">
      <xdr:nvSpPr>
        <xdr:cNvPr id="516" name="円/楕円 515"/>
        <xdr:cNvSpPr/>
      </xdr:nvSpPr>
      <xdr:spPr>
        <a:xfrm>
          <a:off x="12763500" y="664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80334</xdr:rowOff>
    </xdr:from>
    <xdr:ext cx="469744" cy="259045"/>
    <xdr:sp macro="" textlink="">
      <xdr:nvSpPr>
        <xdr:cNvPr id="517" name="テキスト ボックス 516"/>
        <xdr:cNvSpPr txBox="1"/>
      </xdr:nvSpPr>
      <xdr:spPr>
        <a:xfrm>
          <a:off x="12579427" y="642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0" name="直線コネクタ 589"/>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1"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2" name="直線コネクタ 591"/>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3"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4" name="直線コネクタ 593"/>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70586</xdr:rowOff>
    </xdr:from>
    <xdr:to>
      <xdr:col>23</xdr:col>
      <xdr:colOff>517525</xdr:colOff>
      <xdr:row>74</xdr:row>
      <xdr:rowOff>121583</xdr:rowOff>
    </xdr:to>
    <xdr:cxnSp macro="">
      <xdr:nvCxnSpPr>
        <xdr:cNvPr id="595" name="直線コネクタ 594"/>
        <xdr:cNvCxnSpPr/>
      </xdr:nvCxnSpPr>
      <xdr:spPr>
        <a:xfrm>
          <a:off x="15481300" y="12757886"/>
          <a:ext cx="8382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6"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7" name="フローチャート : 判断 596"/>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52051</xdr:rowOff>
    </xdr:from>
    <xdr:to>
      <xdr:col>22</xdr:col>
      <xdr:colOff>365125</xdr:colOff>
      <xdr:row>74</xdr:row>
      <xdr:rowOff>70586</xdr:rowOff>
    </xdr:to>
    <xdr:cxnSp macro="">
      <xdr:nvCxnSpPr>
        <xdr:cNvPr id="598" name="直線コネクタ 597"/>
        <xdr:cNvCxnSpPr/>
      </xdr:nvCxnSpPr>
      <xdr:spPr>
        <a:xfrm>
          <a:off x="14592300" y="1273935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9" name="フローチャート : 判断 598"/>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600" name="テキスト ボックス 599"/>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13989</xdr:rowOff>
    </xdr:from>
    <xdr:to>
      <xdr:col>21</xdr:col>
      <xdr:colOff>161925</xdr:colOff>
      <xdr:row>74</xdr:row>
      <xdr:rowOff>52051</xdr:rowOff>
    </xdr:to>
    <xdr:cxnSp macro="">
      <xdr:nvCxnSpPr>
        <xdr:cNvPr id="601" name="直線コネクタ 600"/>
        <xdr:cNvCxnSpPr/>
      </xdr:nvCxnSpPr>
      <xdr:spPr>
        <a:xfrm>
          <a:off x="13703300" y="12701289"/>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2" name="フローチャート : 判断 601"/>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3" name="テキスト ボックス 602"/>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162541</xdr:rowOff>
    </xdr:from>
    <xdr:to>
      <xdr:col>19</xdr:col>
      <xdr:colOff>644525</xdr:colOff>
      <xdr:row>74</xdr:row>
      <xdr:rowOff>13989</xdr:rowOff>
    </xdr:to>
    <xdr:cxnSp macro="">
      <xdr:nvCxnSpPr>
        <xdr:cNvPr id="604" name="直線コネクタ 603"/>
        <xdr:cNvCxnSpPr/>
      </xdr:nvCxnSpPr>
      <xdr:spPr>
        <a:xfrm>
          <a:off x="12814300" y="12678391"/>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5" name="フローチャート : 判断 604"/>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6" name="テキスト ボックス 605"/>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7" name="フローチャート : 判断 606"/>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8" name="テキスト ボックス 607"/>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70783</xdr:rowOff>
    </xdr:from>
    <xdr:to>
      <xdr:col>23</xdr:col>
      <xdr:colOff>568325</xdr:colOff>
      <xdr:row>75</xdr:row>
      <xdr:rowOff>933</xdr:rowOff>
    </xdr:to>
    <xdr:sp macro="" textlink="">
      <xdr:nvSpPr>
        <xdr:cNvPr id="614" name="円/楕円 613"/>
        <xdr:cNvSpPr/>
      </xdr:nvSpPr>
      <xdr:spPr>
        <a:xfrm>
          <a:off x="16268700" y="12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93660</xdr:rowOff>
    </xdr:from>
    <xdr:ext cx="534377" cy="259045"/>
    <xdr:sp macro="" textlink="">
      <xdr:nvSpPr>
        <xdr:cNvPr id="615" name="公債費該当値テキスト"/>
        <xdr:cNvSpPr txBox="1"/>
      </xdr:nvSpPr>
      <xdr:spPr>
        <a:xfrm>
          <a:off x="16370300" y="126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19786</xdr:rowOff>
    </xdr:from>
    <xdr:to>
      <xdr:col>22</xdr:col>
      <xdr:colOff>415925</xdr:colOff>
      <xdr:row>74</xdr:row>
      <xdr:rowOff>121386</xdr:rowOff>
    </xdr:to>
    <xdr:sp macro="" textlink="">
      <xdr:nvSpPr>
        <xdr:cNvPr id="616" name="円/楕円 615"/>
        <xdr:cNvSpPr/>
      </xdr:nvSpPr>
      <xdr:spPr>
        <a:xfrm>
          <a:off x="15430500" y="127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137913</xdr:rowOff>
    </xdr:from>
    <xdr:ext cx="534377" cy="259045"/>
    <xdr:sp macro="" textlink="">
      <xdr:nvSpPr>
        <xdr:cNvPr id="617" name="テキスト ボックス 616"/>
        <xdr:cNvSpPr txBox="1"/>
      </xdr:nvSpPr>
      <xdr:spPr>
        <a:xfrm>
          <a:off x="15214111" y="124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1251</xdr:rowOff>
    </xdr:from>
    <xdr:to>
      <xdr:col>21</xdr:col>
      <xdr:colOff>212725</xdr:colOff>
      <xdr:row>74</xdr:row>
      <xdr:rowOff>102851</xdr:rowOff>
    </xdr:to>
    <xdr:sp macro="" textlink="">
      <xdr:nvSpPr>
        <xdr:cNvPr id="618" name="円/楕円 617"/>
        <xdr:cNvSpPr/>
      </xdr:nvSpPr>
      <xdr:spPr>
        <a:xfrm>
          <a:off x="14541500" y="126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119378</xdr:rowOff>
    </xdr:from>
    <xdr:ext cx="534377" cy="259045"/>
    <xdr:sp macro="" textlink="">
      <xdr:nvSpPr>
        <xdr:cNvPr id="619" name="テキスト ボックス 618"/>
        <xdr:cNvSpPr txBox="1"/>
      </xdr:nvSpPr>
      <xdr:spPr>
        <a:xfrm>
          <a:off x="14325111" y="124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134639</xdr:rowOff>
    </xdr:from>
    <xdr:to>
      <xdr:col>20</xdr:col>
      <xdr:colOff>9525</xdr:colOff>
      <xdr:row>74</xdr:row>
      <xdr:rowOff>64789</xdr:rowOff>
    </xdr:to>
    <xdr:sp macro="" textlink="">
      <xdr:nvSpPr>
        <xdr:cNvPr id="620" name="円/楕円 619"/>
        <xdr:cNvSpPr/>
      </xdr:nvSpPr>
      <xdr:spPr>
        <a:xfrm>
          <a:off x="13652500" y="126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81316</xdr:rowOff>
    </xdr:from>
    <xdr:ext cx="534377" cy="259045"/>
    <xdr:sp macro="" textlink="">
      <xdr:nvSpPr>
        <xdr:cNvPr id="621" name="テキスト ボックス 620"/>
        <xdr:cNvSpPr txBox="1"/>
      </xdr:nvSpPr>
      <xdr:spPr>
        <a:xfrm>
          <a:off x="13436111" y="124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111741</xdr:rowOff>
    </xdr:from>
    <xdr:to>
      <xdr:col>18</xdr:col>
      <xdr:colOff>492125</xdr:colOff>
      <xdr:row>74</xdr:row>
      <xdr:rowOff>41891</xdr:rowOff>
    </xdr:to>
    <xdr:sp macro="" textlink="">
      <xdr:nvSpPr>
        <xdr:cNvPr id="622" name="円/楕円 621"/>
        <xdr:cNvSpPr/>
      </xdr:nvSpPr>
      <xdr:spPr>
        <a:xfrm>
          <a:off x="12763500" y="126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58418</xdr:rowOff>
    </xdr:from>
    <xdr:ext cx="534377" cy="259045"/>
    <xdr:sp macro="" textlink="">
      <xdr:nvSpPr>
        <xdr:cNvPr id="623" name="テキスト ボックス 622"/>
        <xdr:cNvSpPr txBox="1"/>
      </xdr:nvSpPr>
      <xdr:spPr>
        <a:xfrm>
          <a:off x="12547111" y="124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7" name="テキスト ボックス 63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9" name="テキスト ボックス 63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1" name="テキスト ボックス 64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3" name="テキスト ボックス 64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5" name="テキスト ボックス 64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9" name="直線コネクタ 648"/>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0"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1" name="直線コネクタ 650"/>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2"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3" name="直線コネクタ 652"/>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25279</xdr:rowOff>
    </xdr:from>
    <xdr:to>
      <xdr:col>23</xdr:col>
      <xdr:colOff>517525</xdr:colOff>
      <xdr:row>99</xdr:row>
      <xdr:rowOff>62799</xdr:rowOff>
    </xdr:to>
    <xdr:cxnSp macro="">
      <xdr:nvCxnSpPr>
        <xdr:cNvPr id="654" name="直線コネクタ 653"/>
        <xdr:cNvCxnSpPr/>
      </xdr:nvCxnSpPr>
      <xdr:spPr>
        <a:xfrm>
          <a:off x="15481300" y="16998829"/>
          <a:ext cx="8382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5"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6" name="フローチャート : 判断 655"/>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25279</xdr:rowOff>
    </xdr:from>
    <xdr:to>
      <xdr:col>22</xdr:col>
      <xdr:colOff>365125</xdr:colOff>
      <xdr:row>99</xdr:row>
      <xdr:rowOff>88043</xdr:rowOff>
    </xdr:to>
    <xdr:cxnSp macro="">
      <xdr:nvCxnSpPr>
        <xdr:cNvPr id="657" name="直線コネクタ 656"/>
        <xdr:cNvCxnSpPr/>
      </xdr:nvCxnSpPr>
      <xdr:spPr>
        <a:xfrm flipV="1">
          <a:off x="14592300" y="16998829"/>
          <a:ext cx="8890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8" name="フローチャート : 判断 657"/>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9" name="テキスト ボックス 658"/>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74932</xdr:rowOff>
    </xdr:from>
    <xdr:to>
      <xdr:col>21</xdr:col>
      <xdr:colOff>161925</xdr:colOff>
      <xdr:row>99</xdr:row>
      <xdr:rowOff>88043</xdr:rowOff>
    </xdr:to>
    <xdr:cxnSp macro="">
      <xdr:nvCxnSpPr>
        <xdr:cNvPr id="660" name="直線コネクタ 659"/>
        <xdr:cNvCxnSpPr/>
      </xdr:nvCxnSpPr>
      <xdr:spPr>
        <a:xfrm>
          <a:off x="13703300" y="17048482"/>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1" name="フローチャート : 判断 660"/>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2" name="テキスト ボックス 661"/>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40376</xdr:rowOff>
    </xdr:from>
    <xdr:to>
      <xdr:col>19</xdr:col>
      <xdr:colOff>644525</xdr:colOff>
      <xdr:row>99</xdr:row>
      <xdr:rowOff>74932</xdr:rowOff>
    </xdr:to>
    <xdr:cxnSp macro="">
      <xdr:nvCxnSpPr>
        <xdr:cNvPr id="663" name="直線コネクタ 662"/>
        <xdr:cNvCxnSpPr/>
      </xdr:nvCxnSpPr>
      <xdr:spPr>
        <a:xfrm>
          <a:off x="12814300" y="17013926"/>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4" name="フローチャート : 判断 663"/>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5" name="テキスト ボックス 664"/>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6" name="フローチャート : 判断 665"/>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106616</xdr:rowOff>
    </xdr:from>
    <xdr:ext cx="534377" cy="259045"/>
    <xdr:sp macro="" textlink="">
      <xdr:nvSpPr>
        <xdr:cNvPr id="667" name="テキスト ボックス 666"/>
        <xdr:cNvSpPr txBox="1"/>
      </xdr:nvSpPr>
      <xdr:spPr>
        <a:xfrm>
          <a:off x="12547111" y="170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11999</xdr:rowOff>
    </xdr:from>
    <xdr:to>
      <xdr:col>23</xdr:col>
      <xdr:colOff>568325</xdr:colOff>
      <xdr:row>99</xdr:row>
      <xdr:rowOff>113599</xdr:rowOff>
    </xdr:to>
    <xdr:sp macro="" textlink="">
      <xdr:nvSpPr>
        <xdr:cNvPr id="673" name="円/楕円 672"/>
        <xdr:cNvSpPr/>
      </xdr:nvSpPr>
      <xdr:spPr>
        <a:xfrm>
          <a:off x="16268700" y="169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534377" cy="259045"/>
    <xdr:sp macro="" textlink="">
      <xdr:nvSpPr>
        <xdr:cNvPr id="674" name="積立金該当値テキスト"/>
        <xdr:cNvSpPr txBox="1"/>
      </xdr:nvSpPr>
      <xdr:spPr>
        <a:xfrm>
          <a:off x="16370300" y="169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145929</xdr:rowOff>
    </xdr:from>
    <xdr:to>
      <xdr:col>22</xdr:col>
      <xdr:colOff>415925</xdr:colOff>
      <xdr:row>99</xdr:row>
      <xdr:rowOff>76079</xdr:rowOff>
    </xdr:to>
    <xdr:sp macro="" textlink="">
      <xdr:nvSpPr>
        <xdr:cNvPr id="675" name="円/楕円 674"/>
        <xdr:cNvSpPr/>
      </xdr:nvSpPr>
      <xdr:spPr>
        <a:xfrm>
          <a:off x="15430500" y="16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92606</xdr:rowOff>
    </xdr:from>
    <xdr:ext cx="534377" cy="259045"/>
    <xdr:sp macro="" textlink="">
      <xdr:nvSpPr>
        <xdr:cNvPr id="676" name="テキスト ボックス 675"/>
        <xdr:cNvSpPr txBox="1"/>
      </xdr:nvSpPr>
      <xdr:spPr>
        <a:xfrm>
          <a:off x="15214111" y="167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37243</xdr:rowOff>
    </xdr:from>
    <xdr:to>
      <xdr:col>21</xdr:col>
      <xdr:colOff>212725</xdr:colOff>
      <xdr:row>99</xdr:row>
      <xdr:rowOff>138843</xdr:rowOff>
    </xdr:to>
    <xdr:sp macro="" textlink="">
      <xdr:nvSpPr>
        <xdr:cNvPr id="677" name="円/楕円 676"/>
        <xdr:cNvSpPr/>
      </xdr:nvSpPr>
      <xdr:spPr>
        <a:xfrm>
          <a:off x="14541500" y="170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129970</xdr:rowOff>
    </xdr:from>
    <xdr:ext cx="469744" cy="259045"/>
    <xdr:sp macro="" textlink="">
      <xdr:nvSpPr>
        <xdr:cNvPr id="678" name="テキスト ボックス 677"/>
        <xdr:cNvSpPr txBox="1"/>
      </xdr:nvSpPr>
      <xdr:spPr>
        <a:xfrm>
          <a:off x="14357427" y="1710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24132</xdr:rowOff>
    </xdr:from>
    <xdr:to>
      <xdr:col>20</xdr:col>
      <xdr:colOff>9525</xdr:colOff>
      <xdr:row>99</xdr:row>
      <xdr:rowOff>125732</xdr:rowOff>
    </xdr:to>
    <xdr:sp macro="" textlink="">
      <xdr:nvSpPr>
        <xdr:cNvPr id="679" name="円/楕円 678"/>
        <xdr:cNvSpPr/>
      </xdr:nvSpPr>
      <xdr:spPr>
        <a:xfrm>
          <a:off x="13652500" y="169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116859</xdr:rowOff>
    </xdr:from>
    <xdr:ext cx="469744" cy="259045"/>
    <xdr:sp macro="" textlink="">
      <xdr:nvSpPr>
        <xdr:cNvPr id="680" name="テキスト ボックス 679"/>
        <xdr:cNvSpPr txBox="1"/>
      </xdr:nvSpPr>
      <xdr:spPr>
        <a:xfrm>
          <a:off x="13468427" y="170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161026</xdr:rowOff>
    </xdr:from>
    <xdr:to>
      <xdr:col>18</xdr:col>
      <xdr:colOff>492125</xdr:colOff>
      <xdr:row>99</xdr:row>
      <xdr:rowOff>91176</xdr:rowOff>
    </xdr:to>
    <xdr:sp macro="" textlink="">
      <xdr:nvSpPr>
        <xdr:cNvPr id="681" name="円/楕円 680"/>
        <xdr:cNvSpPr/>
      </xdr:nvSpPr>
      <xdr:spPr>
        <a:xfrm>
          <a:off x="12763500" y="169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107703</xdr:rowOff>
    </xdr:from>
    <xdr:ext cx="534377" cy="259045"/>
    <xdr:sp macro="" textlink="">
      <xdr:nvSpPr>
        <xdr:cNvPr id="682" name="テキスト ボックス 681"/>
        <xdr:cNvSpPr txBox="1"/>
      </xdr:nvSpPr>
      <xdr:spPr>
        <a:xfrm>
          <a:off x="12547111" y="167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8" name="直線コネクタ 707"/>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1"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2" name="直線コネクタ 711"/>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4"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5" name="フローチャート : 判断 714"/>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7" name="フローチャート : 判断 716"/>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8" name="テキスト ボックス 717"/>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97790</xdr:rowOff>
    </xdr:from>
    <xdr:to>
      <xdr:col>29</xdr:col>
      <xdr:colOff>517525</xdr:colOff>
      <xdr:row>39</xdr:row>
      <xdr:rowOff>98878</xdr:rowOff>
    </xdr:to>
    <xdr:cxnSp macro="">
      <xdr:nvCxnSpPr>
        <xdr:cNvPr id="719" name="直線コネクタ 718"/>
        <xdr:cNvCxnSpPr/>
      </xdr:nvCxnSpPr>
      <xdr:spPr>
        <a:xfrm>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0" name="フローチャート : 判断 719"/>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1" name="テキスト ボックス 720"/>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91911</xdr:rowOff>
    </xdr:from>
    <xdr:to>
      <xdr:col>28</xdr:col>
      <xdr:colOff>314325</xdr:colOff>
      <xdr:row>39</xdr:row>
      <xdr:rowOff>97790</xdr:rowOff>
    </xdr:to>
    <xdr:cxnSp macro="">
      <xdr:nvCxnSpPr>
        <xdr:cNvPr id="722" name="直線コネクタ 721"/>
        <xdr:cNvCxnSpPr/>
      </xdr:nvCxnSpPr>
      <xdr:spPr>
        <a:xfrm>
          <a:off x="18656300" y="677846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3" name="フローチャート : 判断 722"/>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4" name="テキスト ボックス 723"/>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5" name="フローチャート : 判断 724"/>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6" name="テキスト ボックス 725"/>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46990</xdr:rowOff>
    </xdr:from>
    <xdr:to>
      <xdr:col>28</xdr:col>
      <xdr:colOff>365125</xdr:colOff>
      <xdr:row>39</xdr:row>
      <xdr:rowOff>148590</xdr:rowOff>
    </xdr:to>
    <xdr:sp macro="" textlink="">
      <xdr:nvSpPr>
        <xdr:cNvPr id="738" name="円/楕円 737"/>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139717</xdr:rowOff>
    </xdr:from>
    <xdr:ext cx="313932" cy="259045"/>
    <xdr:sp macro="" textlink="">
      <xdr:nvSpPr>
        <xdr:cNvPr id="739" name="テキスト ボックス 738"/>
        <xdr:cNvSpPr txBox="1"/>
      </xdr:nvSpPr>
      <xdr:spPr>
        <a:xfrm>
          <a:off x="19388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41111</xdr:rowOff>
    </xdr:from>
    <xdr:to>
      <xdr:col>27</xdr:col>
      <xdr:colOff>161925</xdr:colOff>
      <xdr:row>39</xdr:row>
      <xdr:rowOff>142711</xdr:rowOff>
    </xdr:to>
    <xdr:sp macro="" textlink="">
      <xdr:nvSpPr>
        <xdr:cNvPr id="740" name="円/楕円 739"/>
        <xdr:cNvSpPr/>
      </xdr:nvSpPr>
      <xdr:spPr>
        <a:xfrm>
          <a:off x="18605500" y="67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133838</xdr:rowOff>
    </xdr:from>
    <xdr:ext cx="313932" cy="259045"/>
    <xdr:sp macro="" textlink="">
      <xdr:nvSpPr>
        <xdr:cNvPr id="741" name="テキスト ボックス 740"/>
        <xdr:cNvSpPr txBox="1"/>
      </xdr:nvSpPr>
      <xdr:spPr>
        <a:xfrm>
          <a:off x="18499333" y="68203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1" name="テキスト ボックス 76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5" name="直線コネクタ 764"/>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7" name="直線コネクタ 76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8"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9" name="直線コネクタ 768"/>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9017</xdr:rowOff>
    </xdr:from>
    <xdr:to>
      <xdr:col>32</xdr:col>
      <xdr:colOff>187325</xdr:colOff>
      <xdr:row>56</xdr:row>
      <xdr:rowOff>140424</xdr:rowOff>
    </xdr:to>
    <xdr:cxnSp macro="">
      <xdr:nvCxnSpPr>
        <xdr:cNvPr id="770" name="直線コネクタ 769"/>
        <xdr:cNvCxnSpPr/>
      </xdr:nvCxnSpPr>
      <xdr:spPr>
        <a:xfrm flipV="1">
          <a:off x="21323300" y="9610217"/>
          <a:ext cx="8382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48506</xdr:rowOff>
    </xdr:from>
    <xdr:ext cx="469744" cy="259045"/>
    <xdr:sp macro="" textlink="">
      <xdr:nvSpPr>
        <xdr:cNvPr id="771" name="貸付金平均値テキスト"/>
        <xdr:cNvSpPr txBox="1"/>
      </xdr:nvSpPr>
      <xdr:spPr>
        <a:xfrm>
          <a:off x="22212300" y="9821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2" name="フローチャート : 判断 771"/>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109106</xdr:rowOff>
    </xdr:from>
    <xdr:to>
      <xdr:col>31</xdr:col>
      <xdr:colOff>34925</xdr:colOff>
      <xdr:row>56</xdr:row>
      <xdr:rowOff>140424</xdr:rowOff>
    </xdr:to>
    <xdr:cxnSp macro="">
      <xdr:nvCxnSpPr>
        <xdr:cNvPr id="773" name="直線コネクタ 772"/>
        <xdr:cNvCxnSpPr/>
      </xdr:nvCxnSpPr>
      <xdr:spPr>
        <a:xfrm>
          <a:off x="20434300" y="971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4" name="フローチャート : 判断 773"/>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75" name="テキスト ボックス 774"/>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60147</xdr:rowOff>
    </xdr:from>
    <xdr:to>
      <xdr:col>29</xdr:col>
      <xdr:colOff>517525</xdr:colOff>
      <xdr:row>56</xdr:row>
      <xdr:rowOff>109106</xdr:rowOff>
    </xdr:to>
    <xdr:cxnSp macro="">
      <xdr:nvCxnSpPr>
        <xdr:cNvPr id="776" name="直線コネクタ 775"/>
        <xdr:cNvCxnSpPr/>
      </xdr:nvCxnSpPr>
      <xdr:spPr>
        <a:xfrm>
          <a:off x="19545300" y="9661347"/>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7" name="フローチャート : 判断 776"/>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15968</xdr:rowOff>
    </xdr:from>
    <xdr:ext cx="469744" cy="259045"/>
    <xdr:sp macro="" textlink="">
      <xdr:nvSpPr>
        <xdr:cNvPr id="778" name="テキスト ボックス 777"/>
        <xdr:cNvSpPr txBox="1"/>
      </xdr:nvSpPr>
      <xdr:spPr>
        <a:xfrm>
          <a:off x="20199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23952</xdr:rowOff>
    </xdr:from>
    <xdr:to>
      <xdr:col>28</xdr:col>
      <xdr:colOff>314325</xdr:colOff>
      <xdr:row>56</xdr:row>
      <xdr:rowOff>60147</xdr:rowOff>
    </xdr:to>
    <xdr:cxnSp macro="">
      <xdr:nvCxnSpPr>
        <xdr:cNvPr id="779" name="直線コネクタ 778"/>
        <xdr:cNvCxnSpPr/>
      </xdr:nvCxnSpPr>
      <xdr:spPr>
        <a:xfrm>
          <a:off x="18656300" y="962515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0" name="フローチャート : 判断 779"/>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163453</xdr:rowOff>
    </xdr:from>
    <xdr:ext cx="469744" cy="259045"/>
    <xdr:sp macro="" textlink="">
      <xdr:nvSpPr>
        <xdr:cNvPr id="781" name="テキスト ボックス 780"/>
        <xdr:cNvSpPr txBox="1"/>
      </xdr:nvSpPr>
      <xdr:spPr>
        <a:xfrm>
          <a:off x="19310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2" name="フローチャート : 判断 781"/>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151337</xdr:rowOff>
    </xdr:from>
    <xdr:ext cx="469744" cy="259045"/>
    <xdr:sp macro="" textlink="">
      <xdr:nvSpPr>
        <xdr:cNvPr id="783" name="テキスト ボックス 782"/>
        <xdr:cNvSpPr txBox="1"/>
      </xdr:nvSpPr>
      <xdr:spPr>
        <a:xfrm>
          <a:off x="18421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129667</xdr:rowOff>
    </xdr:from>
    <xdr:to>
      <xdr:col>32</xdr:col>
      <xdr:colOff>238125</xdr:colOff>
      <xdr:row>56</xdr:row>
      <xdr:rowOff>59817</xdr:rowOff>
    </xdr:to>
    <xdr:sp macro="" textlink="">
      <xdr:nvSpPr>
        <xdr:cNvPr id="789" name="円/楕円 788"/>
        <xdr:cNvSpPr/>
      </xdr:nvSpPr>
      <xdr:spPr>
        <a:xfrm>
          <a:off x="221107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152544</xdr:rowOff>
    </xdr:from>
    <xdr:ext cx="534377" cy="259045"/>
    <xdr:sp macro="" textlink="">
      <xdr:nvSpPr>
        <xdr:cNvPr id="790" name="貸付金該当値テキスト"/>
        <xdr:cNvSpPr txBox="1"/>
      </xdr:nvSpPr>
      <xdr:spPr>
        <a:xfrm>
          <a:off x="22212300" y="94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89624</xdr:rowOff>
    </xdr:from>
    <xdr:to>
      <xdr:col>31</xdr:col>
      <xdr:colOff>85725</xdr:colOff>
      <xdr:row>57</xdr:row>
      <xdr:rowOff>19774</xdr:rowOff>
    </xdr:to>
    <xdr:sp macro="" textlink="">
      <xdr:nvSpPr>
        <xdr:cNvPr id="791" name="円/楕円 790"/>
        <xdr:cNvSpPr/>
      </xdr:nvSpPr>
      <xdr:spPr>
        <a:xfrm>
          <a:off x="21272500" y="96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36301</xdr:rowOff>
    </xdr:from>
    <xdr:ext cx="534377" cy="259045"/>
    <xdr:sp macro="" textlink="">
      <xdr:nvSpPr>
        <xdr:cNvPr id="792" name="テキスト ボックス 791"/>
        <xdr:cNvSpPr txBox="1"/>
      </xdr:nvSpPr>
      <xdr:spPr>
        <a:xfrm>
          <a:off x="21056111" y="94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58306</xdr:rowOff>
    </xdr:from>
    <xdr:to>
      <xdr:col>29</xdr:col>
      <xdr:colOff>568325</xdr:colOff>
      <xdr:row>56</xdr:row>
      <xdr:rowOff>159906</xdr:rowOff>
    </xdr:to>
    <xdr:sp macro="" textlink="">
      <xdr:nvSpPr>
        <xdr:cNvPr id="793" name="円/楕円 792"/>
        <xdr:cNvSpPr/>
      </xdr:nvSpPr>
      <xdr:spPr>
        <a:xfrm>
          <a:off x="20383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4983</xdr:rowOff>
    </xdr:from>
    <xdr:ext cx="534377" cy="259045"/>
    <xdr:sp macro="" textlink="">
      <xdr:nvSpPr>
        <xdr:cNvPr id="794" name="テキスト ボックス 793"/>
        <xdr:cNvSpPr txBox="1"/>
      </xdr:nvSpPr>
      <xdr:spPr>
        <a:xfrm>
          <a:off x="20167111" y="9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9347</xdr:rowOff>
    </xdr:from>
    <xdr:to>
      <xdr:col>28</xdr:col>
      <xdr:colOff>365125</xdr:colOff>
      <xdr:row>56</xdr:row>
      <xdr:rowOff>110947</xdr:rowOff>
    </xdr:to>
    <xdr:sp macro="" textlink="">
      <xdr:nvSpPr>
        <xdr:cNvPr id="795" name="円/楕円 794"/>
        <xdr:cNvSpPr/>
      </xdr:nvSpPr>
      <xdr:spPr>
        <a:xfrm>
          <a:off x="194945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127474</xdr:rowOff>
    </xdr:from>
    <xdr:ext cx="534377" cy="259045"/>
    <xdr:sp macro="" textlink="">
      <xdr:nvSpPr>
        <xdr:cNvPr id="796" name="テキスト ボックス 795"/>
        <xdr:cNvSpPr txBox="1"/>
      </xdr:nvSpPr>
      <xdr:spPr>
        <a:xfrm>
          <a:off x="19278111" y="93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144602</xdr:rowOff>
    </xdr:from>
    <xdr:to>
      <xdr:col>27</xdr:col>
      <xdr:colOff>161925</xdr:colOff>
      <xdr:row>56</xdr:row>
      <xdr:rowOff>74752</xdr:rowOff>
    </xdr:to>
    <xdr:sp macro="" textlink="">
      <xdr:nvSpPr>
        <xdr:cNvPr id="797" name="円/楕円 796"/>
        <xdr:cNvSpPr/>
      </xdr:nvSpPr>
      <xdr:spPr>
        <a:xfrm>
          <a:off x="18605500" y="95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91279</xdr:rowOff>
    </xdr:from>
    <xdr:ext cx="534377" cy="259045"/>
    <xdr:sp macro="" textlink="">
      <xdr:nvSpPr>
        <xdr:cNvPr id="798" name="テキスト ボックス 797"/>
        <xdr:cNvSpPr txBox="1"/>
      </xdr:nvSpPr>
      <xdr:spPr>
        <a:xfrm>
          <a:off x="18389111" y="93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5" name="直線コネクタ 824"/>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6"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7" name="直線コネクタ 826"/>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8"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9" name="直線コネクタ 828"/>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162968</xdr:rowOff>
    </xdr:from>
    <xdr:to>
      <xdr:col>32</xdr:col>
      <xdr:colOff>187325</xdr:colOff>
      <xdr:row>78</xdr:row>
      <xdr:rowOff>14312</xdr:rowOff>
    </xdr:to>
    <xdr:cxnSp macro="">
      <xdr:nvCxnSpPr>
        <xdr:cNvPr id="830" name="直線コネクタ 829"/>
        <xdr:cNvCxnSpPr/>
      </xdr:nvCxnSpPr>
      <xdr:spPr>
        <a:xfrm flipV="1">
          <a:off x="21323300" y="13364618"/>
          <a:ext cx="8382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1"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2" name="フローチャート : 判断 831"/>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14312</xdr:rowOff>
    </xdr:from>
    <xdr:to>
      <xdr:col>31</xdr:col>
      <xdr:colOff>34925</xdr:colOff>
      <xdr:row>78</xdr:row>
      <xdr:rowOff>15391</xdr:rowOff>
    </xdr:to>
    <xdr:cxnSp macro="">
      <xdr:nvCxnSpPr>
        <xdr:cNvPr id="833" name="直線コネクタ 832"/>
        <xdr:cNvCxnSpPr/>
      </xdr:nvCxnSpPr>
      <xdr:spPr>
        <a:xfrm flipV="1">
          <a:off x="20434300" y="13387412"/>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4" name="フローチャート : 判断 833"/>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16130</xdr:rowOff>
    </xdr:from>
    <xdr:ext cx="534377" cy="259045"/>
    <xdr:sp macro="" textlink="">
      <xdr:nvSpPr>
        <xdr:cNvPr id="835" name="テキスト ボックス 834"/>
        <xdr:cNvSpPr txBox="1"/>
      </xdr:nvSpPr>
      <xdr:spPr>
        <a:xfrm>
          <a:off x="21056111" y="130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166103</xdr:rowOff>
    </xdr:from>
    <xdr:to>
      <xdr:col>29</xdr:col>
      <xdr:colOff>517525</xdr:colOff>
      <xdr:row>78</xdr:row>
      <xdr:rowOff>15391</xdr:rowOff>
    </xdr:to>
    <xdr:cxnSp macro="">
      <xdr:nvCxnSpPr>
        <xdr:cNvPr id="836" name="直線コネクタ 835"/>
        <xdr:cNvCxnSpPr/>
      </xdr:nvCxnSpPr>
      <xdr:spPr>
        <a:xfrm>
          <a:off x="19545300" y="13367753"/>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7" name="フローチャート : 判断 836"/>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30743</xdr:rowOff>
    </xdr:from>
    <xdr:ext cx="534377" cy="259045"/>
    <xdr:sp macro="" textlink="">
      <xdr:nvSpPr>
        <xdr:cNvPr id="838" name="テキスト ボックス 837"/>
        <xdr:cNvSpPr txBox="1"/>
      </xdr:nvSpPr>
      <xdr:spPr>
        <a:xfrm>
          <a:off x="20167111" y="130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166103</xdr:rowOff>
    </xdr:from>
    <xdr:to>
      <xdr:col>28</xdr:col>
      <xdr:colOff>314325</xdr:colOff>
      <xdr:row>78</xdr:row>
      <xdr:rowOff>20486</xdr:rowOff>
    </xdr:to>
    <xdr:cxnSp macro="">
      <xdr:nvCxnSpPr>
        <xdr:cNvPr id="839" name="直線コネクタ 838"/>
        <xdr:cNvCxnSpPr/>
      </xdr:nvCxnSpPr>
      <xdr:spPr>
        <a:xfrm flipV="1">
          <a:off x="18656300" y="13367753"/>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0" name="フローチャート : 判断 839"/>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44966</xdr:rowOff>
    </xdr:from>
    <xdr:ext cx="534377" cy="259045"/>
    <xdr:sp macro="" textlink="">
      <xdr:nvSpPr>
        <xdr:cNvPr id="841" name="テキスト ボックス 840"/>
        <xdr:cNvSpPr txBox="1"/>
      </xdr:nvSpPr>
      <xdr:spPr>
        <a:xfrm>
          <a:off x="19278111" y="130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2" name="フローチャート : 判断 841"/>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52167</xdr:rowOff>
    </xdr:from>
    <xdr:ext cx="534377" cy="259045"/>
    <xdr:sp macro="" textlink="">
      <xdr:nvSpPr>
        <xdr:cNvPr id="843" name="テキスト ボックス 842"/>
        <xdr:cNvSpPr txBox="1"/>
      </xdr:nvSpPr>
      <xdr:spPr>
        <a:xfrm>
          <a:off x="18389111" y="130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112168</xdr:rowOff>
    </xdr:from>
    <xdr:to>
      <xdr:col>32</xdr:col>
      <xdr:colOff>238125</xdr:colOff>
      <xdr:row>78</xdr:row>
      <xdr:rowOff>42318</xdr:rowOff>
    </xdr:to>
    <xdr:sp macro="" textlink="">
      <xdr:nvSpPr>
        <xdr:cNvPr id="849" name="円/楕円 848"/>
        <xdr:cNvSpPr/>
      </xdr:nvSpPr>
      <xdr:spPr>
        <a:xfrm>
          <a:off x="22110700" y="133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90595</xdr:rowOff>
    </xdr:from>
    <xdr:ext cx="534377" cy="259045"/>
    <xdr:sp macro="" textlink="">
      <xdr:nvSpPr>
        <xdr:cNvPr id="850" name="繰出金該当値テキスト"/>
        <xdr:cNvSpPr txBox="1"/>
      </xdr:nvSpPr>
      <xdr:spPr>
        <a:xfrm>
          <a:off x="22212300" y="132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134962</xdr:rowOff>
    </xdr:from>
    <xdr:to>
      <xdr:col>31</xdr:col>
      <xdr:colOff>85725</xdr:colOff>
      <xdr:row>78</xdr:row>
      <xdr:rowOff>65112</xdr:rowOff>
    </xdr:to>
    <xdr:sp macro="" textlink="">
      <xdr:nvSpPr>
        <xdr:cNvPr id="851" name="円/楕円 850"/>
        <xdr:cNvSpPr/>
      </xdr:nvSpPr>
      <xdr:spPr>
        <a:xfrm>
          <a:off x="21272500" y="133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56239</xdr:rowOff>
    </xdr:from>
    <xdr:ext cx="534377" cy="259045"/>
    <xdr:sp macro="" textlink="">
      <xdr:nvSpPr>
        <xdr:cNvPr id="852" name="テキスト ボックス 851"/>
        <xdr:cNvSpPr txBox="1"/>
      </xdr:nvSpPr>
      <xdr:spPr>
        <a:xfrm>
          <a:off x="21056111" y="13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136041</xdr:rowOff>
    </xdr:from>
    <xdr:to>
      <xdr:col>29</xdr:col>
      <xdr:colOff>568325</xdr:colOff>
      <xdr:row>78</xdr:row>
      <xdr:rowOff>66191</xdr:rowOff>
    </xdr:to>
    <xdr:sp macro="" textlink="">
      <xdr:nvSpPr>
        <xdr:cNvPr id="853" name="円/楕円 852"/>
        <xdr:cNvSpPr/>
      </xdr:nvSpPr>
      <xdr:spPr>
        <a:xfrm>
          <a:off x="20383500" y="133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57318</xdr:rowOff>
    </xdr:from>
    <xdr:ext cx="534377" cy="259045"/>
    <xdr:sp macro="" textlink="">
      <xdr:nvSpPr>
        <xdr:cNvPr id="854" name="テキスト ボックス 853"/>
        <xdr:cNvSpPr txBox="1"/>
      </xdr:nvSpPr>
      <xdr:spPr>
        <a:xfrm>
          <a:off x="20167111" y="134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115303</xdr:rowOff>
    </xdr:from>
    <xdr:to>
      <xdr:col>28</xdr:col>
      <xdr:colOff>365125</xdr:colOff>
      <xdr:row>78</xdr:row>
      <xdr:rowOff>45453</xdr:rowOff>
    </xdr:to>
    <xdr:sp macro="" textlink="">
      <xdr:nvSpPr>
        <xdr:cNvPr id="855" name="円/楕円 854"/>
        <xdr:cNvSpPr/>
      </xdr:nvSpPr>
      <xdr:spPr>
        <a:xfrm>
          <a:off x="19494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36580</xdr:rowOff>
    </xdr:from>
    <xdr:ext cx="534377" cy="259045"/>
    <xdr:sp macro="" textlink="">
      <xdr:nvSpPr>
        <xdr:cNvPr id="856" name="テキスト ボックス 855"/>
        <xdr:cNvSpPr txBox="1"/>
      </xdr:nvSpPr>
      <xdr:spPr>
        <a:xfrm>
          <a:off x="19278111" y="134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141136</xdr:rowOff>
    </xdr:from>
    <xdr:to>
      <xdr:col>27</xdr:col>
      <xdr:colOff>161925</xdr:colOff>
      <xdr:row>78</xdr:row>
      <xdr:rowOff>71286</xdr:rowOff>
    </xdr:to>
    <xdr:sp macro="" textlink="">
      <xdr:nvSpPr>
        <xdr:cNvPr id="857" name="円/楕円 856"/>
        <xdr:cNvSpPr/>
      </xdr:nvSpPr>
      <xdr:spPr>
        <a:xfrm>
          <a:off x="18605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62413</xdr:rowOff>
    </xdr:from>
    <xdr:ext cx="534377" cy="259045"/>
    <xdr:sp macro="" textlink="">
      <xdr:nvSpPr>
        <xdr:cNvPr id="858" name="テキスト ボックス 857"/>
        <xdr:cNvSpPr txBox="1"/>
      </xdr:nvSpPr>
      <xdr:spPr>
        <a:xfrm>
          <a:off x="18389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4" name="テキスト ボックス 87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6" name="テキスト ボックス 87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5" name="フローチャート : 判断 894"/>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6" name="テキスト ボックス 895"/>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7" name="フローチャート : 判断 896"/>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8" name="テキスト ボックス 897"/>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1" name="テキスト ボックス 91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歳出決算総額は住民一人あたり</a:t>
          </a:r>
          <a:r>
            <a:rPr kumimoji="1" lang="en-US" altLang="ja-JP" sz="1300">
              <a:latin typeface="+mn-ea"/>
              <a:ea typeface="+mn-ea"/>
            </a:rPr>
            <a:t>401,570</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人となっており、県平均を</a:t>
          </a:r>
          <a:r>
            <a:rPr kumimoji="1" lang="en-US" altLang="ja-JP" sz="1300">
              <a:latin typeface="+mn-ea"/>
              <a:ea typeface="+mn-ea"/>
            </a:rPr>
            <a:t>2,628</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人上回っている。また、類似団体内平均値を</a:t>
          </a:r>
          <a:r>
            <a:rPr kumimoji="1" lang="en-US" altLang="ja-JP" sz="1300">
              <a:latin typeface="+mn-ea"/>
              <a:ea typeface="+mn-ea"/>
            </a:rPr>
            <a:t>23,726</a:t>
          </a:r>
          <a:r>
            <a:rPr kumimoji="1" lang="ja-JP" altLang="en-US" sz="1300">
              <a:latin typeface="+mn-ea"/>
              <a:ea typeface="+mn-ea"/>
            </a:rPr>
            <a:t>円</a:t>
          </a:r>
          <a:r>
            <a:rPr kumimoji="1" lang="en-US" altLang="ja-JP" sz="1300">
              <a:latin typeface="+mn-ea"/>
              <a:ea typeface="+mn-ea"/>
            </a:rPr>
            <a:t>/</a:t>
          </a:r>
          <a:r>
            <a:rPr kumimoji="1" lang="ja-JP" altLang="en-US" sz="1300">
              <a:latin typeface="+mn-ea"/>
              <a:ea typeface="+mn-ea"/>
            </a:rPr>
            <a:t>人下回っている。</a:t>
          </a:r>
          <a:endParaRPr kumimoji="1" lang="en-US" altLang="ja-JP" sz="1300">
            <a:latin typeface="+mn-ea"/>
            <a:ea typeface="+mn-ea"/>
          </a:endParaRPr>
        </a:p>
        <a:p>
          <a:r>
            <a:rPr kumimoji="1" lang="ja-JP" altLang="en-US" sz="1300">
              <a:latin typeface="+mn-ea"/>
              <a:ea typeface="+mn-ea"/>
            </a:rPr>
            <a:t>主な構成項目のうち、人件費、扶助費、繰出金は類似団体平均値を下回り、補助費等、普通建設事業費、公債費はほぼ同程度、物件費、貸付金は上回っている。</a:t>
          </a:r>
          <a:endParaRPr kumimoji="1" lang="en-US" altLang="ja-JP" sz="1300">
            <a:latin typeface="+mn-ea"/>
            <a:ea typeface="+mn-ea"/>
          </a:endParaRPr>
        </a:p>
        <a:p>
          <a:r>
            <a:rPr kumimoji="1" lang="ja-JP" altLang="en-US" sz="1300">
              <a:latin typeface="+mn-ea"/>
              <a:ea typeface="+mn-ea"/>
            </a:rPr>
            <a:t>扶助費は歳出総額の</a:t>
          </a:r>
          <a:r>
            <a:rPr kumimoji="1" lang="en-US" altLang="ja-JP" sz="1300">
              <a:latin typeface="+mn-ea"/>
              <a:ea typeface="+mn-ea"/>
            </a:rPr>
            <a:t>20.2</a:t>
          </a:r>
          <a:r>
            <a:rPr kumimoji="1" lang="ja-JP" altLang="en-US" sz="1300">
              <a:latin typeface="+mn-ea"/>
              <a:ea typeface="+mn-ea"/>
            </a:rPr>
            <a:t>％を占めているが、類似団体内順位は平均を下回る一方で、栃木県平均を上回っている。前年度に比べて増加したのは、認可保育園運営費や障害者福祉サービス費の増加が主な理由である。</a:t>
          </a:r>
          <a:endParaRPr kumimoji="1" lang="en-US" altLang="ja-JP" sz="1300">
            <a:latin typeface="+mn-ea"/>
            <a:ea typeface="+mn-ea"/>
          </a:endParaRPr>
        </a:p>
        <a:p>
          <a:r>
            <a:rPr kumimoji="1" lang="ja-JP" altLang="en-US" sz="1300">
              <a:latin typeface="+mn-ea"/>
              <a:ea typeface="+mn-ea"/>
            </a:rPr>
            <a:t>物件費は類似団体内平均値を大きく上回っている。東日本大震災による原発事故対策として行った住宅除染業務委託料が大幅に減少しているため、前年度比は減少しているが、市独自の教育関係施策等（英語教育の推進、教職員ネットワークシステムの高質化等）により継続して高い傾向にある。</a:t>
          </a:r>
          <a:endParaRPr kumimoji="1" lang="en-US" altLang="ja-JP" sz="1300">
            <a:latin typeface="+mn-ea"/>
            <a:ea typeface="+mn-ea"/>
          </a:endParaRPr>
        </a:p>
        <a:p>
          <a:r>
            <a:rPr kumimoji="1" lang="ja-JP" altLang="en-US" sz="1300">
              <a:latin typeface="+mn-ea"/>
              <a:ea typeface="+mn-ea"/>
            </a:rPr>
            <a:t>貸付金は類似団体内平均値を大きく上回っているが、県平均を下回っている。内容は中小企業融資預託、社会医療法人に対して行った地域総合整備貸付、東日本大震災緊急支援資金融資預託及び勤労者住宅建設協調融資預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118,308
116,514
592.74
49,912,061
47,508,971
2,093,820
27,598,935
35,301,389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120269</xdr:rowOff>
    </xdr:from>
    <xdr:to>
      <xdr:col>6</xdr:col>
      <xdr:colOff>511175</xdr:colOff>
      <xdr:row>35</xdr:row>
      <xdr:rowOff>147701</xdr:rowOff>
    </xdr:to>
    <xdr:cxnSp macro="">
      <xdr:nvCxnSpPr>
        <xdr:cNvPr id="57" name="直線コネクタ 56"/>
        <xdr:cNvCxnSpPr/>
      </xdr:nvCxnSpPr>
      <xdr:spPr>
        <a:xfrm>
          <a:off x="3797300" y="6121019"/>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120269</xdr:rowOff>
    </xdr:from>
    <xdr:to>
      <xdr:col>5</xdr:col>
      <xdr:colOff>358775</xdr:colOff>
      <xdr:row>36</xdr:row>
      <xdr:rowOff>96838</xdr:rowOff>
    </xdr:to>
    <xdr:cxnSp macro="">
      <xdr:nvCxnSpPr>
        <xdr:cNvPr id="60" name="直線コネクタ 59"/>
        <xdr:cNvCxnSpPr/>
      </xdr:nvCxnSpPr>
      <xdr:spPr>
        <a:xfrm flipV="1">
          <a:off x="2908300" y="6121019"/>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129413</xdr:rowOff>
    </xdr:from>
    <xdr:to>
      <xdr:col>4</xdr:col>
      <xdr:colOff>155575</xdr:colOff>
      <xdr:row>36</xdr:row>
      <xdr:rowOff>96838</xdr:rowOff>
    </xdr:to>
    <xdr:cxnSp macro="">
      <xdr:nvCxnSpPr>
        <xdr:cNvPr id="63" name="直線コネクタ 62"/>
        <xdr:cNvCxnSpPr/>
      </xdr:nvCxnSpPr>
      <xdr:spPr>
        <a:xfrm>
          <a:off x="2019300" y="6130163"/>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96838</xdr:rowOff>
    </xdr:from>
    <xdr:to>
      <xdr:col>2</xdr:col>
      <xdr:colOff>638175</xdr:colOff>
      <xdr:row>35</xdr:row>
      <xdr:rowOff>129413</xdr:rowOff>
    </xdr:to>
    <xdr:cxnSp macro="">
      <xdr:nvCxnSpPr>
        <xdr:cNvPr id="66" name="直線コネクタ 65"/>
        <xdr:cNvCxnSpPr/>
      </xdr:nvCxnSpPr>
      <xdr:spPr>
        <a:xfrm>
          <a:off x="1130300" y="5926138"/>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96901</xdr:rowOff>
    </xdr:from>
    <xdr:to>
      <xdr:col>6</xdr:col>
      <xdr:colOff>561975</xdr:colOff>
      <xdr:row>36</xdr:row>
      <xdr:rowOff>27051</xdr:rowOff>
    </xdr:to>
    <xdr:sp macro="" textlink="">
      <xdr:nvSpPr>
        <xdr:cNvPr id="76" name="円/楕円 75"/>
        <xdr:cNvSpPr/>
      </xdr:nvSpPr>
      <xdr:spPr>
        <a:xfrm>
          <a:off x="45847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75328</xdr:rowOff>
    </xdr:from>
    <xdr:ext cx="469744" cy="259045"/>
    <xdr:sp macro="" textlink="">
      <xdr:nvSpPr>
        <xdr:cNvPr id="77" name="議会費該当値テキスト"/>
        <xdr:cNvSpPr txBox="1"/>
      </xdr:nvSpPr>
      <xdr:spPr>
        <a:xfrm>
          <a:off x="4686300" y="607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69469</xdr:rowOff>
    </xdr:from>
    <xdr:to>
      <xdr:col>5</xdr:col>
      <xdr:colOff>409575</xdr:colOff>
      <xdr:row>35</xdr:row>
      <xdr:rowOff>171069</xdr:rowOff>
    </xdr:to>
    <xdr:sp macro="" textlink="">
      <xdr:nvSpPr>
        <xdr:cNvPr id="78" name="円/楕円 77"/>
        <xdr:cNvSpPr/>
      </xdr:nvSpPr>
      <xdr:spPr>
        <a:xfrm>
          <a:off x="3746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162196</xdr:rowOff>
    </xdr:from>
    <xdr:ext cx="469744" cy="259045"/>
    <xdr:sp macro="" textlink="">
      <xdr:nvSpPr>
        <xdr:cNvPr id="79" name="テキスト ボックス 78"/>
        <xdr:cNvSpPr txBox="1"/>
      </xdr:nvSpPr>
      <xdr:spPr>
        <a:xfrm>
          <a:off x="3562427"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46038</xdr:rowOff>
    </xdr:from>
    <xdr:to>
      <xdr:col>4</xdr:col>
      <xdr:colOff>206375</xdr:colOff>
      <xdr:row>36</xdr:row>
      <xdr:rowOff>147638</xdr:rowOff>
    </xdr:to>
    <xdr:sp macro="" textlink="">
      <xdr:nvSpPr>
        <xdr:cNvPr id="80" name="円/楕円 79"/>
        <xdr:cNvSpPr/>
      </xdr:nvSpPr>
      <xdr:spPr>
        <a:xfrm>
          <a:off x="2857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138765</xdr:rowOff>
    </xdr:from>
    <xdr:ext cx="469744" cy="259045"/>
    <xdr:sp macro="" textlink="">
      <xdr:nvSpPr>
        <xdr:cNvPr id="81" name="テキスト ボックス 80"/>
        <xdr:cNvSpPr txBox="1"/>
      </xdr:nvSpPr>
      <xdr:spPr>
        <a:xfrm>
          <a:off x="2673427" y="6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78613</xdr:rowOff>
    </xdr:from>
    <xdr:to>
      <xdr:col>3</xdr:col>
      <xdr:colOff>3175</xdr:colOff>
      <xdr:row>36</xdr:row>
      <xdr:rowOff>8763</xdr:rowOff>
    </xdr:to>
    <xdr:sp macro="" textlink="">
      <xdr:nvSpPr>
        <xdr:cNvPr id="82" name="円/楕円 81"/>
        <xdr:cNvSpPr/>
      </xdr:nvSpPr>
      <xdr:spPr>
        <a:xfrm>
          <a:off x="1968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171340</xdr:rowOff>
    </xdr:from>
    <xdr:ext cx="469744" cy="259045"/>
    <xdr:sp macro="" textlink="">
      <xdr:nvSpPr>
        <xdr:cNvPr id="83" name="テキスト ボックス 82"/>
        <xdr:cNvSpPr txBox="1"/>
      </xdr:nvSpPr>
      <xdr:spPr>
        <a:xfrm>
          <a:off x="1784427" y="61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46038</xdr:rowOff>
    </xdr:from>
    <xdr:to>
      <xdr:col>1</xdr:col>
      <xdr:colOff>485775</xdr:colOff>
      <xdr:row>34</xdr:row>
      <xdr:rowOff>147638</xdr:rowOff>
    </xdr:to>
    <xdr:sp macro="" textlink="">
      <xdr:nvSpPr>
        <xdr:cNvPr id="84" name="円/楕円 83"/>
        <xdr:cNvSpPr/>
      </xdr:nvSpPr>
      <xdr:spPr>
        <a:xfrm>
          <a:off x="1079500" y="5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138765</xdr:rowOff>
    </xdr:from>
    <xdr:ext cx="469744" cy="259045"/>
    <xdr:sp macro="" textlink="">
      <xdr:nvSpPr>
        <xdr:cNvPr id="85" name="テキスト ボックス 84"/>
        <xdr:cNvSpPr txBox="1"/>
      </xdr:nvSpPr>
      <xdr:spPr>
        <a:xfrm>
          <a:off x="895427" y="596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23404</xdr:rowOff>
    </xdr:from>
    <xdr:to>
      <xdr:col>6</xdr:col>
      <xdr:colOff>511175</xdr:colOff>
      <xdr:row>58</xdr:row>
      <xdr:rowOff>33710</xdr:rowOff>
    </xdr:to>
    <xdr:cxnSp macro="">
      <xdr:nvCxnSpPr>
        <xdr:cNvPr id="112" name="直線コネクタ 111"/>
        <xdr:cNvCxnSpPr/>
      </xdr:nvCxnSpPr>
      <xdr:spPr>
        <a:xfrm>
          <a:off x="3797300" y="9967504"/>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23404</xdr:rowOff>
    </xdr:from>
    <xdr:to>
      <xdr:col>5</xdr:col>
      <xdr:colOff>358775</xdr:colOff>
      <xdr:row>58</xdr:row>
      <xdr:rowOff>59068</xdr:rowOff>
    </xdr:to>
    <xdr:cxnSp macro="">
      <xdr:nvCxnSpPr>
        <xdr:cNvPr id="115" name="直線コネクタ 114"/>
        <xdr:cNvCxnSpPr/>
      </xdr:nvCxnSpPr>
      <xdr:spPr>
        <a:xfrm flipV="1">
          <a:off x="2908300" y="9967504"/>
          <a:ext cx="889000" cy="3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52908</xdr:rowOff>
    </xdr:from>
    <xdr:to>
      <xdr:col>4</xdr:col>
      <xdr:colOff>155575</xdr:colOff>
      <xdr:row>58</xdr:row>
      <xdr:rowOff>59068</xdr:rowOff>
    </xdr:to>
    <xdr:cxnSp macro="">
      <xdr:nvCxnSpPr>
        <xdr:cNvPr id="118" name="直線コネクタ 117"/>
        <xdr:cNvCxnSpPr/>
      </xdr:nvCxnSpPr>
      <xdr:spPr>
        <a:xfrm>
          <a:off x="2019300" y="9997008"/>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27613</xdr:rowOff>
    </xdr:from>
    <xdr:to>
      <xdr:col>2</xdr:col>
      <xdr:colOff>638175</xdr:colOff>
      <xdr:row>58</xdr:row>
      <xdr:rowOff>52908</xdr:rowOff>
    </xdr:to>
    <xdr:cxnSp macro="">
      <xdr:nvCxnSpPr>
        <xdr:cNvPr id="121" name="直線コネクタ 120"/>
        <xdr:cNvCxnSpPr/>
      </xdr:nvCxnSpPr>
      <xdr:spPr>
        <a:xfrm>
          <a:off x="1130300" y="9971713"/>
          <a:ext cx="889000" cy="2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77612</xdr:rowOff>
    </xdr:from>
    <xdr:ext cx="534377" cy="259045"/>
    <xdr:sp macro="" textlink="">
      <xdr:nvSpPr>
        <xdr:cNvPr id="125" name="テキスト ボックス 124"/>
        <xdr:cNvSpPr txBox="1"/>
      </xdr:nvSpPr>
      <xdr:spPr>
        <a:xfrm>
          <a:off x="863111" y="100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154360</xdr:rowOff>
    </xdr:from>
    <xdr:to>
      <xdr:col>6</xdr:col>
      <xdr:colOff>561975</xdr:colOff>
      <xdr:row>58</xdr:row>
      <xdr:rowOff>84510</xdr:rowOff>
    </xdr:to>
    <xdr:sp macro="" textlink="">
      <xdr:nvSpPr>
        <xdr:cNvPr id="131" name="円/楕円 130"/>
        <xdr:cNvSpPr/>
      </xdr:nvSpPr>
      <xdr:spPr>
        <a:xfrm>
          <a:off x="4584700" y="99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144054</xdr:rowOff>
    </xdr:from>
    <xdr:to>
      <xdr:col>5</xdr:col>
      <xdr:colOff>409575</xdr:colOff>
      <xdr:row>58</xdr:row>
      <xdr:rowOff>74204</xdr:rowOff>
    </xdr:to>
    <xdr:sp macro="" textlink="">
      <xdr:nvSpPr>
        <xdr:cNvPr id="133" name="円/楕円 132"/>
        <xdr:cNvSpPr/>
      </xdr:nvSpPr>
      <xdr:spPr>
        <a:xfrm>
          <a:off x="374650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90731</xdr:rowOff>
    </xdr:from>
    <xdr:ext cx="534377" cy="259045"/>
    <xdr:sp macro="" textlink="">
      <xdr:nvSpPr>
        <xdr:cNvPr id="134" name="テキスト ボックス 133"/>
        <xdr:cNvSpPr txBox="1"/>
      </xdr:nvSpPr>
      <xdr:spPr>
        <a:xfrm>
          <a:off x="3530111" y="96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8268</xdr:rowOff>
    </xdr:from>
    <xdr:to>
      <xdr:col>4</xdr:col>
      <xdr:colOff>206375</xdr:colOff>
      <xdr:row>58</xdr:row>
      <xdr:rowOff>109868</xdr:rowOff>
    </xdr:to>
    <xdr:sp macro="" textlink="">
      <xdr:nvSpPr>
        <xdr:cNvPr id="135" name="円/楕円 134"/>
        <xdr:cNvSpPr/>
      </xdr:nvSpPr>
      <xdr:spPr>
        <a:xfrm>
          <a:off x="2857500" y="99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100995</xdr:rowOff>
    </xdr:from>
    <xdr:ext cx="534377" cy="259045"/>
    <xdr:sp macro="" textlink="">
      <xdr:nvSpPr>
        <xdr:cNvPr id="136" name="テキスト ボックス 135"/>
        <xdr:cNvSpPr txBox="1"/>
      </xdr:nvSpPr>
      <xdr:spPr>
        <a:xfrm>
          <a:off x="2641111" y="100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2108</xdr:rowOff>
    </xdr:from>
    <xdr:to>
      <xdr:col>3</xdr:col>
      <xdr:colOff>3175</xdr:colOff>
      <xdr:row>58</xdr:row>
      <xdr:rowOff>103708</xdr:rowOff>
    </xdr:to>
    <xdr:sp macro="" textlink="">
      <xdr:nvSpPr>
        <xdr:cNvPr id="137" name="円/楕円 136"/>
        <xdr:cNvSpPr/>
      </xdr:nvSpPr>
      <xdr:spPr>
        <a:xfrm>
          <a:off x="1968500" y="99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94835</xdr:rowOff>
    </xdr:from>
    <xdr:ext cx="534377" cy="259045"/>
    <xdr:sp macro="" textlink="">
      <xdr:nvSpPr>
        <xdr:cNvPr id="138" name="テキスト ボックス 137"/>
        <xdr:cNvSpPr txBox="1"/>
      </xdr:nvSpPr>
      <xdr:spPr>
        <a:xfrm>
          <a:off x="1752111" y="100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148263</xdr:rowOff>
    </xdr:from>
    <xdr:to>
      <xdr:col>1</xdr:col>
      <xdr:colOff>485775</xdr:colOff>
      <xdr:row>58</xdr:row>
      <xdr:rowOff>78413</xdr:rowOff>
    </xdr:to>
    <xdr:sp macro="" textlink="">
      <xdr:nvSpPr>
        <xdr:cNvPr id="139" name="円/楕円 138"/>
        <xdr:cNvSpPr/>
      </xdr:nvSpPr>
      <xdr:spPr>
        <a:xfrm>
          <a:off x="1079500" y="99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94940</xdr:rowOff>
    </xdr:from>
    <xdr:ext cx="534377" cy="259045"/>
    <xdr:sp macro="" textlink="">
      <xdr:nvSpPr>
        <xdr:cNvPr id="140" name="テキスト ボックス 139"/>
        <xdr:cNvSpPr txBox="1"/>
      </xdr:nvSpPr>
      <xdr:spPr>
        <a:xfrm>
          <a:off x="863111" y="969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3" name="テキスト ボックス 152"/>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5" name="テキスト ボックス 15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7" name="テキスト ボックス 15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59" name="テキスト ボックス 15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1" name="テキスト ボックス 16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3" name="テキスト ボックス 16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139646</xdr:rowOff>
    </xdr:from>
    <xdr:to>
      <xdr:col>6</xdr:col>
      <xdr:colOff>510540</xdr:colOff>
      <xdr:row>77</xdr:row>
      <xdr:rowOff>120845</xdr:rowOff>
    </xdr:to>
    <xdr:cxnSp macro="">
      <xdr:nvCxnSpPr>
        <xdr:cNvPr id="167" name="直線コネクタ 166"/>
        <xdr:cNvCxnSpPr/>
      </xdr:nvCxnSpPr>
      <xdr:spPr>
        <a:xfrm flipV="1">
          <a:off x="4633595" y="12141146"/>
          <a:ext cx="1270" cy="1181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124672</xdr:rowOff>
    </xdr:from>
    <xdr:ext cx="599010" cy="259045"/>
    <xdr:sp macro="" textlink="">
      <xdr:nvSpPr>
        <xdr:cNvPr id="168" name="民生費最小値テキスト"/>
        <xdr:cNvSpPr txBox="1"/>
      </xdr:nvSpPr>
      <xdr:spPr>
        <a:xfrm>
          <a:off x="4686300" y="1332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77</xdr:row>
      <xdr:rowOff>120845</xdr:rowOff>
    </xdr:from>
    <xdr:to>
      <xdr:col>6</xdr:col>
      <xdr:colOff>600075</xdr:colOff>
      <xdr:row>77</xdr:row>
      <xdr:rowOff>120845</xdr:rowOff>
    </xdr:to>
    <xdr:cxnSp macro="">
      <xdr:nvCxnSpPr>
        <xdr:cNvPr id="169" name="直線コネクタ 168"/>
        <xdr:cNvCxnSpPr/>
      </xdr:nvCxnSpPr>
      <xdr:spPr>
        <a:xfrm>
          <a:off x="4546600" y="13322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86323</xdr:rowOff>
    </xdr:from>
    <xdr:ext cx="599010" cy="259045"/>
    <xdr:sp macro="" textlink="">
      <xdr:nvSpPr>
        <xdr:cNvPr id="170" name="民生費最大値テキスト"/>
        <xdr:cNvSpPr txBox="1"/>
      </xdr:nvSpPr>
      <xdr:spPr>
        <a:xfrm>
          <a:off x="4686300" y="1191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70</xdr:row>
      <xdr:rowOff>139646</xdr:rowOff>
    </xdr:from>
    <xdr:to>
      <xdr:col>6</xdr:col>
      <xdr:colOff>600075</xdr:colOff>
      <xdr:row>70</xdr:row>
      <xdr:rowOff>139646</xdr:rowOff>
    </xdr:to>
    <xdr:cxnSp macro="">
      <xdr:nvCxnSpPr>
        <xdr:cNvPr id="171" name="直線コネクタ 170"/>
        <xdr:cNvCxnSpPr/>
      </xdr:nvCxnSpPr>
      <xdr:spPr>
        <a:xfrm>
          <a:off x="4546600" y="1214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154657</xdr:rowOff>
    </xdr:from>
    <xdr:to>
      <xdr:col>6</xdr:col>
      <xdr:colOff>511175</xdr:colOff>
      <xdr:row>76</xdr:row>
      <xdr:rowOff>154939</xdr:rowOff>
    </xdr:to>
    <xdr:cxnSp macro="">
      <xdr:nvCxnSpPr>
        <xdr:cNvPr id="172" name="直線コネクタ 171"/>
        <xdr:cNvCxnSpPr/>
      </xdr:nvCxnSpPr>
      <xdr:spPr>
        <a:xfrm>
          <a:off x="3797300" y="13013407"/>
          <a:ext cx="838200" cy="1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125906</xdr:rowOff>
    </xdr:from>
    <xdr:ext cx="599010" cy="259045"/>
    <xdr:sp macro="" textlink="">
      <xdr:nvSpPr>
        <xdr:cNvPr id="173" name="民生費平均値テキスト"/>
        <xdr:cNvSpPr txBox="1"/>
      </xdr:nvSpPr>
      <xdr:spPr>
        <a:xfrm>
          <a:off x="4686300" y="12641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103029</xdr:rowOff>
    </xdr:from>
    <xdr:to>
      <xdr:col>6</xdr:col>
      <xdr:colOff>561975</xdr:colOff>
      <xdr:row>75</xdr:row>
      <xdr:rowOff>33179</xdr:rowOff>
    </xdr:to>
    <xdr:sp macro="" textlink="">
      <xdr:nvSpPr>
        <xdr:cNvPr id="174" name="フローチャート : 判断 173"/>
        <xdr:cNvSpPr/>
      </xdr:nvSpPr>
      <xdr:spPr>
        <a:xfrm>
          <a:off x="45847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154657</xdr:rowOff>
    </xdr:from>
    <xdr:to>
      <xdr:col>5</xdr:col>
      <xdr:colOff>358775</xdr:colOff>
      <xdr:row>76</xdr:row>
      <xdr:rowOff>107772</xdr:rowOff>
    </xdr:to>
    <xdr:cxnSp macro="">
      <xdr:nvCxnSpPr>
        <xdr:cNvPr id="175" name="直線コネクタ 174"/>
        <xdr:cNvCxnSpPr/>
      </xdr:nvCxnSpPr>
      <xdr:spPr>
        <a:xfrm flipV="1">
          <a:off x="2908300" y="13013407"/>
          <a:ext cx="889000" cy="1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76" name="フローチャート : 判断 175"/>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77" name="テキスト ボックス 176"/>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107772</xdr:rowOff>
    </xdr:from>
    <xdr:to>
      <xdr:col>4</xdr:col>
      <xdr:colOff>155575</xdr:colOff>
      <xdr:row>78</xdr:row>
      <xdr:rowOff>71044</xdr:rowOff>
    </xdr:to>
    <xdr:cxnSp macro="">
      <xdr:nvCxnSpPr>
        <xdr:cNvPr id="178" name="直線コネクタ 177"/>
        <xdr:cNvCxnSpPr/>
      </xdr:nvCxnSpPr>
      <xdr:spPr>
        <a:xfrm flipV="1">
          <a:off x="2019300" y="13137972"/>
          <a:ext cx="889000" cy="3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79" name="フローチャート : 判断 178"/>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0" name="テキスト ボックス 179"/>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71044</xdr:rowOff>
    </xdr:from>
    <xdr:to>
      <xdr:col>2</xdr:col>
      <xdr:colOff>638175</xdr:colOff>
      <xdr:row>78</xdr:row>
      <xdr:rowOff>89376</xdr:rowOff>
    </xdr:to>
    <xdr:cxnSp macro="">
      <xdr:nvCxnSpPr>
        <xdr:cNvPr id="181" name="直線コネクタ 180"/>
        <xdr:cNvCxnSpPr/>
      </xdr:nvCxnSpPr>
      <xdr:spPr>
        <a:xfrm flipV="1">
          <a:off x="1130300" y="13444144"/>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2" name="フローチャート : 判断 181"/>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3" name="テキスト ボックス 182"/>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4" name="フローチャート : 判断 183"/>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5" name="テキスト ボックス 184"/>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104139</xdr:rowOff>
    </xdr:from>
    <xdr:to>
      <xdr:col>6</xdr:col>
      <xdr:colOff>561975</xdr:colOff>
      <xdr:row>77</xdr:row>
      <xdr:rowOff>34289</xdr:rowOff>
    </xdr:to>
    <xdr:sp macro="" textlink="">
      <xdr:nvSpPr>
        <xdr:cNvPr id="191" name="円/楕円 190"/>
        <xdr:cNvSpPr/>
      </xdr:nvSpPr>
      <xdr:spPr>
        <a:xfrm>
          <a:off x="45847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82566</xdr:rowOff>
    </xdr:from>
    <xdr:ext cx="599010" cy="259045"/>
    <xdr:sp macro="" textlink="">
      <xdr:nvSpPr>
        <xdr:cNvPr id="192" name="民生費該当値テキスト"/>
        <xdr:cNvSpPr txBox="1"/>
      </xdr:nvSpPr>
      <xdr:spPr>
        <a:xfrm>
          <a:off x="4686300" y="131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132,100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103857</xdr:rowOff>
    </xdr:from>
    <xdr:to>
      <xdr:col>5</xdr:col>
      <xdr:colOff>409575</xdr:colOff>
      <xdr:row>76</xdr:row>
      <xdr:rowOff>34007</xdr:rowOff>
    </xdr:to>
    <xdr:sp macro="" textlink="">
      <xdr:nvSpPr>
        <xdr:cNvPr id="193" name="円/楕円 192"/>
        <xdr:cNvSpPr/>
      </xdr:nvSpPr>
      <xdr:spPr>
        <a:xfrm>
          <a:off x="3746500" y="129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50534</xdr:rowOff>
    </xdr:from>
    <xdr:ext cx="599010" cy="259045"/>
    <xdr:sp macro="" textlink="">
      <xdr:nvSpPr>
        <xdr:cNvPr id="194" name="テキスト ボックス 193"/>
        <xdr:cNvSpPr txBox="1"/>
      </xdr:nvSpPr>
      <xdr:spPr>
        <a:xfrm>
          <a:off x="3497794" y="1273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56972</xdr:rowOff>
    </xdr:from>
    <xdr:to>
      <xdr:col>4</xdr:col>
      <xdr:colOff>206375</xdr:colOff>
      <xdr:row>76</xdr:row>
      <xdr:rowOff>158572</xdr:rowOff>
    </xdr:to>
    <xdr:sp macro="" textlink="">
      <xdr:nvSpPr>
        <xdr:cNvPr id="195" name="円/楕円 194"/>
        <xdr:cNvSpPr/>
      </xdr:nvSpPr>
      <xdr:spPr>
        <a:xfrm>
          <a:off x="2857500" y="130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3649</xdr:rowOff>
    </xdr:from>
    <xdr:ext cx="599010" cy="259045"/>
    <xdr:sp macro="" textlink="">
      <xdr:nvSpPr>
        <xdr:cNvPr id="196" name="テキスト ボックス 195"/>
        <xdr:cNvSpPr txBox="1"/>
      </xdr:nvSpPr>
      <xdr:spPr>
        <a:xfrm>
          <a:off x="2608794" y="128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20244</xdr:rowOff>
    </xdr:from>
    <xdr:to>
      <xdr:col>3</xdr:col>
      <xdr:colOff>3175</xdr:colOff>
      <xdr:row>78</xdr:row>
      <xdr:rowOff>121844</xdr:rowOff>
    </xdr:to>
    <xdr:sp macro="" textlink="">
      <xdr:nvSpPr>
        <xdr:cNvPr id="197" name="円/楕円 196"/>
        <xdr:cNvSpPr/>
      </xdr:nvSpPr>
      <xdr:spPr>
        <a:xfrm>
          <a:off x="19685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112971</xdr:rowOff>
    </xdr:from>
    <xdr:ext cx="599010" cy="259045"/>
    <xdr:sp macro="" textlink="">
      <xdr:nvSpPr>
        <xdr:cNvPr id="198" name="テキスト ボックス 197"/>
        <xdr:cNvSpPr txBox="1"/>
      </xdr:nvSpPr>
      <xdr:spPr>
        <a:xfrm>
          <a:off x="1719794" y="134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38576</xdr:rowOff>
    </xdr:from>
    <xdr:to>
      <xdr:col>1</xdr:col>
      <xdr:colOff>485775</xdr:colOff>
      <xdr:row>78</xdr:row>
      <xdr:rowOff>140176</xdr:rowOff>
    </xdr:to>
    <xdr:sp macro="" textlink="">
      <xdr:nvSpPr>
        <xdr:cNvPr id="199" name="円/楕円 198"/>
        <xdr:cNvSpPr/>
      </xdr:nvSpPr>
      <xdr:spPr>
        <a:xfrm>
          <a:off x="1079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131303</xdr:rowOff>
    </xdr:from>
    <xdr:ext cx="599010" cy="259045"/>
    <xdr:sp macro="" textlink="">
      <xdr:nvSpPr>
        <xdr:cNvPr id="200" name="テキスト ボックス 199"/>
        <xdr:cNvSpPr txBox="1"/>
      </xdr:nvSpPr>
      <xdr:spPr>
        <a:xfrm>
          <a:off x="830794"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2" name="直線コネクタ 211"/>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3" name="テキスト ボックス 212"/>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5" name="テキスト ボックス 214"/>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6" name="直線コネクタ 215"/>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7" name="テキスト ボックス 216"/>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0" name="直線コネクタ 219"/>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21" name="テキスト ボックス 220"/>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2" name="直線コネクタ 221"/>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3" name="テキスト ボックス 222"/>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5" name="テキスト ボックス 224"/>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9" name="直線コネクタ 228"/>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30"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31" name="直線コネクタ 230"/>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2"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3" name="直線コネクタ 232"/>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66376</xdr:rowOff>
    </xdr:from>
    <xdr:to>
      <xdr:col>6</xdr:col>
      <xdr:colOff>511175</xdr:colOff>
      <xdr:row>97</xdr:row>
      <xdr:rowOff>35801</xdr:rowOff>
    </xdr:to>
    <xdr:cxnSp macro="">
      <xdr:nvCxnSpPr>
        <xdr:cNvPr id="234" name="直線コネクタ 233"/>
        <xdr:cNvCxnSpPr/>
      </xdr:nvCxnSpPr>
      <xdr:spPr>
        <a:xfrm flipV="1">
          <a:off x="3797300" y="16525576"/>
          <a:ext cx="838200" cy="1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5"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6" name="フローチャート : 判断 235"/>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35801</xdr:rowOff>
    </xdr:from>
    <xdr:to>
      <xdr:col>5</xdr:col>
      <xdr:colOff>358775</xdr:colOff>
      <xdr:row>97</xdr:row>
      <xdr:rowOff>52290</xdr:rowOff>
    </xdr:to>
    <xdr:cxnSp macro="">
      <xdr:nvCxnSpPr>
        <xdr:cNvPr id="237" name="直線コネクタ 236"/>
        <xdr:cNvCxnSpPr/>
      </xdr:nvCxnSpPr>
      <xdr:spPr>
        <a:xfrm flipV="1">
          <a:off x="2908300" y="16666451"/>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8" name="フローチャート : 判断 237"/>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9" name="テキスト ボックス 238"/>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131442</xdr:rowOff>
    </xdr:from>
    <xdr:to>
      <xdr:col>4</xdr:col>
      <xdr:colOff>155575</xdr:colOff>
      <xdr:row>97</xdr:row>
      <xdr:rowOff>52290</xdr:rowOff>
    </xdr:to>
    <xdr:cxnSp macro="">
      <xdr:nvCxnSpPr>
        <xdr:cNvPr id="240" name="直線コネクタ 239"/>
        <xdr:cNvCxnSpPr/>
      </xdr:nvCxnSpPr>
      <xdr:spPr>
        <a:xfrm>
          <a:off x="2019300" y="16419192"/>
          <a:ext cx="889000" cy="26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41" name="フローチャート : 判断 240"/>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2" name="テキスト ボックス 241"/>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131442</xdr:rowOff>
    </xdr:from>
    <xdr:to>
      <xdr:col>2</xdr:col>
      <xdr:colOff>638175</xdr:colOff>
      <xdr:row>97</xdr:row>
      <xdr:rowOff>12170</xdr:rowOff>
    </xdr:to>
    <xdr:cxnSp macro="">
      <xdr:nvCxnSpPr>
        <xdr:cNvPr id="243" name="直線コネクタ 242"/>
        <xdr:cNvCxnSpPr/>
      </xdr:nvCxnSpPr>
      <xdr:spPr>
        <a:xfrm flipV="1">
          <a:off x="1130300" y="16419192"/>
          <a:ext cx="889000" cy="2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4" name="フローチャート : 判断 243"/>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5" name="テキスト ボックス 244"/>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6" name="フローチャート : 判断 245"/>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7" name="テキスト ボックス 246"/>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15576</xdr:rowOff>
    </xdr:from>
    <xdr:to>
      <xdr:col>6</xdr:col>
      <xdr:colOff>561975</xdr:colOff>
      <xdr:row>96</xdr:row>
      <xdr:rowOff>117176</xdr:rowOff>
    </xdr:to>
    <xdr:sp macro="" textlink="">
      <xdr:nvSpPr>
        <xdr:cNvPr id="253" name="円/楕円 252"/>
        <xdr:cNvSpPr/>
      </xdr:nvSpPr>
      <xdr:spPr>
        <a:xfrm>
          <a:off x="4584700" y="16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165453</xdr:rowOff>
    </xdr:from>
    <xdr:ext cx="534377" cy="259045"/>
    <xdr:sp macro="" textlink="">
      <xdr:nvSpPr>
        <xdr:cNvPr id="254" name="衛生費該当値テキスト"/>
        <xdr:cNvSpPr txBox="1"/>
      </xdr:nvSpPr>
      <xdr:spPr>
        <a:xfrm>
          <a:off x="4686300" y="164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156451</xdr:rowOff>
    </xdr:from>
    <xdr:to>
      <xdr:col>5</xdr:col>
      <xdr:colOff>409575</xdr:colOff>
      <xdr:row>97</xdr:row>
      <xdr:rowOff>86601</xdr:rowOff>
    </xdr:to>
    <xdr:sp macro="" textlink="">
      <xdr:nvSpPr>
        <xdr:cNvPr id="255" name="円/楕円 254"/>
        <xdr:cNvSpPr/>
      </xdr:nvSpPr>
      <xdr:spPr>
        <a:xfrm>
          <a:off x="37465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77728</xdr:rowOff>
    </xdr:from>
    <xdr:ext cx="534377" cy="259045"/>
    <xdr:sp macro="" textlink="">
      <xdr:nvSpPr>
        <xdr:cNvPr id="256" name="テキスト ボックス 255"/>
        <xdr:cNvSpPr txBox="1"/>
      </xdr:nvSpPr>
      <xdr:spPr>
        <a:xfrm>
          <a:off x="3530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1490</xdr:rowOff>
    </xdr:from>
    <xdr:to>
      <xdr:col>4</xdr:col>
      <xdr:colOff>206375</xdr:colOff>
      <xdr:row>97</xdr:row>
      <xdr:rowOff>103090</xdr:rowOff>
    </xdr:to>
    <xdr:sp macro="" textlink="">
      <xdr:nvSpPr>
        <xdr:cNvPr id="257" name="円/楕円 256"/>
        <xdr:cNvSpPr/>
      </xdr:nvSpPr>
      <xdr:spPr>
        <a:xfrm>
          <a:off x="2857500" y="166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94217</xdr:rowOff>
    </xdr:from>
    <xdr:ext cx="534377" cy="259045"/>
    <xdr:sp macro="" textlink="">
      <xdr:nvSpPr>
        <xdr:cNvPr id="258" name="テキスト ボックス 257"/>
        <xdr:cNvSpPr txBox="1"/>
      </xdr:nvSpPr>
      <xdr:spPr>
        <a:xfrm>
          <a:off x="2641111" y="167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80642</xdr:rowOff>
    </xdr:from>
    <xdr:to>
      <xdr:col>3</xdr:col>
      <xdr:colOff>3175</xdr:colOff>
      <xdr:row>96</xdr:row>
      <xdr:rowOff>10792</xdr:rowOff>
    </xdr:to>
    <xdr:sp macro="" textlink="">
      <xdr:nvSpPr>
        <xdr:cNvPr id="259" name="円/楕円 258"/>
        <xdr:cNvSpPr/>
      </xdr:nvSpPr>
      <xdr:spPr>
        <a:xfrm>
          <a:off x="1968500" y="163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27319</xdr:rowOff>
    </xdr:from>
    <xdr:ext cx="534377" cy="259045"/>
    <xdr:sp macro="" textlink="">
      <xdr:nvSpPr>
        <xdr:cNvPr id="260" name="テキスト ボックス 259"/>
        <xdr:cNvSpPr txBox="1"/>
      </xdr:nvSpPr>
      <xdr:spPr>
        <a:xfrm>
          <a:off x="1752111" y="161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132820</xdr:rowOff>
    </xdr:from>
    <xdr:to>
      <xdr:col>1</xdr:col>
      <xdr:colOff>485775</xdr:colOff>
      <xdr:row>97</xdr:row>
      <xdr:rowOff>62970</xdr:rowOff>
    </xdr:to>
    <xdr:sp macro="" textlink="">
      <xdr:nvSpPr>
        <xdr:cNvPr id="261" name="円/楕円 260"/>
        <xdr:cNvSpPr/>
      </xdr:nvSpPr>
      <xdr:spPr>
        <a:xfrm>
          <a:off x="1079500" y="165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54097</xdr:rowOff>
    </xdr:from>
    <xdr:ext cx="534377" cy="259045"/>
    <xdr:sp macro="" textlink="">
      <xdr:nvSpPr>
        <xdr:cNvPr id="262" name="テキスト ボックス 261"/>
        <xdr:cNvSpPr txBox="1"/>
      </xdr:nvSpPr>
      <xdr:spPr>
        <a:xfrm>
          <a:off x="863111" y="1668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6" name="直線コネクタ 285"/>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7"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8" name="直線コネクタ 287"/>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9"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90" name="直線コネクタ 289"/>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128143</xdr:rowOff>
    </xdr:from>
    <xdr:to>
      <xdr:col>15</xdr:col>
      <xdr:colOff>180975</xdr:colOff>
      <xdr:row>38</xdr:row>
      <xdr:rowOff>160782</xdr:rowOff>
    </xdr:to>
    <xdr:cxnSp macro="">
      <xdr:nvCxnSpPr>
        <xdr:cNvPr id="291" name="直線コネクタ 290"/>
        <xdr:cNvCxnSpPr/>
      </xdr:nvCxnSpPr>
      <xdr:spPr>
        <a:xfrm>
          <a:off x="9639300" y="6643243"/>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2"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3" name="フローチャート : 判断 292"/>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161798</xdr:rowOff>
    </xdr:from>
    <xdr:to>
      <xdr:col>14</xdr:col>
      <xdr:colOff>28575</xdr:colOff>
      <xdr:row>38</xdr:row>
      <xdr:rowOff>128143</xdr:rowOff>
    </xdr:to>
    <xdr:cxnSp macro="">
      <xdr:nvCxnSpPr>
        <xdr:cNvPr id="294" name="直線コネクタ 293"/>
        <xdr:cNvCxnSpPr/>
      </xdr:nvCxnSpPr>
      <xdr:spPr>
        <a:xfrm>
          <a:off x="8750300" y="650544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5" name="フローチャート : 判断 294"/>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6" name="テキスト ボックス 295"/>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70485</xdr:rowOff>
    </xdr:from>
    <xdr:to>
      <xdr:col>12</xdr:col>
      <xdr:colOff>511175</xdr:colOff>
      <xdr:row>37</xdr:row>
      <xdr:rowOff>161798</xdr:rowOff>
    </xdr:to>
    <xdr:cxnSp macro="">
      <xdr:nvCxnSpPr>
        <xdr:cNvPr id="297" name="直線コネクタ 296"/>
        <xdr:cNvCxnSpPr/>
      </xdr:nvCxnSpPr>
      <xdr:spPr>
        <a:xfrm>
          <a:off x="7861300" y="6414135"/>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8" name="フローチャート : 判断 297"/>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9" name="テキスト ボックス 298"/>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6477</xdr:rowOff>
    </xdr:from>
    <xdr:to>
      <xdr:col>11</xdr:col>
      <xdr:colOff>307975</xdr:colOff>
      <xdr:row>37</xdr:row>
      <xdr:rowOff>70485</xdr:rowOff>
    </xdr:to>
    <xdr:cxnSp macro="">
      <xdr:nvCxnSpPr>
        <xdr:cNvPr id="300" name="直線コネクタ 299"/>
        <xdr:cNvCxnSpPr/>
      </xdr:nvCxnSpPr>
      <xdr:spPr>
        <a:xfrm>
          <a:off x="6972300" y="635012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1" name="フローチャート : 判断 300"/>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2" name="テキスト ボックス 301"/>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3" name="フローチャート : 判断 302"/>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4" name="テキスト ボックス 303"/>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109982</xdr:rowOff>
    </xdr:from>
    <xdr:to>
      <xdr:col>15</xdr:col>
      <xdr:colOff>231775</xdr:colOff>
      <xdr:row>39</xdr:row>
      <xdr:rowOff>40132</xdr:rowOff>
    </xdr:to>
    <xdr:sp macro="" textlink="">
      <xdr:nvSpPr>
        <xdr:cNvPr id="310" name="円/楕円 309"/>
        <xdr:cNvSpPr/>
      </xdr:nvSpPr>
      <xdr:spPr>
        <a:xfrm>
          <a:off x="10426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24909</xdr:rowOff>
    </xdr:from>
    <xdr:ext cx="378565" cy="259045"/>
    <xdr:sp macro="" textlink="">
      <xdr:nvSpPr>
        <xdr:cNvPr id="311" name="労働費該当値テキスト"/>
        <xdr:cNvSpPr txBox="1"/>
      </xdr:nvSpPr>
      <xdr:spPr>
        <a:xfrm>
          <a:off x="10528300" y="65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77343</xdr:rowOff>
    </xdr:from>
    <xdr:to>
      <xdr:col>14</xdr:col>
      <xdr:colOff>79375</xdr:colOff>
      <xdr:row>39</xdr:row>
      <xdr:rowOff>7493</xdr:rowOff>
    </xdr:to>
    <xdr:sp macro="" textlink="">
      <xdr:nvSpPr>
        <xdr:cNvPr id="312" name="円/楕円 311"/>
        <xdr:cNvSpPr/>
      </xdr:nvSpPr>
      <xdr:spPr>
        <a:xfrm>
          <a:off x="9588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170070</xdr:rowOff>
    </xdr:from>
    <xdr:ext cx="378565" cy="259045"/>
    <xdr:sp macro="" textlink="">
      <xdr:nvSpPr>
        <xdr:cNvPr id="313" name="テキスト ボックス 312"/>
        <xdr:cNvSpPr txBox="1"/>
      </xdr:nvSpPr>
      <xdr:spPr>
        <a:xfrm>
          <a:off x="9450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110998</xdr:rowOff>
    </xdr:from>
    <xdr:to>
      <xdr:col>12</xdr:col>
      <xdr:colOff>561975</xdr:colOff>
      <xdr:row>38</xdr:row>
      <xdr:rowOff>41148</xdr:rowOff>
    </xdr:to>
    <xdr:sp macro="" textlink="">
      <xdr:nvSpPr>
        <xdr:cNvPr id="314" name="円/楕円 313"/>
        <xdr:cNvSpPr/>
      </xdr:nvSpPr>
      <xdr:spPr>
        <a:xfrm>
          <a:off x="8699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32275</xdr:rowOff>
    </xdr:from>
    <xdr:ext cx="469744" cy="259045"/>
    <xdr:sp macro="" textlink="">
      <xdr:nvSpPr>
        <xdr:cNvPr id="315" name="テキスト ボックス 314"/>
        <xdr:cNvSpPr txBox="1"/>
      </xdr:nvSpPr>
      <xdr:spPr>
        <a:xfrm>
          <a:off x="8515427"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19685</xdr:rowOff>
    </xdr:from>
    <xdr:to>
      <xdr:col>11</xdr:col>
      <xdr:colOff>358775</xdr:colOff>
      <xdr:row>37</xdr:row>
      <xdr:rowOff>121285</xdr:rowOff>
    </xdr:to>
    <xdr:sp macro="" textlink="">
      <xdr:nvSpPr>
        <xdr:cNvPr id="316" name="円/楕円 315"/>
        <xdr:cNvSpPr/>
      </xdr:nvSpPr>
      <xdr:spPr>
        <a:xfrm>
          <a:off x="781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137812</xdr:rowOff>
    </xdr:from>
    <xdr:ext cx="469744" cy="259045"/>
    <xdr:sp macro="" textlink="">
      <xdr:nvSpPr>
        <xdr:cNvPr id="317" name="テキスト ボックス 316"/>
        <xdr:cNvSpPr txBox="1"/>
      </xdr:nvSpPr>
      <xdr:spPr>
        <a:xfrm>
          <a:off x="7626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127127</xdr:rowOff>
    </xdr:from>
    <xdr:to>
      <xdr:col>10</xdr:col>
      <xdr:colOff>155575</xdr:colOff>
      <xdr:row>37</xdr:row>
      <xdr:rowOff>57277</xdr:rowOff>
    </xdr:to>
    <xdr:sp macro="" textlink="">
      <xdr:nvSpPr>
        <xdr:cNvPr id="318" name="円/楕円 317"/>
        <xdr:cNvSpPr/>
      </xdr:nvSpPr>
      <xdr:spPr>
        <a:xfrm>
          <a:off x="69215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73804</xdr:rowOff>
    </xdr:from>
    <xdr:ext cx="469744" cy="259045"/>
    <xdr:sp macro="" textlink="">
      <xdr:nvSpPr>
        <xdr:cNvPr id="319" name="テキスト ボックス 318"/>
        <xdr:cNvSpPr txBox="1"/>
      </xdr:nvSpPr>
      <xdr:spPr>
        <a:xfrm>
          <a:off x="6737427" y="607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5" name="直線コネクタ 344"/>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6"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7" name="直線コネクタ 346"/>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8"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9" name="直線コネクタ 348"/>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63870</xdr:rowOff>
    </xdr:from>
    <xdr:to>
      <xdr:col>15</xdr:col>
      <xdr:colOff>180975</xdr:colOff>
      <xdr:row>58</xdr:row>
      <xdr:rowOff>72296</xdr:rowOff>
    </xdr:to>
    <xdr:cxnSp macro="">
      <xdr:nvCxnSpPr>
        <xdr:cNvPr id="350" name="直線コネクタ 349"/>
        <xdr:cNvCxnSpPr/>
      </xdr:nvCxnSpPr>
      <xdr:spPr>
        <a:xfrm flipV="1">
          <a:off x="9639300" y="10007970"/>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51"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2" name="フローチャート : 判断 351"/>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52538</xdr:rowOff>
    </xdr:from>
    <xdr:to>
      <xdr:col>14</xdr:col>
      <xdr:colOff>28575</xdr:colOff>
      <xdr:row>58</xdr:row>
      <xdr:rowOff>72296</xdr:rowOff>
    </xdr:to>
    <xdr:cxnSp macro="">
      <xdr:nvCxnSpPr>
        <xdr:cNvPr id="353" name="直線コネクタ 352"/>
        <xdr:cNvCxnSpPr/>
      </xdr:nvCxnSpPr>
      <xdr:spPr>
        <a:xfrm>
          <a:off x="8750300" y="9996638"/>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4" name="フローチャート : 判断 353"/>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5" name="テキスト ボックス 354"/>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52538</xdr:rowOff>
    </xdr:from>
    <xdr:to>
      <xdr:col>12</xdr:col>
      <xdr:colOff>511175</xdr:colOff>
      <xdr:row>58</xdr:row>
      <xdr:rowOff>105573</xdr:rowOff>
    </xdr:to>
    <xdr:cxnSp macro="">
      <xdr:nvCxnSpPr>
        <xdr:cNvPr id="356" name="直線コネクタ 355"/>
        <xdr:cNvCxnSpPr/>
      </xdr:nvCxnSpPr>
      <xdr:spPr>
        <a:xfrm flipV="1">
          <a:off x="7861300" y="9996638"/>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7" name="フローチャート : 判断 356"/>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8" name="テキスト ボックス 357"/>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81342</xdr:rowOff>
    </xdr:from>
    <xdr:to>
      <xdr:col>11</xdr:col>
      <xdr:colOff>307975</xdr:colOff>
      <xdr:row>58</xdr:row>
      <xdr:rowOff>105573</xdr:rowOff>
    </xdr:to>
    <xdr:cxnSp macro="">
      <xdr:nvCxnSpPr>
        <xdr:cNvPr id="359" name="直線コネクタ 358"/>
        <xdr:cNvCxnSpPr/>
      </xdr:nvCxnSpPr>
      <xdr:spPr>
        <a:xfrm>
          <a:off x="6972300" y="10025442"/>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60" name="フローチャート : 判断 359"/>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61" name="テキスト ボックス 360"/>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2" name="フローチャート : 判断 361"/>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3" name="テキスト ボックス 362"/>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13070</xdr:rowOff>
    </xdr:from>
    <xdr:to>
      <xdr:col>15</xdr:col>
      <xdr:colOff>231775</xdr:colOff>
      <xdr:row>58</xdr:row>
      <xdr:rowOff>114670</xdr:rowOff>
    </xdr:to>
    <xdr:sp macro="" textlink="">
      <xdr:nvSpPr>
        <xdr:cNvPr id="369" name="円/楕円 368"/>
        <xdr:cNvSpPr/>
      </xdr:nvSpPr>
      <xdr:spPr>
        <a:xfrm>
          <a:off x="10426700" y="99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35947</xdr:rowOff>
    </xdr:from>
    <xdr:ext cx="534377" cy="259045"/>
    <xdr:sp macro="" textlink="">
      <xdr:nvSpPr>
        <xdr:cNvPr id="370" name="農林水産業費該当値テキスト"/>
        <xdr:cNvSpPr txBox="1"/>
      </xdr:nvSpPr>
      <xdr:spPr>
        <a:xfrm>
          <a:off x="10528300" y="980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21496</xdr:rowOff>
    </xdr:from>
    <xdr:to>
      <xdr:col>14</xdr:col>
      <xdr:colOff>79375</xdr:colOff>
      <xdr:row>58</xdr:row>
      <xdr:rowOff>123096</xdr:rowOff>
    </xdr:to>
    <xdr:sp macro="" textlink="">
      <xdr:nvSpPr>
        <xdr:cNvPr id="371" name="円/楕円 370"/>
        <xdr:cNvSpPr/>
      </xdr:nvSpPr>
      <xdr:spPr>
        <a:xfrm>
          <a:off x="9588500" y="99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139623</xdr:rowOff>
    </xdr:from>
    <xdr:ext cx="534377" cy="259045"/>
    <xdr:sp macro="" textlink="">
      <xdr:nvSpPr>
        <xdr:cNvPr id="372" name="テキスト ボックス 371"/>
        <xdr:cNvSpPr txBox="1"/>
      </xdr:nvSpPr>
      <xdr:spPr>
        <a:xfrm>
          <a:off x="9372111" y="97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1738</xdr:rowOff>
    </xdr:from>
    <xdr:to>
      <xdr:col>12</xdr:col>
      <xdr:colOff>561975</xdr:colOff>
      <xdr:row>58</xdr:row>
      <xdr:rowOff>103338</xdr:rowOff>
    </xdr:to>
    <xdr:sp macro="" textlink="">
      <xdr:nvSpPr>
        <xdr:cNvPr id="373" name="円/楕円 372"/>
        <xdr:cNvSpPr/>
      </xdr:nvSpPr>
      <xdr:spPr>
        <a:xfrm>
          <a:off x="8699500" y="99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119865</xdr:rowOff>
    </xdr:from>
    <xdr:ext cx="534377" cy="259045"/>
    <xdr:sp macro="" textlink="">
      <xdr:nvSpPr>
        <xdr:cNvPr id="374" name="テキスト ボックス 373"/>
        <xdr:cNvSpPr txBox="1"/>
      </xdr:nvSpPr>
      <xdr:spPr>
        <a:xfrm>
          <a:off x="8483111" y="97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54773</xdr:rowOff>
    </xdr:from>
    <xdr:to>
      <xdr:col>11</xdr:col>
      <xdr:colOff>358775</xdr:colOff>
      <xdr:row>58</xdr:row>
      <xdr:rowOff>156373</xdr:rowOff>
    </xdr:to>
    <xdr:sp macro="" textlink="">
      <xdr:nvSpPr>
        <xdr:cNvPr id="375" name="円/楕円 374"/>
        <xdr:cNvSpPr/>
      </xdr:nvSpPr>
      <xdr:spPr>
        <a:xfrm>
          <a:off x="7810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1450</xdr:rowOff>
    </xdr:from>
    <xdr:ext cx="534377" cy="259045"/>
    <xdr:sp macro="" textlink="">
      <xdr:nvSpPr>
        <xdr:cNvPr id="376" name="テキスト ボックス 375"/>
        <xdr:cNvSpPr txBox="1"/>
      </xdr:nvSpPr>
      <xdr:spPr>
        <a:xfrm>
          <a:off x="7594111" y="97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30542</xdr:rowOff>
    </xdr:from>
    <xdr:to>
      <xdr:col>10</xdr:col>
      <xdr:colOff>155575</xdr:colOff>
      <xdr:row>58</xdr:row>
      <xdr:rowOff>132142</xdr:rowOff>
    </xdr:to>
    <xdr:sp macro="" textlink="">
      <xdr:nvSpPr>
        <xdr:cNvPr id="377" name="円/楕円 376"/>
        <xdr:cNvSpPr/>
      </xdr:nvSpPr>
      <xdr:spPr>
        <a:xfrm>
          <a:off x="6921500" y="997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148669</xdr:rowOff>
    </xdr:from>
    <xdr:ext cx="534377" cy="259045"/>
    <xdr:sp macro="" textlink="">
      <xdr:nvSpPr>
        <xdr:cNvPr id="378" name="テキスト ボックス 377"/>
        <xdr:cNvSpPr txBox="1"/>
      </xdr:nvSpPr>
      <xdr:spPr>
        <a:xfrm>
          <a:off x="6705111" y="97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4" name="直線コネクタ 403"/>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5"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6" name="直線コネクタ 405"/>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7"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8" name="直線コネクタ 407"/>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9725</xdr:rowOff>
    </xdr:from>
    <xdr:to>
      <xdr:col>15</xdr:col>
      <xdr:colOff>180975</xdr:colOff>
      <xdr:row>76</xdr:row>
      <xdr:rowOff>53028</xdr:rowOff>
    </xdr:to>
    <xdr:cxnSp macro="">
      <xdr:nvCxnSpPr>
        <xdr:cNvPr id="409" name="直線コネクタ 408"/>
        <xdr:cNvCxnSpPr/>
      </xdr:nvCxnSpPr>
      <xdr:spPr>
        <a:xfrm flipV="1">
          <a:off x="9639300" y="13039925"/>
          <a:ext cx="838200" cy="4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10"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11" name="フローチャート : 判断 410"/>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46791</xdr:rowOff>
    </xdr:from>
    <xdr:to>
      <xdr:col>14</xdr:col>
      <xdr:colOff>28575</xdr:colOff>
      <xdr:row>76</xdr:row>
      <xdr:rowOff>53028</xdr:rowOff>
    </xdr:to>
    <xdr:cxnSp macro="">
      <xdr:nvCxnSpPr>
        <xdr:cNvPr id="412" name="直線コネクタ 411"/>
        <xdr:cNvCxnSpPr/>
      </xdr:nvCxnSpPr>
      <xdr:spPr>
        <a:xfrm>
          <a:off x="8750300" y="13076991"/>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3" name="フローチャート : 判断 412"/>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41136</xdr:rowOff>
    </xdr:from>
    <xdr:ext cx="469744" cy="259045"/>
    <xdr:sp macro="" textlink="">
      <xdr:nvSpPr>
        <xdr:cNvPr id="414" name="テキスト ボックス 413"/>
        <xdr:cNvSpPr txBox="1"/>
      </xdr:nvSpPr>
      <xdr:spPr>
        <a:xfrm>
          <a:off x="9404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23343</xdr:rowOff>
    </xdr:from>
    <xdr:to>
      <xdr:col>12</xdr:col>
      <xdr:colOff>511175</xdr:colOff>
      <xdr:row>76</xdr:row>
      <xdr:rowOff>46791</xdr:rowOff>
    </xdr:to>
    <xdr:cxnSp macro="">
      <xdr:nvCxnSpPr>
        <xdr:cNvPr id="415" name="直線コネクタ 414"/>
        <xdr:cNvCxnSpPr/>
      </xdr:nvCxnSpPr>
      <xdr:spPr>
        <a:xfrm>
          <a:off x="7861300" y="13053543"/>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6" name="フローチャート : 判断 415"/>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31241</xdr:rowOff>
    </xdr:from>
    <xdr:ext cx="469744" cy="259045"/>
    <xdr:sp macro="" textlink="">
      <xdr:nvSpPr>
        <xdr:cNvPr id="417" name="テキスト ボックス 416"/>
        <xdr:cNvSpPr txBox="1"/>
      </xdr:nvSpPr>
      <xdr:spPr>
        <a:xfrm>
          <a:off x="8515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149041</xdr:rowOff>
    </xdr:from>
    <xdr:to>
      <xdr:col>11</xdr:col>
      <xdr:colOff>307975</xdr:colOff>
      <xdr:row>76</xdr:row>
      <xdr:rowOff>23343</xdr:rowOff>
    </xdr:to>
    <xdr:cxnSp macro="">
      <xdr:nvCxnSpPr>
        <xdr:cNvPr id="418" name="直線コネクタ 417"/>
        <xdr:cNvCxnSpPr/>
      </xdr:nvCxnSpPr>
      <xdr:spPr>
        <a:xfrm>
          <a:off x="6972300" y="13007791"/>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9" name="フローチャート : 判断 418"/>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40516</xdr:rowOff>
    </xdr:from>
    <xdr:ext cx="469744" cy="259045"/>
    <xdr:sp macro="" textlink="">
      <xdr:nvSpPr>
        <xdr:cNvPr id="420" name="テキスト ボックス 419"/>
        <xdr:cNvSpPr txBox="1"/>
      </xdr:nvSpPr>
      <xdr:spPr>
        <a:xfrm>
          <a:off x="7626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1" name="フローチャート : 判断 420"/>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45676</xdr:rowOff>
    </xdr:from>
    <xdr:ext cx="469744" cy="259045"/>
    <xdr:sp macro="" textlink="">
      <xdr:nvSpPr>
        <xdr:cNvPr id="422" name="テキスト ボックス 421"/>
        <xdr:cNvSpPr txBox="1"/>
      </xdr:nvSpPr>
      <xdr:spPr>
        <a:xfrm>
          <a:off x="6737427" y="134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130374</xdr:rowOff>
    </xdr:from>
    <xdr:to>
      <xdr:col>15</xdr:col>
      <xdr:colOff>231775</xdr:colOff>
      <xdr:row>76</xdr:row>
      <xdr:rowOff>60523</xdr:rowOff>
    </xdr:to>
    <xdr:sp macro="" textlink="">
      <xdr:nvSpPr>
        <xdr:cNvPr id="428" name="円/楕円 427"/>
        <xdr:cNvSpPr/>
      </xdr:nvSpPr>
      <xdr:spPr>
        <a:xfrm>
          <a:off x="10426700" y="12989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153251</xdr:rowOff>
    </xdr:from>
    <xdr:ext cx="534377" cy="259045"/>
    <xdr:sp macro="" textlink="">
      <xdr:nvSpPr>
        <xdr:cNvPr id="429" name="商工費該当値テキスト"/>
        <xdr:cNvSpPr txBox="1"/>
      </xdr:nvSpPr>
      <xdr:spPr>
        <a:xfrm>
          <a:off x="10528300" y="1284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2228</xdr:rowOff>
    </xdr:from>
    <xdr:to>
      <xdr:col>14</xdr:col>
      <xdr:colOff>79375</xdr:colOff>
      <xdr:row>76</xdr:row>
      <xdr:rowOff>103828</xdr:rowOff>
    </xdr:to>
    <xdr:sp macro="" textlink="">
      <xdr:nvSpPr>
        <xdr:cNvPr id="430" name="円/楕円 429"/>
        <xdr:cNvSpPr/>
      </xdr:nvSpPr>
      <xdr:spPr>
        <a:xfrm>
          <a:off x="9588500" y="130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120355</xdr:rowOff>
    </xdr:from>
    <xdr:ext cx="534377" cy="259045"/>
    <xdr:sp macro="" textlink="">
      <xdr:nvSpPr>
        <xdr:cNvPr id="431" name="テキスト ボックス 430"/>
        <xdr:cNvSpPr txBox="1"/>
      </xdr:nvSpPr>
      <xdr:spPr>
        <a:xfrm>
          <a:off x="9372111" y="128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167441</xdr:rowOff>
    </xdr:from>
    <xdr:to>
      <xdr:col>12</xdr:col>
      <xdr:colOff>561975</xdr:colOff>
      <xdr:row>76</xdr:row>
      <xdr:rowOff>97591</xdr:rowOff>
    </xdr:to>
    <xdr:sp macro="" textlink="">
      <xdr:nvSpPr>
        <xdr:cNvPr id="432" name="円/楕円 431"/>
        <xdr:cNvSpPr/>
      </xdr:nvSpPr>
      <xdr:spPr>
        <a:xfrm>
          <a:off x="8699500" y="130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114117</xdr:rowOff>
    </xdr:from>
    <xdr:ext cx="534377" cy="259045"/>
    <xdr:sp macro="" textlink="">
      <xdr:nvSpPr>
        <xdr:cNvPr id="433" name="テキスト ボックス 432"/>
        <xdr:cNvSpPr txBox="1"/>
      </xdr:nvSpPr>
      <xdr:spPr>
        <a:xfrm>
          <a:off x="8483111" y="128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143993</xdr:rowOff>
    </xdr:from>
    <xdr:to>
      <xdr:col>11</xdr:col>
      <xdr:colOff>358775</xdr:colOff>
      <xdr:row>76</xdr:row>
      <xdr:rowOff>74143</xdr:rowOff>
    </xdr:to>
    <xdr:sp macro="" textlink="">
      <xdr:nvSpPr>
        <xdr:cNvPr id="434" name="円/楕円 433"/>
        <xdr:cNvSpPr/>
      </xdr:nvSpPr>
      <xdr:spPr>
        <a:xfrm>
          <a:off x="7810500" y="130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90670</xdr:rowOff>
    </xdr:from>
    <xdr:ext cx="534377" cy="259045"/>
    <xdr:sp macro="" textlink="">
      <xdr:nvSpPr>
        <xdr:cNvPr id="435" name="テキスト ボックス 434"/>
        <xdr:cNvSpPr txBox="1"/>
      </xdr:nvSpPr>
      <xdr:spPr>
        <a:xfrm>
          <a:off x="7594111" y="1277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98240</xdr:rowOff>
    </xdr:from>
    <xdr:to>
      <xdr:col>10</xdr:col>
      <xdr:colOff>155575</xdr:colOff>
      <xdr:row>76</xdr:row>
      <xdr:rowOff>28389</xdr:rowOff>
    </xdr:to>
    <xdr:sp macro="" textlink="">
      <xdr:nvSpPr>
        <xdr:cNvPr id="436" name="円/楕円 435"/>
        <xdr:cNvSpPr/>
      </xdr:nvSpPr>
      <xdr:spPr>
        <a:xfrm>
          <a:off x="6921500" y="12956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44917</xdr:rowOff>
    </xdr:from>
    <xdr:ext cx="534377" cy="259045"/>
    <xdr:sp macro="" textlink="">
      <xdr:nvSpPr>
        <xdr:cNvPr id="437" name="テキスト ボックス 436"/>
        <xdr:cNvSpPr txBox="1"/>
      </xdr:nvSpPr>
      <xdr:spPr>
        <a:xfrm>
          <a:off x="6705111" y="12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61" name="直線コネクタ 460"/>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2"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3" name="直線コネクタ 462"/>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4"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5" name="直線コネクタ 464"/>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145383</xdr:rowOff>
    </xdr:from>
    <xdr:to>
      <xdr:col>15</xdr:col>
      <xdr:colOff>180975</xdr:colOff>
      <xdr:row>98</xdr:row>
      <xdr:rowOff>147752</xdr:rowOff>
    </xdr:to>
    <xdr:cxnSp macro="">
      <xdr:nvCxnSpPr>
        <xdr:cNvPr id="466" name="直線コネクタ 465"/>
        <xdr:cNvCxnSpPr/>
      </xdr:nvCxnSpPr>
      <xdr:spPr>
        <a:xfrm flipV="1">
          <a:off x="9639300" y="16947483"/>
          <a:ext cx="8382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7"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8" name="フローチャート : 判断 467"/>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131226</xdr:rowOff>
    </xdr:from>
    <xdr:to>
      <xdr:col>14</xdr:col>
      <xdr:colOff>28575</xdr:colOff>
      <xdr:row>98</xdr:row>
      <xdr:rowOff>147752</xdr:rowOff>
    </xdr:to>
    <xdr:cxnSp macro="">
      <xdr:nvCxnSpPr>
        <xdr:cNvPr id="469" name="直線コネクタ 468"/>
        <xdr:cNvCxnSpPr/>
      </xdr:nvCxnSpPr>
      <xdr:spPr>
        <a:xfrm>
          <a:off x="8750300" y="16933326"/>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0" name="フローチャート : 判断 469"/>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71" name="テキスト ボックス 470"/>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131226</xdr:rowOff>
    </xdr:from>
    <xdr:to>
      <xdr:col>12</xdr:col>
      <xdr:colOff>511175</xdr:colOff>
      <xdr:row>98</xdr:row>
      <xdr:rowOff>157733</xdr:rowOff>
    </xdr:to>
    <xdr:cxnSp macro="">
      <xdr:nvCxnSpPr>
        <xdr:cNvPr id="472" name="直線コネクタ 471"/>
        <xdr:cNvCxnSpPr/>
      </xdr:nvCxnSpPr>
      <xdr:spPr>
        <a:xfrm flipV="1">
          <a:off x="7861300" y="16933326"/>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3" name="フローチャート : 判断 472"/>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4" name="テキスト ボックス 473"/>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142695</xdr:rowOff>
    </xdr:from>
    <xdr:to>
      <xdr:col>11</xdr:col>
      <xdr:colOff>307975</xdr:colOff>
      <xdr:row>98</xdr:row>
      <xdr:rowOff>157733</xdr:rowOff>
    </xdr:to>
    <xdr:cxnSp macro="">
      <xdr:nvCxnSpPr>
        <xdr:cNvPr id="475" name="直線コネクタ 474"/>
        <xdr:cNvCxnSpPr/>
      </xdr:nvCxnSpPr>
      <xdr:spPr>
        <a:xfrm>
          <a:off x="6972300" y="16944795"/>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6" name="フローチャート : 判断 475"/>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36003</xdr:rowOff>
    </xdr:from>
    <xdr:ext cx="534377" cy="259045"/>
    <xdr:sp macro="" textlink="">
      <xdr:nvSpPr>
        <xdr:cNvPr id="477" name="テキスト ボックス 476"/>
        <xdr:cNvSpPr txBox="1"/>
      </xdr:nvSpPr>
      <xdr:spPr>
        <a:xfrm>
          <a:off x="7594111" y="166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8" name="フローチャート : 判断 477"/>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9" name="テキスト ボックス 478"/>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94583</xdr:rowOff>
    </xdr:from>
    <xdr:to>
      <xdr:col>15</xdr:col>
      <xdr:colOff>231775</xdr:colOff>
      <xdr:row>99</xdr:row>
      <xdr:rowOff>24733</xdr:rowOff>
    </xdr:to>
    <xdr:sp macro="" textlink="">
      <xdr:nvSpPr>
        <xdr:cNvPr id="485" name="円/楕円 484"/>
        <xdr:cNvSpPr/>
      </xdr:nvSpPr>
      <xdr:spPr>
        <a:xfrm>
          <a:off x="10426700" y="1689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64274</xdr:rowOff>
    </xdr:from>
    <xdr:ext cx="534377" cy="259045"/>
    <xdr:sp macro="" textlink="">
      <xdr:nvSpPr>
        <xdr:cNvPr id="486" name="土木費該当値テキスト"/>
        <xdr:cNvSpPr txBox="1"/>
      </xdr:nvSpPr>
      <xdr:spPr>
        <a:xfrm>
          <a:off x="10528300" y="168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96952</xdr:rowOff>
    </xdr:from>
    <xdr:to>
      <xdr:col>14</xdr:col>
      <xdr:colOff>79375</xdr:colOff>
      <xdr:row>99</xdr:row>
      <xdr:rowOff>27102</xdr:rowOff>
    </xdr:to>
    <xdr:sp macro="" textlink="">
      <xdr:nvSpPr>
        <xdr:cNvPr id="487" name="円/楕円 486"/>
        <xdr:cNvSpPr/>
      </xdr:nvSpPr>
      <xdr:spPr>
        <a:xfrm>
          <a:off x="9588500" y="16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18229</xdr:rowOff>
    </xdr:from>
    <xdr:ext cx="534377" cy="259045"/>
    <xdr:sp macro="" textlink="">
      <xdr:nvSpPr>
        <xdr:cNvPr id="488" name="テキスト ボックス 487"/>
        <xdr:cNvSpPr txBox="1"/>
      </xdr:nvSpPr>
      <xdr:spPr>
        <a:xfrm>
          <a:off x="9372111" y="169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80426</xdr:rowOff>
    </xdr:from>
    <xdr:to>
      <xdr:col>12</xdr:col>
      <xdr:colOff>561975</xdr:colOff>
      <xdr:row>99</xdr:row>
      <xdr:rowOff>10576</xdr:rowOff>
    </xdr:to>
    <xdr:sp macro="" textlink="">
      <xdr:nvSpPr>
        <xdr:cNvPr id="489" name="円/楕円 488"/>
        <xdr:cNvSpPr/>
      </xdr:nvSpPr>
      <xdr:spPr>
        <a:xfrm>
          <a:off x="8699500" y="168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27103</xdr:rowOff>
    </xdr:from>
    <xdr:ext cx="534377" cy="259045"/>
    <xdr:sp macro="" textlink="">
      <xdr:nvSpPr>
        <xdr:cNvPr id="490" name="テキスト ボックス 489"/>
        <xdr:cNvSpPr txBox="1"/>
      </xdr:nvSpPr>
      <xdr:spPr>
        <a:xfrm>
          <a:off x="8483111" y="166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106933</xdr:rowOff>
    </xdr:from>
    <xdr:to>
      <xdr:col>11</xdr:col>
      <xdr:colOff>358775</xdr:colOff>
      <xdr:row>99</xdr:row>
      <xdr:rowOff>37083</xdr:rowOff>
    </xdr:to>
    <xdr:sp macro="" textlink="">
      <xdr:nvSpPr>
        <xdr:cNvPr id="491" name="円/楕円 490"/>
        <xdr:cNvSpPr/>
      </xdr:nvSpPr>
      <xdr:spPr>
        <a:xfrm>
          <a:off x="7810500" y="169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28210</xdr:rowOff>
    </xdr:from>
    <xdr:ext cx="534377" cy="259045"/>
    <xdr:sp macro="" textlink="">
      <xdr:nvSpPr>
        <xdr:cNvPr id="492" name="テキスト ボックス 491"/>
        <xdr:cNvSpPr txBox="1"/>
      </xdr:nvSpPr>
      <xdr:spPr>
        <a:xfrm>
          <a:off x="7594111" y="170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91895</xdr:rowOff>
    </xdr:from>
    <xdr:to>
      <xdr:col>10</xdr:col>
      <xdr:colOff>155575</xdr:colOff>
      <xdr:row>99</xdr:row>
      <xdr:rowOff>22045</xdr:rowOff>
    </xdr:to>
    <xdr:sp macro="" textlink="">
      <xdr:nvSpPr>
        <xdr:cNvPr id="493" name="円/楕円 492"/>
        <xdr:cNvSpPr/>
      </xdr:nvSpPr>
      <xdr:spPr>
        <a:xfrm>
          <a:off x="6921500" y="168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13172</xdr:rowOff>
    </xdr:from>
    <xdr:ext cx="534377" cy="259045"/>
    <xdr:sp macro="" textlink="">
      <xdr:nvSpPr>
        <xdr:cNvPr id="494" name="テキスト ボックス 493"/>
        <xdr:cNvSpPr txBox="1"/>
      </xdr:nvSpPr>
      <xdr:spPr>
        <a:xfrm>
          <a:off x="6705111" y="169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5" name="直線コネクタ 514"/>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6"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7" name="直線コネクタ 516"/>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8"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9" name="直線コネクタ 518"/>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133985</xdr:rowOff>
    </xdr:from>
    <xdr:to>
      <xdr:col>23</xdr:col>
      <xdr:colOff>517525</xdr:colOff>
      <xdr:row>36</xdr:row>
      <xdr:rowOff>5340</xdr:rowOff>
    </xdr:to>
    <xdr:cxnSp macro="">
      <xdr:nvCxnSpPr>
        <xdr:cNvPr id="520" name="直線コネクタ 519"/>
        <xdr:cNvCxnSpPr/>
      </xdr:nvCxnSpPr>
      <xdr:spPr>
        <a:xfrm flipV="1">
          <a:off x="15481300" y="6134735"/>
          <a:ext cx="8382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21"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2" name="フローチャート : 判断 521"/>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90037</xdr:rowOff>
    </xdr:from>
    <xdr:to>
      <xdr:col>22</xdr:col>
      <xdr:colOff>365125</xdr:colOff>
      <xdr:row>36</xdr:row>
      <xdr:rowOff>5340</xdr:rowOff>
    </xdr:to>
    <xdr:cxnSp macro="">
      <xdr:nvCxnSpPr>
        <xdr:cNvPr id="523" name="直線コネクタ 522"/>
        <xdr:cNvCxnSpPr/>
      </xdr:nvCxnSpPr>
      <xdr:spPr>
        <a:xfrm>
          <a:off x="14592300" y="6090787"/>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4" name="フローチャート : 判断 523"/>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5" name="テキスト ボックス 524"/>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90037</xdr:rowOff>
    </xdr:from>
    <xdr:to>
      <xdr:col>21</xdr:col>
      <xdr:colOff>161925</xdr:colOff>
      <xdr:row>36</xdr:row>
      <xdr:rowOff>134671</xdr:rowOff>
    </xdr:to>
    <xdr:cxnSp macro="">
      <xdr:nvCxnSpPr>
        <xdr:cNvPr id="526" name="直線コネクタ 525"/>
        <xdr:cNvCxnSpPr/>
      </xdr:nvCxnSpPr>
      <xdr:spPr>
        <a:xfrm flipV="1">
          <a:off x="13703300" y="6090787"/>
          <a:ext cx="889000" cy="2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7" name="フローチャート : 判断 526"/>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8" name="テキスト ボックス 527"/>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90265</xdr:rowOff>
    </xdr:from>
    <xdr:to>
      <xdr:col>19</xdr:col>
      <xdr:colOff>644525</xdr:colOff>
      <xdr:row>36</xdr:row>
      <xdr:rowOff>134671</xdr:rowOff>
    </xdr:to>
    <xdr:cxnSp macro="">
      <xdr:nvCxnSpPr>
        <xdr:cNvPr id="529" name="直線コネクタ 528"/>
        <xdr:cNvCxnSpPr/>
      </xdr:nvCxnSpPr>
      <xdr:spPr>
        <a:xfrm>
          <a:off x="12814300" y="6262465"/>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30" name="フローチャート : 判断 529"/>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31" name="テキスト ボックス 530"/>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2" name="フローチャート : 判断 531"/>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3" name="テキスト ボックス 532"/>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83185</xdr:rowOff>
    </xdr:from>
    <xdr:to>
      <xdr:col>23</xdr:col>
      <xdr:colOff>568325</xdr:colOff>
      <xdr:row>36</xdr:row>
      <xdr:rowOff>13335</xdr:rowOff>
    </xdr:to>
    <xdr:sp macro="" textlink="">
      <xdr:nvSpPr>
        <xdr:cNvPr id="539" name="円/楕円 538"/>
        <xdr:cNvSpPr/>
      </xdr:nvSpPr>
      <xdr:spPr>
        <a:xfrm>
          <a:off x="162687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106062</xdr:rowOff>
    </xdr:from>
    <xdr:ext cx="534377" cy="259045"/>
    <xdr:sp macro="" textlink="">
      <xdr:nvSpPr>
        <xdr:cNvPr id="540" name="消防費該当値テキスト"/>
        <xdr:cNvSpPr txBox="1"/>
      </xdr:nvSpPr>
      <xdr:spPr>
        <a:xfrm>
          <a:off x="16370300" y="593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125990</xdr:rowOff>
    </xdr:from>
    <xdr:to>
      <xdr:col>22</xdr:col>
      <xdr:colOff>415925</xdr:colOff>
      <xdr:row>36</xdr:row>
      <xdr:rowOff>56140</xdr:rowOff>
    </xdr:to>
    <xdr:sp macro="" textlink="">
      <xdr:nvSpPr>
        <xdr:cNvPr id="541" name="円/楕円 540"/>
        <xdr:cNvSpPr/>
      </xdr:nvSpPr>
      <xdr:spPr>
        <a:xfrm>
          <a:off x="15430500" y="6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72667</xdr:rowOff>
    </xdr:from>
    <xdr:ext cx="534377" cy="259045"/>
    <xdr:sp macro="" textlink="">
      <xdr:nvSpPr>
        <xdr:cNvPr id="542" name="テキスト ボックス 541"/>
        <xdr:cNvSpPr txBox="1"/>
      </xdr:nvSpPr>
      <xdr:spPr>
        <a:xfrm>
          <a:off x="15214111" y="59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39237</xdr:rowOff>
    </xdr:from>
    <xdr:to>
      <xdr:col>21</xdr:col>
      <xdr:colOff>212725</xdr:colOff>
      <xdr:row>35</xdr:row>
      <xdr:rowOff>140837</xdr:rowOff>
    </xdr:to>
    <xdr:sp macro="" textlink="">
      <xdr:nvSpPr>
        <xdr:cNvPr id="543" name="円/楕円 542"/>
        <xdr:cNvSpPr/>
      </xdr:nvSpPr>
      <xdr:spPr>
        <a:xfrm>
          <a:off x="14541500" y="603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157364</xdr:rowOff>
    </xdr:from>
    <xdr:ext cx="534377" cy="259045"/>
    <xdr:sp macro="" textlink="">
      <xdr:nvSpPr>
        <xdr:cNvPr id="544" name="テキスト ボックス 543"/>
        <xdr:cNvSpPr txBox="1"/>
      </xdr:nvSpPr>
      <xdr:spPr>
        <a:xfrm>
          <a:off x="14325111" y="58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83871</xdr:rowOff>
    </xdr:from>
    <xdr:to>
      <xdr:col>20</xdr:col>
      <xdr:colOff>9525</xdr:colOff>
      <xdr:row>37</xdr:row>
      <xdr:rowOff>14021</xdr:rowOff>
    </xdr:to>
    <xdr:sp macro="" textlink="">
      <xdr:nvSpPr>
        <xdr:cNvPr id="545" name="円/楕円 544"/>
        <xdr:cNvSpPr/>
      </xdr:nvSpPr>
      <xdr:spPr>
        <a:xfrm>
          <a:off x="13652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30548</xdr:rowOff>
    </xdr:from>
    <xdr:ext cx="534377" cy="259045"/>
    <xdr:sp macro="" textlink="">
      <xdr:nvSpPr>
        <xdr:cNvPr id="546" name="テキスト ボックス 545"/>
        <xdr:cNvSpPr txBox="1"/>
      </xdr:nvSpPr>
      <xdr:spPr>
        <a:xfrm>
          <a:off x="13436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39465</xdr:rowOff>
    </xdr:from>
    <xdr:to>
      <xdr:col>18</xdr:col>
      <xdr:colOff>492125</xdr:colOff>
      <xdr:row>36</xdr:row>
      <xdr:rowOff>141065</xdr:rowOff>
    </xdr:to>
    <xdr:sp macro="" textlink="">
      <xdr:nvSpPr>
        <xdr:cNvPr id="547" name="円/楕円 546"/>
        <xdr:cNvSpPr/>
      </xdr:nvSpPr>
      <xdr:spPr>
        <a:xfrm>
          <a:off x="12763500" y="62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157592</xdr:rowOff>
    </xdr:from>
    <xdr:ext cx="534377" cy="259045"/>
    <xdr:sp macro="" textlink="">
      <xdr:nvSpPr>
        <xdr:cNvPr id="548" name="テキスト ボックス 547"/>
        <xdr:cNvSpPr txBox="1"/>
      </xdr:nvSpPr>
      <xdr:spPr>
        <a:xfrm>
          <a:off x="12547111" y="598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3" name="直線コネクタ 572"/>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4"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5" name="直線コネクタ 574"/>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6"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7" name="直線コネクタ 576"/>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49022</xdr:rowOff>
    </xdr:from>
    <xdr:to>
      <xdr:col>23</xdr:col>
      <xdr:colOff>517525</xdr:colOff>
      <xdr:row>54</xdr:row>
      <xdr:rowOff>112706</xdr:rowOff>
    </xdr:to>
    <xdr:cxnSp macro="">
      <xdr:nvCxnSpPr>
        <xdr:cNvPr id="578" name="直線コネクタ 577"/>
        <xdr:cNvCxnSpPr/>
      </xdr:nvCxnSpPr>
      <xdr:spPr>
        <a:xfrm>
          <a:off x="15481300" y="9307322"/>
          <a:ext cx="8382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9"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80" name="フローチャート : 判断 579"/>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49022</xdr:rowOff>
    </xdr:from>
    <xdr:to>
      <xdr:col>22</xdr:col>
      <xdr:colOff>365125</xdr:colOff>
      <xdr:row>55</xdr:row>
      <xdr:rowOff>25438</xdr:rowOff>
    </xdr:to>
    <xdr:cxnSp macro="">
      <xdr:nvCxnSpPr>
        <xdr:cNvPr id="581" name="直線コネクタ 580"/>
        <xdr:cNvCxnSpPr/>
      </xdr:nvCxnSpPr>
      <xdr:spPr>
        <a:xfrm flipV="1">
          <a:off x="14592300" y="9307322"/>
          <a:ext cx="889000" cy="14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2" name="フローチャート : 判断 581"/>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3" name="テキスト ボックス 582"/>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25438</xdr:rowOff>
    </xdr:from>
    <xdr:to>
      <xdr:col>21</xdr:col>
      <xdr:colOff>161925</xdr:colOff>
      <xdr:row>56</xdr:row>
      <xdr:rowOff>48451</xdr:rowOff>
    </xdr:to>
    <xdr:cxnSp macro="">
      <xdr:nvCxnSpPr>
        <xdr:cNvPr id="584" name="直線コネクタ 583"/>
        <xdr:cNvCxnSpPr/>
      </xdr:nvCxnSpPr>
      <xdr:spPr>
        <a:xfrm flipV="1">
          <a:off x="13703300" y="9455188"/>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5" name="フローチャート : 判断 584"/>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6" name="テキスト ボックス 585"/>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48451</xdr:rowOff>
    </xdr:from>
    <xdr:to>
      <xdr:col>19</xdr:col>
      <xdr:colOff>644525</xdr:colOff>
      <xdr:row>56</xdr:row>
      <xdr:rowOff>58566</xdr:rowOff>
    </xdr:to>
    <xdr:cxnSp macro="">
      <xdr:nvCxnSpPr>
        <xdr:cNvPr id="587" name="直線コネクタ 586"/>
        <xdr:cNvCxnSpPr/>
      </xdr:nvCxnSpPr>
      <xdr:spPr>
        <a:xfrm flipV="1">
          <a:off x="12814300" y="9649651"/>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8" name="フローチャート : 判断 587"/>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9" name="テキスト ボックス 588"/>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0" name="フローチャート : 判断 589"/>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1" name="テキスト ボックス 590"/>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61906</xdr:rowOff>
    </xdr:from>
    <xdr:to>
      <xdr:col>23</xdr:col>
      <xdr:colOff>568325</xdr:colOff>
      <xdr:row>54</xdr:row>
      <xdr:rowOff>163506</xdr:rowOff>
    </xdr:to>
    <xdr:sp macro="" textlink="">
      <xdr:nvSpPr>
        <xdr:cNvPr id="597" name="円/楕円 596"/>
        <xdr:cNvSpPr/>
      </xdr:nvSpPr>
      <xdr:spPr>
        <a:xfrm>
          <a:off x="16268700" y="93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84783</xdr:rowOff>
    </xdr:from>
    <xdr:ext cx="534377" cy="259045"/>
    <xdr:sp macro="" textlink="">
      <xdr:nvSpPr>
        <xdr:cNvPr id="598" name="教育費該当値テキスト"/>
        <xdr:cNvSpPr txBox="1"/>
      </xdr:nvSpPr>
      <xdr:spPr>
        <a:xfrm>
          <a:off x="16370300" y="91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169672</xdr:rowOff>
    </xdr:from>
    <xdr:to>
      <xdr:col>22</xdr:col>
      <xdr:colOff>415925</xdr:colOff>
      <xdr:row>54</xdr:row>
      <xdr:rowOff>99822</xdr:rowOff>
    </xdr:to>
    <xdr:sp macro="" textlink="">
      <xdr:nvSpPr>
        <xdr:cNvPr id="599" name="円/楕円 598"/>
        <xdr:cNvSpPr/>
      </xdr:nvSpPr>
      <xdr:spPr>
        <a:xfrm>
          <a:off x="15430500" y="92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116349</xdr:rowOff>
    </xdr:from>
    <xdr:ext cx="534377" cy="259045"/>
    <xdr:sp macro="" textlink="">
      <xdr:nvSpPr>
        <xdr:cNvPr id="600" name="テキスト ボックス 599"/>
        <xdr:cNvSpPr txBox="1"/>
      </xdr:nvSpPr>
      <xdr:spPr>
        <a:xfrm>
          <a:off x="15214111" y="90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146088</xdr:rowOff>
    </xdr:from>
    <xdr:to>
      <xdr:col>21</xdr:col>
      <xdr:colOff>212725</xdr:colOff>
      <xdr:row>55</xdr:row>
      <xdr:rowOff>76238</xdr:rowOff>
    </xdr:to>
    <xdr:sp macro="" textlink="">
      <xdr:nvSpPr>
        <xdr:cNvPr id="601" name="円/楕円 600"/>
        <xdr:cNvSpPr/>
      </xdr:nvSpPr>
      <xdr:spPr>
        <a:xfrm>
          <a:off x="14541500" y="94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92765</xdr:rowOff>
    </xdr:from>
    <xdr:ext cx="534377" cy="259045"/>
    <xdr:sp macro="" textlink="">
      <xdr:nvSpPr>
        <xdr:cNvPr id="602" name="テキスト ボックス 601"/>
        <xdr:cNvSpPr txBox="1"/>
      </xdr:nvSpPr>
      <xdr:spPr>
        <a:xfrm>
          <a:off x="14325111" y="91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169101</xdr:rowOff>
    </xdr:from>
    <xdr:to>
      <xdr:col>20</xdr:col>
      <xdr:colOff>9525</xdr:colOff>
      <xdr:row>56</xdr:row>
      <xdr:rowOff>99251</xdr:rowOff>
    </xdr:to>
    <xdr:sp macro="" textlink="">
      <xdr:nvSpPr>
        <xdr:cNvPr id="603" name="円/楕円 602"/>
        <xdr:cNvSpPr/>
      </xdr:nvSpPr>
      <xdr:spPr>
        <a:xfrm>
          <a:off x="13652500" y="9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115778</xdr:rowOff>
    </xdr:from>
    <xdr:ext cx="534377" cy="259045"/>
    <xdr:sp macro="" textlink="">
      <xdr:nvSpPr>
        <xdr:cNvPr id="604" name="テキスト ボックス 603"/>
        <xdr:cNvSpPr txBox="1"/>
      </xdr:nvSpPr>
      <xdr:spPr>
        <a:xfrm>
          <a:off x="13436111" y="93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7766</xdr:rowOff>
    </xdr:from>
    <xdr:to>
      <xdr:col>18</xdr:col>
      <xdr:colOff>492125</xdr:colOff>
      <xdr:row>56</xdr:row>
      <xdr:rowOff>109366</xdr:rowOff>
    </xdr:to>
    <xdr:sp macro="" textlink="">
      <xdr:nvSpPr>
        <xdr:cNvPr id="605" name="円/楕円 604"/>
        <xdr:cNvSpPr/>
      </xdr:nvSpPr>
      <xdr:spPr>
        <a:xfrm>
          <a:off x="12763500" y="96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125893</xdr:rowOff>
    </xdr:from>
    <xdr:ext cx="534377" cy="259045"/>
    <xdr:sp macro="" textlink="">
      <xdr:nvSpPr>
        <xdr:cNvPr id="606" name="テキスト ボックス 605"/>
        <xdr:cNvSpPr txBox="1"/>
      </xdr:nvSpPr>
      <xdr:spPr>
        <a:xfrm>
          <a:off x="12547111" y="93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2" name="直線コネクタ 631"/>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3"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5"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6" name="直線コネクタ 635"/>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41974</xdr:rowOff>
    </xdr:from>
    <xdr:to>
      <xdr:col>23</xdr:col>
      <xdr:colOff>517525</xdr:colOff>
      <xdr:row>79</xdr:row>
      <xdr:rowOff>69307</xdr:rowOff>
    </xdr:to>
    <xdr:cxnSp macro="">
      <xdr:nvCxnSpPr>
        <xdr:cNvPr id="637" name="直線コネクタ 636"/>
        <xdr:cNvCxnSpPr/>
      </xdr:nvCxnSpPr>
      <xdr:spPr>
        <a:xfrm>
          <a:off x="15481300" y="13586524"/>
          <a:ext cx="8382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13802</xdr:rowOff>
    </xdr:from>
    <xdr:ext cx="378565" cy="259045"/>
    <xdr:sp macro="" textlink="">
      <xdr:nvSpPr>
        <xdr:cNvPr id="638" name="災害復旧費平均値テキスト"/>
        <xdr:cNvSpPr txBox="1"/>
      </xdr:nvSpPr>
      <xdr:spPr>
        <a:xfrm>
          <a:off x="16370300" y="13558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9" name="フローチャート : 判断 638"/>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41974</xdr:rowOff>
    </xdr:from>
    <xdr:to>
      <xdr:col>22</xdr:col>
      <xdr:colOff>365125</xdr:colOff>
      <xdr:row>79</xdr:row>
      <xdr:rowOff>42235</xdr:rowOff>
    </xdr:to>
    <xdr:cxnSp macro="">
      <xdr:nvCxnSpPr>
        <xdr:cNvPr id="640" name="直線コネクタ 639"/>
        <xdr:cNvCxnSpPr/>
      </xdr:nvCxnSpPr>
      <xdr:spPr>
        <a:xfrm flipV="1">
          <a:off x="14592300" y="1358652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1" name="フローチャート : 判断 640"/>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129588</xdr:rowOff>
    </xdr:from>
    <xdr:ext cx="378565" cy="259045"/>
    <xdr:sp macro="" textlink="">
      <xdr:nvSpPr>
        <xdr:cNvPr id="642" name="テキスト ボックス 641"/>
        <xdr:cNvSpPr txBox="1"/>
      </xdr:nvSpPr>
      <xdr:spPr>
        <a:xfrm>
          <a:off x="15292017" y="1367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30397</xdr:rowOff>
    </xdr:from>
    <xdr:to>
      <xdr:col>21</xdr:col>
      <xdr:colOff>161925</xdr:colOff>
      <xdr:row>79</xdr:row>
      <xdr:rowOff>42235</xdr:rowOff>
    </xdr:to>
    <xdr:cxnSp macro="">
      <xdr:nvCxnSpPr>
        <xdr:cNvPr id="643" name="直線コネクタ 642"/>
        <xdr:cNvCxnSpPr/>
      </xdr:nvCxnSpPr>
      <xdr:spPr>
        <a:xfrm>
          <a:off x="13703300" y="1357494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4" name="フローチャート : 判断 643"/>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5" name="テキスト ボックス 644"/>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13007</xdr:rowOff>
    </xdr:from>
    <xdr:to>
      <xdr:col>19</xdr:col>
      <xdr:colOff>644525</xdr:colOff>
      <xdr:row>79</xdr:row>
      <xdr:rowOff>30397</xdr:rowOff>
    </xdr:to>
    <xdr:cxnSp macro="">
      <xdr:nvCxnSpPr>
        <xdr:cNvPr id="646" name="直線コネクタ 645"/>
        <xdr:cNvCxnSpPr/>
      </xdr:nvCxnSpPr>
      <xdr:spPr>
        <a:xfrm>
          <a:off x="12814300" y="13557557"/>
          <a:ext cx="889000" cy="1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7" name="フローチャート : 判断 646"/>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8" name="テキスト ボックス 647"/>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9" name="フローチャート : 判断 648"/>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50" name="テキスト ボックス 649"/>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18507</xdr:rowOff>
    </xdr:from>
    <xdr:to>
      <xdr:col>23</xdr:col>
      <xdr:colOff>568325</xdr:colOff>
      <xdr:row>79</xdr:row>
      <xdr:rowOff>120107</xdr:rowOff>
    </xdr:to>
    <xdr:sp macro="" textlink="">
      <xdr:nvSpPr>
        <xdr:cNvPr id="656" name="円/楕円 655"/>
        <xdr:cNvSpPr/>
      </xdr:nvSpPr>
      <xdr:spPr>
        <a:xfrm>
          <a:off x="16268700" y="135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149334</xdr:rowOff>
    </xdr:from>
    <xdr:ext cx="469744" cy="259045"/>
    <xdr:sp macro="" textlink="">
      <xdr:nvSpPr>
        <xdr:cNvPr id="657" name="災害復旧費該当値テキスト"/>
        <xdr:cNvSpPr txBox="1"/>
      </xdr:nvSpPr>
      <xdr:spPr>
        <a:xfrm>
          <a:off x="16370300" y="1335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162624</xdr:rowOff>
    </xdr:from>
    <xdr:to>
      <xdr:col>22</xdr:col>
      <xdr:colOff>415925</xdr:colOff>
      <xdr:row>79</xdr:row>
      <xdr:rowOff>92774</xdr:rowOff>
    </xdr:to>
    <xdr:sp macro="" textlink="">
      <xdr:nvSpPr>
        <xdr:cNvPr id="658" name="円/楕円 657"/>
        <xdr:cNvSpPr/>
      </xdr:nvSpPr>
      <xdr:spPr>
        <a:xfrm>
          <a:off x="15430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109301</xdr:rowOff>
    </xdr:from>
    <xdr:ext cx="469744" cy="259045"/>
    <xdr:sp macro="" textlink="">
      <xdr:nvSpPr>
        <xdr:cNvPr id="659" name="テキスト ボックス 658"/>
        <xdr:cNvSpPr txBox="1"/>
      </xdr:nvSpPr>
      <xdr:spPr>
        <a:xfrm>
          <a:off x="15246427"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162885</xdr:rowOff>
    </xdr:from>
    <xdr:to>
      <xdr:col>21</xdr:col>
      <xdr:colOff>212725</xdr:colOff>
      <xdr:row>79</xdr:row>
      <xdr:rowOff>93035</xdr:rowOff>
    </xdr:to>
    <xdr:sp macro="" textlink="">
      <xdr:nvSpPr>
        <xdr:cNvPr id="660" name="円/楕円 659"/>
        <xdr:cNvSpPr/>
      </xdr:nvSpPr>
      <xdr:spPr>
        <a:xfrm>
          <a:off x="14541500" y="135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109562</xdr:rowOff>
    </xdr:from>
    <xdr:ext cx="469744" cy="259045"/>
    <xdr:sp macro="" textlink="">
      <xdr:nvSpPr>
        <xdr:cNvPr id="661" name="テキスト ボックス 660"/>
        <xdr:cNvSpPr txBox="1"/>
      </xdr:nvSpPr>
      <xdr:spPr>
        <a:xfrm>
          <a:off x="14357427" y="133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151047</xdr:rowOff>
    </xdr:from>
    <xdr:to>
      <xdr:col>20</xdr:col>
      <xdr:colOff>9525</xdr:colOff>
      <xdr:row>79</xdr:row>
      <xdr:rowOff>81197</xdr:rowOff>
    </xdr:to>
    <xdr:sp macro="" textlink="">
      <xdr:nvSpPr>
        <xdr:cNvPr id="662" name="円/楕円 661"/>
        <xdr:cNvSpPr/>
      </xdr:nvSpPr>
      <xdr:spPr>
        <a:xfrm>
          <a:off x="13652500" y="135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97724</xdr:rowOff>
    </xdr:from>
    <xdr:ext cx="469744" cy="259045"/>
    <xdr:sp macro="" textlink="">
      <xdr:nvSpPr>
        <xdr:cNvPr id="663" name="テキスト ボックス 662"/>
        <xdr:cNvSpPr txBox="1"/>
      </xdr:nvSpPr>
      <xdr:spPr>
        <a:xfrm>
          <a:off x="13468427" y="1329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133657</xdr:rowOff>
    </xdr:from>
    <xdr:to>
      <xdr:col>18</xdr:col>
      <xdr:colOff>492125</xdr:colOff>
      <xdr:row>79</xdr:row>
      <xdr:rowOff>63807</xdr:rowOff>
    </xdr:to>
    <xdr:sp macro="" textlink="">
      <xdr:nvSpPr>
        <xdr:cNvPr id="664" name="円/楕円 663"/>
        <xdr:cNvSpPr/>
      </xdr:nvSpPr>
      <xdr:spPr>
        <a:xfrm>
          <a:off x="12763500" y="135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80334</xdr:rowOff>
    </xdr:from>
    <xdr:ext cx="469744" cy="259045"/>
    <xdr:sp macro="" textlink="">
      <xdr:nvSpPr>
        <xdr:cNvPr id="665" name="テキスト ボックス 664"/>
        <xdr:cNvSpPr txBox="1"/>
      </xdr:nvSpPr>
      <xdr:spPr>
        <a:xfrm>
          <a:off x="12579427" y="132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9" name="直線コネクタ 688"/>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90"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1" name="直線コネクタ 690"/>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2"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3" name="直線コネクタ 692"/>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70586</xdr:rowOff>
    </xdr:from>
    <xdr:to>
      <xdr:col>23</xdr:col>
      <xdr:colOff>517525</xdr:colOff>
      <xdr:row>94</xdr:row>
      <xdr:rowOff>121583</xdr:rowOff>
    </xdr:to>
    <xdr:cxnSp macro="">
      <xdr:nvCxnSpPr>
        <xdr:cNvPr id="694" name="直線コネクタ 693"/>
        <xdr:cNvCxnSpPr/>
      </xdr:nvCxnSpPr>
      <xdr:spPr>
        <a:xfrm>
          <a:off x="15481300" y="16186886"/>
          <a:ext cx="838200" cy="5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5"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6" name="フローチャート : 判断 695"/>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52051</xdr:rowOff>
    </xdr:from>
    <xdr:to>
      <xdr:col>22</xdr:col>
      <xdr:colOff>365125</xdr:colOff>
      <xdr:row>94</xdr:row>
      <xdr:rowOff>70586</xdr:rowOff>
    </xdr:to>
    <xdr:cxnSp macro="">
      <xdr:nvCxnSpPr>
        <xdr:cNvPr id="697" name="直線コネクタ 696"/>
        <xdr:cNvCxnSpPr/>
      </xdr:nvCxnSpPr>
      <xdr:spPr>
        <a:xfrm>
          <a:off x="14592300" y="16168351"/>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8" name="フローチャート : 判断 697"/>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9" name="テキスト ボックス 698"/>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13988</xdr:rowOff>
    </xdr:from>
    <xdr:to>
      <xdr:col>21</xdr:col>
      <xdr:colOff>161925</xdr:colOff>
      <xdr:row>94</xdr:row>
      <xdr:rowOff>52051</xdr:rowOff>
    </xdr:to>
    <xdr:cxnSp macro="">
      <xdr:nvCxnSpPr>
        <xdr:cNvPr id="700" name="直線コネクタ 699"/>
        <xdr:cNvCxnSpPr/>
      </xdr:nvCxnSpPr>
      <xdr:spPr>
        <a:xfrm>
          <a:off x="13703300" y="16130288"/>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1" name="フローチャート : 判断 700"/>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2" name="テキスト ボックス 701"/>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162540</xdr:rowOff>
    </xdr:from>
    <xdr:to>
      <xdr:col>19</xdr:col>
      <xdr:colOff>644525</xdr:colOff>
      <xdr:row>94</xdr:row>
      <xdr:rowOff>13988</xdr:rowOff>
    </xdr:to>
    <xdr:cxnSp macro="">
      <xdr:nvCxnSpPr>
        <xdr:cNvPr id="703" name="直線コネクタ 702"/>
        <xdr:cNvCxnSpPr/>
      </xdr:nvCxnSpPr>
      <xdr:spPr>
        <a:xfrm>
          <a:off x="12814300" y="16107390"/>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4" name="フローチャート : 判断 703"/>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5" name="テキスト ボックス 704"/>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6" name="フローチャート : 判断 705"/>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7" name="テキスト ボックス 706"/>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70783</xdr:rowOff>
    </xdr:from>
    <xdr:to>
      <xdr:col>23</xdr:col>
      <xdr:colOff>568325</xdr:colOff>
      <xdr:row>95</xdr:row>
      <xdr:rowOff>933</xdr:rowOff>
    </xdr:to>
    <xdr:sp macro="" textlink="">
      <xdr:nvSpPr>
        <xdr:cNvPr id="713" name="円/楕円 712"/>
        <xdr:cNvSpPr/>
      </xdr:nvSpPr>
      <xdr:spPr>
        <a:xfrm>
          <a:off x="16268700" y="161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93660</xdr:rowOff>
    </xdr:from>
    <xdr:ext cx="534377" cy="259045"/>
    <xdr:sp macro="" textlink="">
      <xdr:nvSpPr>
        <xdr:cNvPr id="714" name="公債費該当値テキスト"/>
        <xdr:cNvSpPr txBox="1"/>
      </xdr:nvSpPr>
      <xdr:spPr>
        <a:xfrm>
          <a:off x="16370300" y="160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19786</xdr:rowOff>
    </xdr:from>
    <xdr:to>
      <xdr:col>22</xdr:col>
      <xdr:colOff>415925</xdr:colOff>
      <xdr:row>94</xdr:row>
      <xdr:rowOff>121386</xdr:rowOff>
    </xdr:to>
    <xdr:sp macro="" textlink="">
      <xdr:nvSpPr>
        <xdr:cNvPr id="715" name="円/楕円 714"/>
        <xdr:cNvSpPr/>
      </xdr:nvSpPr>
      <xdr:spPr>
        <a:xfrm>
          <a:off x="15430500" y="161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137913</xdr:rowOff>
    </xdr:from>
    <xdr:ext cx="534377" cy="259045"/>
    <xdr:sp macro="" textlink="">
      <xdr:nvSpPr>
        <xdr:cNvPr id="716" name="テキスト ボックス 715"/>
        <xdr:cNvSpPr txBox="1"/>
      </xdr:nvSpPr>
      <xdr:spPr>
        <a:xfrm>
          <a:off x="15214111" y="159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1251</xdr:rowOff>
    </xdr:from>
    <xdr:to>
      <xdr:col>21</xdr:col>
      <xdr:colOff>212725</xdr:colOff>
      <xdr:row>94</xdr:row>
      <xdr:rowOff>102851</xdr:rowOff>
    </xdr:to>
    <xdr:sp macro="" textlink="">
      <xdr:nvSpPr>
        <xdr:cNvPr id="717" name="円/楕円 716"/>
        <xdr:cNvSpPr/>
      </xdr:nvSpPr>
      <xdr:spPr>
        <a:xfrm>
          <a:off x="14541500" y="161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119378</xdr:rowOff>
    </xdr:from>
    <xdr:ext cx="534377" cy="259045"/>
    <xdr:sp macro="" textlink="">
      <xdr:nvSpPr>
        <xdr:cNvPr id="718" name="テキスト ボックス 717"/>
        <xdr:cNvSpPr txBox="1"/>
      </xdr:nvSpPr>
      <xdr:spPr>
        <a:xfrm>
          <a:off x="14325111" y="158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134638</xdr:rowOff>
    </xdr:from>
    <xdr:to>
      <xdr:col>20</xdr:col>
      <xdr:colOff>9525</xdr:colOff>
      <xdr:row>94</xdr:row>
      <xdr:rowOff>64788</xdr:rowOff>
    </xdr:to>
    <xdr:sp macro="" textlink="">
      <xdr:nvSpPr>
        <xdr:cNvPr id="719" name="円/楕円 718"/>
        <xdr:cNvSpPr/>
      </xdr:nvSpPr>
      <xdr:spPr>
        <a:xfrm>
          <a:off x="13652500" y="160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81315</xdr:rowOff>
    </xdr:from>
    <xdr:ext cx="534377" cy="259045"/>
    <xdr:sp macro="" textlink="">
      <xdr:nvSpPr>
        <xdr:cNvPr id="720" name="テキスト ボックス 719"/>
        <xdr:cNvSpPr txBox="1"/>
      </xdr:nvSpPr>
      <xdr:spPr>
        <a:xfrm>
          <a:off x="13436111" y="158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111740</xdr:rowOff>
    </xdr:from>
    <xdr:to>
      <xdr:col>18</xdr:col>
      <xdr:colOff>492125</xdr:colOff>
      <xdr:row>94</xdr:row>
      <xdr:rowOff>41890</xdr:rowOff>
    </xdr:to>
    <xdr:sp macro="" textlink="">
      <xdr:nvSpPr>
        <xdr:cNvPr id="721" name="円/楕円 720"/>
        <xdr:cNvSpPr/>
      </xdr:nvSpPr>
      <xdr:spPr>
        <a:xfrm>
          <a:off x="12763500" y="160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58417</xdr:rowOff>
    </xdr:from>
    <xdr:ext cx="534377" cy="259045"/>
    <xdr:sp macro="" textlink="">
      <xdr:nvSpPr>
        <xdr:cNvPr id="722" name="テキスト ボックス 721"/>
        <xdr:cNvSpPr txBox="1"/>
      </xdr:nvSpPr>
      <xdr:spPr>
        <a:xfrm>
          <a:off x="12547111" y="158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4" name="直線コネクタ 743"/>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7"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8" name="直線コネクタ 747"/>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50"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51" name="フローチャート : 判断 750"/>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3" name="フローチャート : 判断 752"/>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4" name="テキスト ボックス 753"/>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6" name="フローチャート : 判断 755"/>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7" name="テキスト ボックス 756"/>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9" name="フローチャート : 判断 758"/>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60" name="テキスト ボックス 759"/>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61" name="フローチャート : 判断 760"/>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2" name="テキスト ボックス 761"/>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1" name="テキスト ボックス 79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3" name="テキスト ボックス 79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5" name="テキスト ボックス 79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4" name="フローチャート : 判断 81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5" name="テキスト ボックス 814"/>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6" name="フローチャート : 判断 81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7" name="テキスト ボックス 816"/>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0" name="テキスト ボックス 82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歳出決算総額は、住民１人あたり</a:t>
          </a:r>
          <a:r>
            <a:rPr kumimoji="1" lang="en-US" altLang="ja-JP" sz="1200">
              <a:latin typeface="ＭＳ Ｐゴシック"/>
            </a:rPr>
            <a:t>401,570</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人となって</a:t>
          </a:r>
          <a:r>
            <a:rPr kumimoji="1" lang="ja-JP" altLang="ja-JP" sz="1200">
              <a:solidFill>
                <a:schemeClr val="dk1"/>
              </a:solidFill>
              <a:effectLst/>
              <a:latin typeface="+mn-lt"/>
              <a:ea typeface="+mn-ea"/>
              <a:cs typeface="+mn-cs"/>
            </a:rPr>
            <a:t>おり、県平均を</a:t>
          </a:r>
          <a:r>
            <a:rPr kumimoji="1" lang="en-US" altLang="ja-JP" sz="1200">
              <a:solidFill>
                <a:schemeClr val="dk1"/>
              </a:solidFill>
              <a:effectLst/>
              <a:latin typeface="+mn-lt"/>
              <a:ea typeface="+mn-ea"/>
              <a:cs typeface="+mn-cs"/>
            </a:rPr>
            <a:t>2,628</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人上回って</a:t>
          </a:r>
          <a:r>
            <a:rPr kumimoji="1" lang="ja-JP" altLang="en-US" sz="1200">
              <a:solidFill>
                <a:schemeClr val="dk1"/>
              </a:solidFill>
              <a:effectLst/>
              <a:latin typeface="+mn-lt"/>
              <a:ea typeface="+mn-ea"/>
              <a:cs typeface="+mn-cs"/>
            </a:rPr>
            <a:t>いる。また、</a:t>
          </a:r>
          <a:r>
            <a:rPr kumimoji="1" lang="ja-JP" altLang="ja-JP" sz="1200">
              <a:solidFill>
                <a:schemeClr val="dk1"/>
              </a:solidFill>
              <a:effectLst/>
              <a:latin typeface="+mn-lt"/>
              <a:ea typeface="+mn-ea"/>
              <a:cs typeface="+mn-cs"/>
            </a:rPr>
            <a:t>類似団体内平均値を</a:t>
          </a:r>
          <a:r>
            <a:rPr kumimoji="1" lang="en-US" altLang="ja-JP" sz="1200">
              <a:solidFill>
                <a:schemeClr val="dk1"/>
              </a:solidFill>
              <a:effectLst/>
              <a:latin typeface="+mn-lt"/>
              <a:ea typeface="+mn-ea"/>
              <a:cs typeface="+mn-cs"/>
            </a:rPr>
            <a:t>23,726</a:t>
          </a:r>
          <a:r>
            <a:rPr kumimoji="1" lang="ja-JP" altLang="ja-JP" sz="1200">
              <a:solidFill>
                <a:schemeClr val="dk1"/>
              </a:solidFill>
              <a:effectLst/>
              <a:latin typeface="+mn-lt"/>
              <a:ea typeface="+mn-ea"/>
              <a:cs typeface="+mn-cs"/>
            </a:rPr>
            <a:t>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人下回っている。</a:t>
          </a:r>
          <a:endParaRPr kumimoji="1" lang="en-US" altLang="ja-JP" sz="1200">
            <a:latin typeface="ＭＳ Ｐゴシック"/>
          </a:endParaRPr>
        </a:p>
        <a:p>
          <a:r>
            <a:rPr kumimoji="1" lang="ja-JP" altLang="en-US" sz="1200">
              <a:latin typeface="ＭＳ Ｐゴシック"/>
            </a:rPr>
            <a:t>主な構成項目のうち、議会費、民生費、労働費は類似団体平均値を下回っている。総務費、衛生費、農林水産業費、消防費、災害復旧費、公債費についてはほぼ同程度であり商工費、教育費については上回っている。</a:t>
          </a:r>
          <a:endParaRPr kumimoji="1" lang="en-US" altLang="ja-JP" sz="1200">
            <a:latin typeface="ＭＳ Ｐゴシック"/>
          </a:endParaRPr>
        </a:p>
        <a:p>
          <a:r>
            <a:rPr kumimoji="1" lang="ja-JP" altLang="en-US" sz="1200">
              <a:latin typeface="ＭＳ Ｐゴシック"/>
            </a:rPr>
            <a:t>民生費は全体の</a:t>
          </a:r>
          <a:r>
            <a:rPr kumimoji="1" lang="en-US" altLang="ja-JP" sz="1200">
              <a:latin typeface="ＭＳ Ｐゴシック"/>
            </a:rPr>
            <a:t>32.9</a:t>
          </a:r>
          <a:r>
            <a:rPr kumimoji="1" lang="ja-JP" altLang="en-US" sz="1200">
              <a:latin typeface="ＭＳ Ｐゴシック"/>
            </a:rPr>
            <a:t>％を占めているが、前年度から大きく減少（</a:t>
          </a:r>
          <a:r>
            <a:rPr kumimoji="1" lang="en-US" altLang="ja-JP" sz="1200">
              <a:latin typeface="ＭＳ Ｐゴシック"/>
            </a:rPr>
            <a:t>Δ15,776</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人）している。東日本大震災による原発事故対策として行った住宅除染業務委託料が大幅に減少していることが主な理由である。</a:t>
          </a:r>
          <a:endParaRPr kumimoji="1" lang="en-US" altLang="ja-JP" sz="1200">
            <a:latin typeface="ＭＳ Ｐゴシック"/>
          </a:endParaRPr>
        </a:p>
        <a:p>
          <a:r>
            <a:rPr kumimoji="1" lang="ja-JP" altLang="en-US" sz="1200">
              <a:latin typeface="ＭＳ Ｐゴシック"/>
            </a:rPr>
            <a:t>教育費は全体の</a:t>
          </a:r>
          <a:r>
            <a:rPr kumimoji="1" lang="en-US" altLang="ja-JP" sz="1200">
              <a:latin typeface="ＭＳ Ｐゴシック"/>
            </a:rPr>
            <a:t>15.3</a:t>
          </a:r>
          <a:r>
            <a:rPr kumimoji="1" lang="ja-JP" altLang="en-US" sz="1200">
              <a:latin typeface="ＭＳ Ｐゴシック"/>
            </a:rPr>
            <a:t>％を占めているが、類似団体内平均値及び栃木県平均値に比べて大きく増加している。小中学校の耐震改修を計画的に行ったほか、市独自の教育施策（英語教育の推進、教職員ネットワークの高質化等）を推進しているためである。</a:t>
          </a:r>
          <a:endParaRPr kumimoji="1" lang="en-US" altLang="ja-JP" sz="1200">
            <a:latin typeface="ＭＳ Ｐゴシック"/>
          </a:endParaRPr>
        </a:p>
        <a:p>
          <a:r>
            <a:rPr kumimoji="1" lang="ja-JP" altLang="en-US" sz="1200">
              <a:latin typeface="ＭＳ Ｐゴシック"/>
            </a:rPr>
            <a:t>総務費は全体の</a:t>
          </a:r>
          <a:r>
            <a:rPr kumimoji="1" lang="en-US" altLang="ja-JP" sz="1200">
              <a:latin typeface="ＭＳ Ｐゴシック"/>
            </a:rPr>
            <a:t>11.5</a:t>
          </a:r>
          <a:r>
            <a:rPr kumimoji="1" lang="ja-JP" altLang="en-US" sz="1200">
              <a:latin typeface="ＭＳ Ｐゴシック"/>
            </a:rPr>
            <a:t>％を占めており、内容は職員給与費、新庁舎整備基金原資積立、公共施設等有効活用基金原資積立等が主なものである。</a:t>
          </a:r>
          <a:endParaRPr kumimoji="1" lang="en-US" altLang="ja-JP" sz="1200">
            <a:latin typeface="ＭＳ Ｐゴシック"/>
          </a:endParaRPr>
        </a:p>
        <a:p>
          <a:r>
            <a:rPr kumimoji="1" lang="ja-JP" altLang="en-US" sz="1200">
              <a:latin typeface="ＭＳ Ｐゴシック"/>
            </a:rPr>
            <a:t>商工費は類似団体平均値を大きく上回っている（</a:t>
          </a:r>
          <a:r>
            <a:rPr kumimoji="1" lang="en-US" altLang="ja-JP" sz="1200">
              <a:latin typeface="ＭＳ Ｐゴシック"/>
            </a:rPr>
            <a:t>+6,627</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人）が、栃木県平均値を大きく下回っている（</a:t>
          </a:r>
          <a:r>
            <a:rPr kumimoji="1" lang="en-US" altLang="ja-JP" sz="1200">
              <a:latin typeface="ＭＳ Ｐゴシック"/>
            </a:rPr>
            <a:t>Δ8,721</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人）。また、商工費</a:t>
          </a:r>
          <a:r>
            <a:rPr kumimoji="1" lang="en-US" altLang="ja-JP" sz="1200">
              <a:latin typeface="ＭＳ Ｐゴシック"/>
            </a:rPr>
            <a:t>18,480</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人のうち観光費が</a:t>
          </a:r>
          <a:r>
            <a:rPr kumimoji="1" lang="en-US" altLang="ja-JP" sz="1200">
              <a:latin typeface="ＭＳ Ｐゴシック"/>
            </a:rPr>
            <a:t>4,889</a:t>
          </a:r>
          <a:r>
            <a:rPr kumimoji="1" lang="ja-JP" altLang="en-US" sz="1200">
              <a:latin typeface="ＭＳ Ｐゴシック"/>
            </a:rPr>
            <a:t>円</a:t>
          </a:r>
          <a:r>
            <a:rPr kumimoji="1" lang="en-US" altLang="ja-JP" sz="1200">
              <a:latin typeface="ＭＳ Ｐゴシック"/>
            </a:rPr>
            <a:t>/</a:t>
          </a:r>
          <a:r>
            <a:rPr kumimoji="1" lang="ja-JP" altLang="en-US" sz="1200">
              <a:latin typeface="ＭＳ Ｐゴシック"/>
            </a:rPr>
            <a:t>人であり、類似団体内に観光地を有する団体が少なく、一方で栃木県には観光地を有する団体が多いことが要因である。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財政調整基金残高は取り崩しを行わなかったため、前年度とほぼ同額である。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放射能対策事業や中学校耐震改修事業等の大規模事業の進捗により前年度と比較し歳出の抑制が図られたが、歳入では震災復興特別交付税や国庫補助金が歳出抑制額を上回る減となったため、実質収支が前年度比</a:t>
          </a:r>
          <a:r>
            <a:rPr kumimoji="1" lang="en-US" altLang="ja-JP" sz="1200">
              <a:latin typeface="ＭＳ ゴシック" pitchFamily="49" charset="-128"/>
              <a:ea typeface="ＭＳ ゴシック" pitchFamily="49" charset="-128"/>
            </a:rPr>
            <a:t>Δ3.7</a:t>
          </a:r>
          <a:r>
            <a:rPr kumimoji="1" lang="ja-JP" altLang="en-US" sz="1200">
              <a:latin typeface="ＭＳ ゴシック" pitchFamily="49" charset="-128"/>
              <a:ea typeface="ＭＳ ゴシック" pitchFamily="49" charset="-128"/>
            </a:rPr>
            <a:t>億円となり実質単年度収支がマイナスとなった。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今後も普通交付税の合併算定替による逓減を見据え、安定した財政運営を行うため、財源の確保に努める。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年度において、全ての会計で赤字は発生していない。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しかし、下水道事業特別会計及び農業集落排水特別会計は総収益に対する一般会計からの繰入金の比率が高く、それぞれ</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73.3</a:t>
          </a:r>
          <a:r>
            <a:rPr kumimoji="1" lang="ja-JP" altLang="en-US" sz="1400">
              <a:latin typeface="ＭＳ ゴシック" pitchFamily="49" charset="-128"/>
              <a:ea typeface="ＭＳ ゴシック" pitchFamily="49" charset="-128"/>
            </a:rPr>
            <a:t>％を繰入金が占めており、一般会計からの繰入金に依存している。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持続可能な財政運営の実現に向け、独立採算の原則に立ち、健全な経営に努める。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49912061</v>
      </c>
      <c r="BO4" s="409"/>
      <c r="BP4" s="409"/>
      <c r="BQ4" s="409"/>
      <c r="BR4" s="409"/>
      <c r="BS4" s="409"/>
      <c r="BT4" s="409"/>
      <c r="BU4" s="410"/>
      <c r="BV4" s="408">
        <v>52631882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7.6</v>
      </c>
      <c r="CU4" s="586"/>
      <c r="CV4" s="586"/>
      <c r="CW4" s="586"/>
      <c r="CX4" s="586"/>
      <c r="CY4" s="586"/>
      <c r="CZ4" s="586"/>
      <c r="DA4" s="587"/>
      <c r="DB4" s="585">
        <v>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47508971</v>
      </c>
      <c r="BO5" s="414"/>
      <c r="BP5" s="414"/>
      <c r="BQ5" s="414"/>
      <c r="BR5" s="414"/>
      <c r="BS5" s="414"/>
      <c r="BT5" s="414"/>
      <c r="BU5" s="415"/>
      <c r="BV5" s="413">
        <v>49905846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94.7</v>
      </c>
      <c r="CU5" s="384"/>
      <c r="CV5" s="384"/>
      <c r="CW5" s="384"/>
      <c r="CX5" s="384"/>
      <c r="CY5" s="384"/>
      <c r="CZ5" s="384"/>
      <c r="DA5" s="385"/>
      <c r="DB5" s="383">
        <v>95.8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2403090</v>
      </c>
      <c r="BO6" s="414"/>
      <c r="BP6" s="414"/>
      <c r="BQ6" s="414"/>
      <c r="BR6" s="414"/>
      <c r="BS6" s="414"/>
      <c r="BT6" s="414"/>
      <c r="BU6" s="415"/>
      <c r="BV6" s="413">
        <v>2726036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98.3</v>
      </c>
      <c r="CU6" s="560"/>
      <c r="CV6" s="560"/>
      <c r="CW6" s="560"/>
      <c r="CX6" s="560"/>
      <c r="CY6" s="560"/>
      <c r="CZ6" s="560"/>
      <c r="DA6" s="561"/>
      <c r="DB6" s="559">
        <v>99.6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309270</v>
      </c>
      <c r="BO7" s="414"/>
      <c r="BP7" s="414"/>
      <c r="BQ7" s="414"/>
      <c r="BR7" s="414"/>
      <c r="BS7" s="414"/>
      <c r="BT7" s="414"/>
      <c r="BU7" s="415"/>
      <c r="BV7" s="413">
        <v>259615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27598935</v>
      </c>
      <c r="CU7" s="414"/>
      <c r="CV7" s="414"/>
      <c r="CW7" s="414"/>
      <c r="CX7" s="414"/>
      <c r="CY7" s="414"/>
      <c r="CZ7" s="414"/>
      <c r="DA7" s="415"/>
      <c r="DB7" s="413">
        <v>27544974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2093820</v>
      </c>
      <c r="BO8" s="414"/>
      <c r="BP8" s="414"/>
      <c r="BQ8" s="414"/>
      <c r="BR8" s="414"/>
      <c r="BS8" s="414"/>
      <c r="BT8" s="414"/>
      <c r="BU8" s="415"/>
      <c r="BV8" s="413">
        <v>2466421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0.82</v>
      </c>
      <c r="CU8" s="523"/>
      <c r="CV8" s="523"/>
      <c r="CW8" s="523"/>
      <c r="CX8" s="523"/>
      <c r="CY8" s="523"/>
      <c r="CZ8" s="523"/>
      <c r="DA8" s="524"/>
      <c r="DB8" s="522">
        <v>0.82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117146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-372601</v>
      </c>
      <c r="BO9" s="414"/>
      <c r="BP9" s="414"/>
      <c r="BQ9" s="414"/>
      <c r="BR9" s="414"/>
      <c r="BS9" s="414"/>
      <c r="BT9" s="414"/>
      <c r="BU9" s="415"/>
      <c r="BV9" s="413">
        <v>140664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117812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3452</v>
      </c>
      <c r="BO10" s="414"/>
      <c r="BP10" s="414"/>
      <c r="BQ10" s="414"/>
      <c r="BR10" s="414"/>
      <c r="BS10" s="414"/>
      <c r="BT10" s="414"/>
      <c r="BU10" s="415"/>
      <c r="BV10" s="413">
        <v>762100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88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118308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88</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116514</v>
      </c>
      <c r="S13" s="515"/>
      <c r="T13" s="515"/>
      <c r="U13" s="515"/>
      <c r="V13" s="516"/>
      <c r="W13" s="502" t="s">
        <v>118</v>
      </c>
      <c r="X13" s="426"/>
      <c r="Y13" s="426"/>
      <c r="Z13" s="426"/>
      <c r="AA13" s="426"/>
      <c r="AB13" s="427"/>
      <c r="AC13" s="389">
        <v>3673</v>
      </c>
      <c r="AD13" s="390"/>
      <c r="AE13" s="390"/>
      <c r="AF13" s="390"/>
      <c r="AG13" s="391"/>
      <c r="AH13" s="389">
        <v>4851</v>
      </c>
      <c r="AI13" s="390"/>
      <c r="AJ13" s="390"/>
      <c r="AK13" s="390"/>
      <c r="AL13" s="392"/>
      <c r="AM13" s="482" t="s">
        <v>119</v>
      </c>
      <c r="AN13" s="387"/>
      <c r="AO13" s="387"/>
      <c r="AP13" s="387"/>
      <c r="AQ13" s="387"/>
      <c r="AR13" s="387"/>
      <c r="AS13" s="387"/>
      <c r="AT13" s="388"/>
      <c r="AU13" s="470" t="s">
        <v>88</v>
      </c>
      <c r="AV13" s="471"/>
      <c r="AW13" s="471"/>
      <c r="AX13" s="471"/>
      <c r="AY13" s="393" t="s">
        <v>120</v>
      </c>
      <c r="AZ13" s="394"/>
      <c r="BA13" s="394"/>
      <c r="BB13" s="394"/>
      <c r="BC13" s="394"/>
      <c r="BD13" s="394"/>
      <c r="BE13" s="394"/>
      <c r="BF13" s="394"/>
      <c r="BG13" s="394"/>
      <c r="BH13" s="394"/>
      <c r="BI13" s="394"/>
      <c r="BJ13" s="394"/>
      <c r="BK13" s="394"/>
      <c r="BL13" s="394"/>
      <c r="BM13" s="395"/>
      <c r="BN13" s="413">
        <v>-369149</v>
      </c>
      <c r="BO13" s="414"/>
      <c r="BP13" s="414"/>
      <c r="BQ13" s="414"/>
      <c r="BR13" s="414"/>
      <c r="BS13" s="414"/>
      <c r="BT13" s="414"/>
      <c r="BU13" s="415"/>
      <c r="BV13" s="413">
        <v>902764</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4.9000000000000004</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118516</v>
      </c>
      <c r="S14" s="515"/>
      <c r="T14" s="515"/>
      <c r="U14" s="515"/>
      <c r="V14" s="516"/>
      <c r="W14" s="517"/>
      <c r="X14" s="429"/>
      <c r="Y14" s="429"/>
      <c r="Z14" s="429"/>
      <c r="AA14" s="429"/>
      <c r="AB14" s="430"/>
      <c r="AC14" s="507">
        <v>6.6</v>
      </c>
      <c r="AD14" s="508"/>
      <c r="AE14" s="508"/>
      <c r="AF14" s="508"/>
      <c r="AG14" s="509"/>
      <c r="AH14" s="507">
        <v>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116725</v>
      </c>
      <c r="S15" s="515"/>
      <c r="T15" s="515"/>
      <c r="U15" s="515"/>
      <c r="V15" s="516"/>
      <c r="W15" s="502" t="s">
        <v>124</v>
      </c>
      <c r="X15" s="426"/>
      <c r="Y15" s="426"/>
      <c r="Z15" s="426"/>
      <c r="AA15" s="426"/>
      <c r="AB15" s="427"/>
      <c r="AC15" s="389">
        <v>18371</v>
      </c>
      <c r="AD15" s="390"/>
      <c r="AE15" s="390"/>
      <c r="AF15" s="390"/>
      <c r="AG15" s="391"/>
      <c r="AH15" s="389">
        <v>19388</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16132389</v>
      </c>
      <c r="BO15" s="409"/>
      <c r="BP15" s="409"/>
      <c r="BQ15" s="409"/>
      <c r="BR15" s="409"/>
      <c r="BS15" s="409"/>
      <c r="BT15" s="409"/>
      <c r="BU15" s="410"/>
      <c r="BV15" s="408">
        <v>15954091</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33.1</v>
      </c>
      <c r="AD16" s="508"/>
      <c r="AE16" s="508"/>
      <c r="AF16" s="508"/>
      <c r="AG16" s="509"/>
      <c r="AH16" s="507">
        <v>31.8</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19834806</v>
      </c>
      <c r="BO16" s="414"/>
      <c r="BP16" s="414"/>
      <c r="BQ16" s="414"/>
      <c r="BR16" s="414"/>
      <c r="BS16" s="414"/>
      <c r="BT16" s="414"/>
      <c r="BU16" s="415"/>
      <c r="BV16" s="413">
        <v>19185805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33449</v>
      </c>
      <c r="AD17" s="390"/>
      <c r="AE17" s="390"/>
      <c r="AF17" s="390"/>
      <c r="AG17" s="391"/>
      <c r="AH17" s="389">
        <v>36344</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20692193</v>
      </c>
      <c r="BO17" s="414"/>
      <c r="BP17" s="414"/>
      <c r="BQ17" s="414"/>
      <c r="BR17" s="414"/>
      <c r="BS17" s="414"/>
      <c r="BT17" s="414"/>
      <c r="BU17" s="415"/>
      <c r="BV17" s="413">
        <v>20650806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133</v>
      </c>
      <c r="C18" s="476"/>
      <c r="D18" s="476"/>
      <c r="E18" s="477"/>
      <c r="F18" s="477"/>
      <c r="G18" s="477"/>
      <c r="H18" s="477"/>
      <c r="I18" s="477"/>
      <c r="J18" s="477"/>
      <c r="K18" s="477"/>
      <c r="L18" s="478">
        <v>592.74</v>
      </c>
      <c r="M18" s="478"/>
      <c r="N18" s="478"/>
      <c r="O18" s="478"/>
      <c r="P18" s="478"/>
      <c r="Q18" s="478"/>
      <c r="R18" s="479"/>
      <c r="S18" s="479"/>
      <c r="T18" s="479"/>
      <c r="U18" s="479"/>
      <c r="V18" s="480"/>
      <c r="W18" s="494"/>
      <c r="X18" s="495"/>
      <c r="Y18" s="495"/>
      <c r="Z18" s="495"/>
      <c r="AA18" s="495"/>
      <c r="AB18" s="503"/>
      <c r="AC18" s="377">
        <v>60.3</v>
      </c>
      <c r="AD18" s="378"/>
      <c r="AE18" s="378"/>
      <c r="AF18" s="378"/>
      <c r="AG18" s="481"/>
      <c r="AH18" s="377">
        <v>59.6</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25623567</v>
      </c>
      <c r="BO18" s="414"/>
      <c r="BP18" s="414"/>
      <c r="BQ18" s="414"/>
      <c r="BR18" s="414"/>
      <c r="BS18" s="414"/>
      <c r="BT18" s="414"/>
      <c r="BU18" s="415"/>
      <c r="BV18" s="413">
        <v>25244269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135</v>
      </c>
      <c r="C19" s="476"/>
      <c r="D19" s="476"/>
      <c r="E19" s="477"/>
      <c r="F19" s="477"/>
      <c r="G19" s="477"/>
      <c r="H19" s="477"/>
      <c r="I19" s="477"/>
      <c r="J19" s="477"/>
      <c r="K19" s="477"/>
      <c r="L19" s="483">
        <v>198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31874431</v>
      </c>
      <c r="BO19" s="414"/>
      <c r="BP19" s="414"/>
      <c r="BQ19" s="414"/>
      <c r="BR19" s="414"/>
      <c r="BS19" s="414"/>
      <c r="BT19" s="414"/>
      <c r="BU19" s="415"/>
      <c r="BV19" s="413">
        <v>32994631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137</v>
      </c>
      <c r="C20" s="476"/>
      <c r="D20" s="476"/>
      <c r="E20" s="477"/>
      <c r="F20" s="477"/>
      <c r="G20" s="477"/>
      <c r="H20" s="477"/>
      <c r="I20" s="477"/>
      <c r="J20" s="477"/>
      <c r="K20" s="477"/>
      <c r="L20" s="483">
        <v>45608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35301389</v>
      </c>
      <c r="BO23" s="414"/>
      <c r="BP23" s="414"/>
      <c r="BQ23" s="414"/>
      <c r="BR23" s="414"/>
      <c r="BS23" s="414"/>
      <c r="BT23" s="414"/>
      <c r="BU23" s="415"/>
      <c r="BV23" s="413">
        <v>35154284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146</v>
      </c>
      <c r="F24" s="387"/>
      <c r="G24" s="387"/>
      <c r="H24" s="387"/>
      <c r="I24" s="387"/>
      <c r="J24" s="387"/>
      <c r="K24" s="388"/>
      <c r="L24" s="389">
        <v>1</v>
      </c>
      <c r="M24" s="390"/>
      <c r="N24" s="390"/>
      <c r="O24" s="390"/>
      <c r="P24" s="391"/>
      <c r="Q24" s="389">
        <v>9600</v>
      </c>
      <c r="R24" s="390"/>
      <c r="S24" s="390"/>
      <c r="T24" s="390"/>
      <c r="U24" s="390"/>
      <c r="V24" s="391"/>
      <c r="W24" s="455"/>
      <c r="X24" s="446"/>
      <c r="Y24" s="447"/>
      <c r="Z24" s="386" t="s">
        <v>147</v>
      </c>
      <c r="AA24" s="387"/>
      <c r="AB24" s="387"/>
      <c r="AC24" s="387"/>
      <c r="AD24" s="387"/>
      <c r="AE24" s="387"/>
      <c r="AF24" s="387"/>
      <c r="AG24" s="388"/>
      <c r="AH24" s="389">
        <v>716</v>
      </c>
      <c r="AI24" s="390"/>
      <c r="AJ24" s="390"/>
      <c r="AK24" s="390"/>
      <c r="AL24" s="391"/>
      <c r="AM24" s="389">
        <v>2199552</v>
      </c>
      <c r="AN24" s="390"/>
      <c r="AO24" s="390"/>
      <c r="AP24" s="390"/>
      <c r="AQ24" s="390"/>
      <c r="AR24" s="391"/>
      <c r="AS24" s="389">
        <v>3072</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15011475</v>
      </c>
      <c r="BO24" s="414"/>
      <c r="BP24" s="414"/>
      <c r="BQ24" s="414"/>
      <c r="BR24" s="414"/>
      <c r="BS24" s="414"/>
      <c r="BT24" s="414"/>
      <c r="BU24" s="415"/>
      <c r="BV24" s="413">
        <v>15884980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149</v>
      </c>
      <c r="F25" s="387"/>
      <c r="G25" s="387"/>
      <c r="H25" s="387"/>
      <c r="I25" s="387"/>
      <c r="J25" s="387"/>
      <c r="K25" s="388"/>
      <c r="L25" s="389">
        <v>2</v>
      </c>
      <c r="M25" s="390"/>
      <c r="N25" s="390"/>
      <c r="O25" s="390"/>
      <c r="P25" s="391"/>
      <c r="Q25" s="389">
        <v>7550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6354169</v>
      </c>
      <c r="BO25" s="409"/>
      <c r="BP25" s="409"/>
      <c r="BQ25" s="409"/>
      <c r="BR25" s="409"/>
      <c r="BS25" s="409"/>
      <c r="BT25" s="409"/>
      <c r="BU25" s="410"/>
      <c r="BV25" s="408">
        <v>7362359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6850</v>
      </c>
      <c r="R26" s="390"/>
      <c r="S26" s="390"/>
      <c r="T26" s="390"/>
      <c r="U26" s="390"/>
      <c r="V26" s="391"/>
      <c r="W26" s="455"/>
      <c r="X26" s="446"/>
      <c r="Y26" s="447"/>
      <c r="Z26" s="386" t="s">
        <v>154</v>
      </c>
      <c r="AA26" s="468"/>
      <c r="AB26" s="468"/>
      <c r="AC26" s="468"/>
      <c r="AD26" s="468"/>
      <c r="AE26" s="468"/>
      <c r="AF26" s="468"/>
      <c r="AG26" s="469"/>
      <c r="AH26" s="389">
        <v>57</v>
      </c>
      <c r="AI26" s="390"/>
      <c r="AJ26" s="390"/>
      <c r="AK26" s="390"/>
      <c r="AL26" s="391"/>
      <c r="AM26" s="389">
        <v>185250</v>
      </c>
      <c r="AN26" s="390"/>
      <c r="AO26" s="390"/>
      <c r="AP26" s="390"/>
      <c r="AQ26" s="390"/>
      <c r="AR26" s="391"/>
      <c r="AS26" s="389">
        <v>3250</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5100</v>
      </c>
      <c r="R27" s="390"/>
      <c r="S27" s="390"/>
      <c r="T27" s="390"/>
      <c r="U27" s="390"/>
      <c r="V27" s="391"/>
      <c r="W27" s="455"/>
      <c r="X27" s="446"/>
      <c r="Y27" s="447"/>
      <c r="Z27" s="386" t="s">
        <v>157</v>
      </c>
      <c r="AA27" s="387"/>
      <c r="AB27" s="387"/>
      <c r="AC27" s="387"/>
      <c r="AD27" s="387"/>
      <c r="AE27" s="387"/>
      <c r="AF27" s="387"/>
      <c r="AG27" s="388"/>
      <c r="AH27" s="389">
        <v>14</v>
      </c>
      <c r="AI27" s="390"/>
      <c r="AJ27" s="390"/>
      <c r="AK27" s="390"/>
      <c r="AL27" s="391"/>
      <c r="AM27" s="389">
        <v>54978</v>
      </c>
      <c r="AN27" s="390"/>
      <c r="AO27" s="390"/>
      <c r="AP27" s="390"/>
      <c r="AQ27" s="390"/>
      <c r="AR27" s="391"/>
      <c r="AS27" s="389">
        <v>3927</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303480</v>
      </c>
      <c r="BO27" s="417"/>
      <c r="BP27" s="417"/>
      <c r="BQ27" s="417"/>
      <c r="BR27" s="417"/>
      <c r="BS27" s="417"/>
      <c r="BT27" s="417"/>
      <c r="BU27" s="418"/>
      <c r="BV27" s="416">
        <v>303270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4500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5789391</v>
      </c>
      <c r="BO28" s="409"/>
      <c r="BP28" s="409"/>
      <c r="BQ28" s="409"/>
      <c r="BR28" s="409"/>
      <c r="BS28" s="409"/>
      <c r="BT28" s="409"/>
      <c r="BU28" s="410"/>
      <c r="BV28" s="408">
        <v>5785939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24</v>
      </c>
      <c r="M29" s="390"/>
      <c r="N29" s="390"/>
      <c r="O29" s="390"/>
      <c r="P29" s="391"/>
      <c r="Q29" s="389">
        <v>4200</v>
      </c>
      <c r="R29" s="390"/>
      <c r="S29" s="390"/>
      <c r="T29" s="390"/>
      <c r="U29" s="390"/>
      <c r="V29" s="391"/>
      <c r="W29" s="456"/>
      <c r="X29" s="457"/>
      <c r="Y29" s="458"/>
      <c r="Z29" s="386" t="s">
        <v>164</v>
      </c>
      <c r="AA29" s="387"/>
      <c r="AB29" s="387"/>
      <c r="AC29" s="387"/>
      <c r="AD29" s="387"/>
      <c r="AE29" s="387"/>
      <c r="AF29" s="387"/>
      <c r="AG29" s="388"/>
      <c r="AH29" s="389">
        <v>730</v>
      </c>
      <c r="AI29" s="390"/>
      <c r="AJ29" s="390"/>
      <c r="AK29" s="390"/>
      <c r="AL29" s="391"/>
      <c r="AM29" s="389">
        <v>2254530</v>
      </c>
      <c r="AN29" s="390"/>
      <c r="AO29" s="390"/>
      <c r="AP29" s="390"/>
      <c r="AQ29" s="390"/>
      <c r="AR29" s="391"/>
      <c r="AS29" s="389">
        <v>3088</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1663724</v>
      </c>
      <c r="BO29" s="414"/>
      <c r="BP29" s="414"/>
      <c r="BQ29" s="414"/>
      <c r="BR29" s="414"/>
      <c r="BS29" s="414"/>
      <c r="BT29" s="414"/>
      <c r="BU29" s="415"/>
      <c r="BV29" s="413">
        <v>1662506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99.4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7438983</v>
      </c>
      <c r="BO30" s="417"/>
      <c r="BP30" s="417"/>
      <c r="BQ30" s="417"/>
      <c r="BR30" s="417"/>
      <c r="BS30" s="417"/>
      <c r="BT30" s="417"/>
      <c r="BU30" s="418"/>
      <c r="BV30" s="416">
        <v>6380238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那須塩原市水道事業会計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那須塩原市温泉事業特別会計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那須地区広域行政事務組合（一般会計）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那須野が原文化振興財団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墓地事業特別会計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那須塩原市下水道事業特別会計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那須地区広域行政事務組合（広域クリーンセンター大田原事業特別会計）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まちづくりにしなすの</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那須塩原市農業集落排水事業特別会計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那須地区広域行政事務組合（黒羽グリーンオアシス事業特別会計）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那須塩原市農業公社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那須地区広域行政事務組合（共同一般最終処分場事業特別会計）</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那須塩原市文化振興公社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那須地区広域行政事務組合（と畜場事業特別会計）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那須地区消防組合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黒磯那須共同火葬場組合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黒磯那須公設地方卸売市場事務組合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栃木県市町村総合事務組合（一般会計）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栃木県市町村総合事務組合（特別会計）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customSheetViews>
    <customSheetView guid="{311E5A39-F530-471B-AE1F-75652D1D5B64}" showGridLines="0" fitToPage="1" hiddenRows="1" hiddenColumns="1" topLeftCell="A19">
      <selection activeCell="L6" sqref="L6:V8"/>
      <pageMargins left="0" right="0" top="0.39370078740157483" bottom="0.39370078740157483" header="0.19685039370078741" footer="0.19685039370078741"/>
      <printOptions horizontalCentered="1"/>
      <pageSetup paperSize="9" scale="56" orientation="landscape" cellComments="asDisplayed"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5.72</v>
      </c>
      <c r="G34" s="33">
        <v>8.0500000000000007</v>
      </c>
      <c r="H34" s="33">
        <v>8.36</v>
      </c>
      <c r="I34" s="33">
        <v>8.94</v>
      </c>
      <c r="J34" s="34">
        <v>7.57</v>
      </c>
      <c r="K34" s="22"/>
      <c r="L34" s="22"/>
      <c r="M34" s="22"/>
      <c r="N34" s="22"/>
      <c r="O34" s="22"/>
      <c r="P34" s="22"/>
    </row>
    <row r="35" spans="1:16" ht="39" customHeight="1">
      <c r="A35" s="22"/>
      <c r="B35" s="35"/>
      <c r="C35" s="1175" t="s">
        <v>532</v>
      </c>
      <c r="D35" s="1176"/>
      <c r="E35" s="1177"/>
      <c r="F35" s="36">
        <v>6.46</v>
      </c>
      <c r="G35" s="37">
        <v>7.37</v>
      </c>
      <c r="H35" s="37">
        <v>7.62</v>
      </c>
      <c r="I35" s="37">
        <v>6.69</v>
      </c>
      <c r="J35" s="38">
        <v>5.2</v>
      </c>
      <c r="K35" s="22"/>
      <c r="L35" s="22"/>
      <c r="M35" s="22"/>
      <c r="N35" s="22"/>
      <c r="O35" s="22"/>
      <c r="P35" s="22"/>
    </row>
    <row r="36" spans="1:16" ht="39" customHeight="1">
      <c r="A36" s="22"/>
      <c r="B36" s="35"/>
      <c r="C36" s="1175" t="s">
        <v>533</v>
      </c>
      <c r="D36" s="1176"/>
      <c r="E36" s="1177"/>
      <c r="F36" s="36">
        <v>3.14</v>
      </c>
      <c r="G36" s="37">
        <v>2.82</v>
      </c>
      <c r="H36" s="37">
        <v>3.43</v>
      </c>
      <c r="I36" s="37">
        <v>3.87</v>
      </c>
      <c r="J36" s="38">
        <v>3.16</v>
      </c>
      <c r="K36" s="22"/>
      <c r="L36" s="22"/>
      <c r="M36" s="22"/>
      <c r="N36" s="22"/>
      <c r="O36" s="22"/>
      <c r="P36" s="22"/>
    </row>
    <row r="37" spans="1:16" ht="39" customHeight="1">
      <c r="A37" s="22"/>
      <c r="B37" s="35"/>
      <c r="C37" s="1175" t="s">
        <v>534</v>
      </c>
      <c r="D37" s="1176"/>
      <c r="E37" s="1177"/>
      <c r="F37" s="36">
        <v>0.37</v>
      </c>
      <c r="G37" s="37">
        <v>0.52</v>
      </c>
      <c r="H37" s="37">
        <v>0.51</v>
      </c>
      <c r="I37" s="37">
        <v>0.8</v>
      </c>
      <c r="J37" s="38">
        <v>1.73</v>
      </c>
      <c r="K37" s="22"/>
      <c r="L37" s="22"/>
      <c r="M37" s="22"/>
      <c r="N37" s="22"/>
      <c r="O37" s="22"/>
      <c r="P37" s="22"/>
    </row>
    <row r="38" spans="1:16" ht="39" customHeight="1">
      <c r="A38" s="22"/>
      <c r="B38" s="35"/>
      <c r="C38" s="1175" t="s">
        <v>535</v>
      </c>
      <c r="D38" s="1176"/>
      <c r="E38" s="1177"/>
      <c r="F38" s="36">
        <v>0.09</v>
      </c>
      <c r="G38" s="37">
        <v>0.08</v>
      </c>
      <c r="H38" s="37">
        <v>0.1</v>
      </c>
      <c r="I38" s="37">
        <v>0.09</v>
      </c>
      <c r="J38" s="38">
        <v>0.17</v>
      </c>
      <c r="K38" s="22"/>
      <c r="L38" s="22"/>
      <c r="M38" s="22"/>
      <c r="N38" s="22"/>
      <c r="O38" s="22"/>
      <c r="P38" s="22"/>
    </row>
    <row r="39" spans="1:16" ht="39" customHeight="1">
      <c r="A39" s="22"/>
      <c r="B39" s="35"/>
      <c r="C39" s="1175" t="s">
        <v>536</v>
      </c>
      <c r="D39" s="1176"/>
      <c r="E39" s="1177"/>
      <c r="F39" s="36">
        <v>0.04</v>
      </c>
      <c r="G39" s="37">
        <v>0.02</v>
      </c>
      <c r="H39" s="37">
        <v>0.03</v>
      </c>
      <c r="I39" s="37">
        <v>0.05</v>
      </c>
      <c r="J39" s="38">
        <v>7.0000000000000007E-2</v>
      </c>
      <c r="K39" s="22"/>
      <c r="L39" s="22"/>
      <c r="M39" s="22"/>
      <c r="N39" s="22"/>
      <c r="O39" s="22"/>
      <c r="P39" s="22"/>
    </row>
    <row r="40" spans="1:16" ht="39" customHeight="1">
      <c r="A40" s="22"/>
      <c r="B40" s="35"/>
      <c r="C40" s="1175" t="s">
        <v>537</v>
      </c>
      <c r="D40" s="1176"/>
      <c r="E40" s="1177"/>
      <c r="F40" s="36">
        <v>7.0000000000000007E-2</v>
      </c>
      <c r="G40" s="37">
        <v>0.12</v>
      </c>
      <c r="H40" s="37">
        <v>0.03</v>
      </c>
      <c r="I40" s="37">
        <v>0.03</v>
      </c>
      <c r="J40" s="38">
        <v>0.02</v>
      </c>
      <c r="K40" s="22"/>
      <c r="L40" s="22"/>
      <c r="M40" s="22"/>
      <c r="N40" s="22"/>
      <c r="O40" s="22"/>
      <c r="P40" s="22"/>
    </row>
    <row r="41" spans="1:16" ht="39" customHeight="1">
      <c r="A41" s="22"/>
      <c r="B41" s="35"/>
      <c r="C41" s="1175" t="s">
        <v>538</v>
      </c>
      <c r="D41" s="1176"/>
      <c r="E41" s="1177"/>
      <c r="F41" s="36">
        <v>0.01</v>
      </c>
      <c r="G41" s="37">
        <v>0.01</v>
      </c>
      <c r="H41" s="37">
        <v>0</v>
      </c>
      <c r="I41" s="37">
        <v>0.01</v>
      </c>
      <c r="J41" s="38">
        <v>0.02</v>
      </c>
      <c r="K41" s="22"/>
      <c r="L41" s="22"/>
      <c r="M41" s="22"/>
      <c r="N41" s="22"/>
      <c r="O41" s="22"/>
      <c r="P41" s="22"/>
    </row>
    <row r="42" spans="1:16" ht="39" customHeight="1">
      <c r="A42" s="22"/>
      <c r="B42" s="39"/>
      <c r="C42" s="1175" t="s">
        <v>539</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540</v>
      </c>
      <c r="D43" s="1179"/>
      <c r="E43" s="1180"/>
      <c r="F43" s="41">
        <v>0.01</v>
      </c>
      <c r="G43" s="42">
        <v>0.55000000000000004</v>
      </c>
      <c r="H43" s="42">
        <v>0</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311E5A39-F530-471B-AE1F-75652D1D5B64}" showGridLines="0" fitToPage="1" hiddenRows="1" hiddenColumns="1" topLeftCell="G27">
      <selection activeCell="K38" sqref="K38"/>
      <rowBreaks count="1" manualBreakCount="1">
        <brk id="47" max="15" man="1"/>
      </rowBreaks>
      <pageMargins left="0" right="0" top="0.19685039370078741" bottom="0" header="0" footer="0"/>
      <printOptions horizontalCentered="1"/>
      <pageSetup paperSize="9" scale="60" orientation="landscape"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5601</v>
      </c>
      <c r="L45" s="60">
        <v>5534</v>
      </c>
      <c r="M45" s="60">
        <v>5254</v>
      </c>
      <c r="N45" s="60">
        <v>5170</v>
      </c>
      <c r="O45" s="61">
        <v>4845</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1583</v>
      </c>
      <c r="L48" s="64">
        <v>1689</v>
      </c>
      <c r="M48" s="64">
        <v>1468</v>
      </c>
      <c r="N48" s="64">
        <v>1380</v>
      </c>
      <c r="O48" s="65">
        <v>1307</v>
      </c>
      <c r="P48" s="48"/>
      <c r="Q48" s="48"/>
      <c r="R48" s="48"/>
      <c r="S48" s="48"/>
      <c r="T48" s="48"/>
      <c r="U48" s="48"/>
    </row>
    <row r="49" spans="1:21" ht="30.75" customHeight="1">
      <c r="A49" s="48"/>
      <c r="B49" s="1193"/>
      <c r="C49" s="1194"/>
      <c r="D49" s="62"/>
      <c r="E49" s="1185" t="s">
        <v>15</v>
      </c>
      <c r="F49" s="1185"/>
      <c r="G49" s="1185"/>
      <c r="H49" s="1185"/>
      <c r="I49" s="1185"/>
      <c r="J49" s="1186"/>
      <c r="K49" s="63">
        <v>117</v>
      </c>
      <c r="L49" s="64">
        <v>66</v>
      </c>
      <c r="M49" s="64">
        <v>69</v>
      </c>
      <c r="N49" s="64">
        <v>56</v>
      </c>
      <c r="O49" s="65">
        <v>44</v>
      </c>
      <c r="P49" s="48"/>
      <c r="Q49" s="48"/>
      <c r="R49" s="48"/>
      <c r="S49" s="48"/>
      <c r="T49" s="48"/>
      <c r="U49" s="48"/>
    </row>
    <row r="50" spans="1:21" ht="30.75" customHeight="1">
      <c r="A50" s="48"/>
      <c r="B50" s="1193"/>
      <c r="C50" s="1194"/>
      <c r="D50" s="62"/>
      <c r="E50" s="1185" t="s">
        <v>16</v>
      </c>
      <c r="F50" s="1185"/>
      <c r="G50" s="1185"/>
      <c r="H50" s="1185"/>
      <c r="I50" s="1185"/>
      <c r="J50" s="1186"/>
      <c r="K50" s="63">
        <v>355</v>
      </c>
      <c r="L50" s="64">
        <v>30</v>
      </c>
      <c r="M50" s="64">
        <v>20</v>
      </c>
      <c r="N50" s="64">
        <v>10</v>
      </c>
      <c r="O50" s="65">
        <v>12</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5137</v>
      </c>
      <c r="L52" s="64">
        <v>5185</v>
      </c>
      <c r="M52" s="64">
        <v>5308</v>
      </c>
      <c r="N52" s="64">
        <v>5471</v>
      </c>
      <c r="O52" s="65">
        <v>5448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2519</v>
      </c>
      <c r="L53" s="69">
        <v>2134</v>
      </c>
      <c r="M53" s="69">
        <v>1503</v>
      </c>
      <c r="N53" s="69">
        <v>1145</v>
      </c>
      <c r="O53" s="70">
        <v>760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311E5A39-F530-471B-AE1F-75652D1D5B64}" showGridLines="0" fitToPage="1" hiddenRows="1" hiddenColumns="1" topLeftCell="I37">
      <selection activeCell="U47" sqref="U47"/>
      <rowBreaks count="1" manualBreakCount="1">
        <brk id="56" max="15" man="1"/>
      </rowBreaks>
      <pageMargins left="0" right="0" top="0.19685039370078741" bottom="0" header="0" footer="0"/>
      <printOptions horizontalCentered="1"/>
      <pageSetup paperSize="9" scale="61" orientation="landscape"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38407</v>
      </c>
      <c r="J41" s="83">
        <v>36037</v>
      </c>
      <c r="K41" s="83">
        <v>35440</v>
      </c>
      <c r="L41" s="83">
        <v>35154</v>
      </c>
      <c r="M41" s="84">
        <v>35301</v>
      </c>
    </row>
    <row r="42" spans="2:13" ht="27.75" customHeight="1">
      <c r="B42" s="1201"/>
      <c r="C42" s="1202"/>
      <c r="D42" s="85"/>
      <c r="E42" s="1205" t="s">
        <v>25</v>
      </c>
      <c r="F42" s="1205"/>
      <c r="G42" s="1205"/>
      <c r="H42" s="1206"/>
      <c r="I42" s="86">
        <v>8</v>
      </c>
      <c r="J42" s="87" t="s">
        <v>486</v>
      </c>
      <c r="K42" s="87" t="s">
        <v>486</v>
      </c>
      <c r="L42" s="87" t="s">
        <v>486</v>
      </c>
      <c r="M42" s="88" t="s">
        <v>486</v>
      </c>
    </row>
    <row r="43" spans="2:13" ht="27.75" customHeight="1">
      <c r="B43" s="1201"/>
      <c r="C43" s="1202"/>
      <c r="D43" s="85"/>
      <c r="E43" s="1205" t="s">
        <v>26</v>
      </c>
      <c r="F43" s="1205"/>
      <c r="G43" s="1205"/>
      <c r="H43" s="1206"/>
      <c r="I43" s="86">
        <v>15975</v>
      </c>
      <c r="J43" s="87">
        <v>15428</v>
      </c>
      <c r="K43" s="87">
        <v>14958</v>
      </c>
      <c r="L43" s="87">
        <v>14350</v>
      </c>
      <c r="M43" s="88">
        <v>13331</v>
      </c>
    </row>
    <row r="44" spans="2:13" ht="27.75" customHeight="1">
      <c r="B44" s="1201"/>
      <c r="C44" s="1202"/>
      <c r="D44" s="85"/>
      <c r="E44" s="1205" t="s">
        <v>27</v>
      </c>
      <c r="F44" s="1205"/>
      <c r="G44" s="1205"/>
      <c r="H44" s="1206"/>
      <c r="I44" s="86">
        <v>359</v>
      </c>
      <c r="J44" s="87">
        <v>329</v>
      </c>
      <c r="K44" s="87">
        <v>382</v>
      </c>
      <c r="L44" s="87">
        <v>721</v>
      </c>
      <c r="M44" s="88">
        <v>1344</v>
      </c>
    </row>
    <row r="45" spans="2:13" ht="27.75" customHeight="1">
      <c r="B45" s="1201"/>
      <c r="C45" s="1202"/>
      <c r="D45" s="85"/>
      <c r="E45" s="1205" t="s">
        <v>28</v>
      </c>
      <c r="F45" s="1205"/>
      <c r="G45" s="1205"/>
      <c r="H45" s="1206"/>
      <c r="I45" s="86">
        <v>5153</v>
      </c>
      <c r="J45" s="87">
        <v>5152</v>
      </c>
      <c r="K45" s="87">
        <v>4910</v>
      </c>
      <c r="L45" s="87">
        <v>4479</v>
      </c>
      <c r="M45" s="88">
        <v>4083</v>
      </c>
    </row>
    <row r="46" spans="2:13" ht="27.75" customHeight="1">
      <c r="B46" s="1201"/>
      <c r="C46" s="1202"/>
      <c r="D46" s="85"/>
      <c r="E46" s="1205" t="s">
        <v>29</v>
      </c>
      <c r="F46" s="1205"/>
      <c r="G46" s="1205"/>
      <c r="H46" s="1206"/>
      <c r="I46" s="86" t="s">
        <v>486</v>
      </c>
      <c r="J46" s="87" t="s">
        <v>486</v>
      </c>
      <c r="K46" s="87">
        <v>2</v>
      </c>
      <c r="L46" s="87">
        <v>1</v>
      </c>
      <c r="M46" s="88">
        <v>0</v>
      </c>
    </row>
    <row r="47" spans="2:13" ht="27.75" customHeight="1">
      <c r="B47" s="1201"/>
      <c r="C47" s="1202"/>
      <c r="D47" s="85"/>
      <c r="E47" s="1205" t="s">
        <v>30</v>
      </c>
      <c r="F47" s="1205"/>
      <c r="G47" s="1205"/>
      <c r="H47" s="1206"/>
      <c r="I47" s="86" t="s">
        <v>486</v>
      </c>
      <c r="J47" s="87" t="s">
        <v>486</v>
      </c>
      <c r="K47" s="87" t="s">
        <v>486</v>
      </c>
      <c r="L47" s="87" t="s">
        <v>486</v>
      </c>
      <c r="M47" s="88" t="s">
        <v>486</v>
      </c>
    </row>
    <row r="48" spans="2:13" ht="27.75" customHeight="1">
      <c r="B48" s="1203"/>
      <c r="C48" s="1204"/>
      <c r="D48" s="85"/>
      <c r="E48" s="1205" t="s">
        <v>31</v>
      </c>
      <c r="F48" s="1205"/>
      <c r="G48" s="1205"/>
      <c r="H48" s="1206"/>
      <c r="I48" s="86" t="s">
        <v>486</v>
      </c>
      <c r="J48" s="87" t="s">
        <v>486</v>
      </c>
      <c r="K48" s="87" t="s">
        <v>486</v>
      </c>
      <c r="L48" s="87" t="s">
        <v>486</v>
      </c>
      <c r="M48" s="88" t="s">
        <v>486</v>
      </c>
    </row>
    <row r="49" spans="2:13" ht="27.75" customHeight="1">
      <c r="B49" s="1199" t="s">
        <v>32</v>
      </c>
      <c r="C49" s="1200"/>
      <c r="D49" s="89"/>
      <c r="E49" s="1205" t="s">
        <v>33</v>
      </c>
      <c r="F49" s="1205"/>
      <c r="G49" s="1205"/>
      <c r="H49" s="1206"/>
      <c r="I49" s="86">
        <v>10128</v>
      </c>
      <c r="J49" s="87">
        <v>10925</v>
      </c>
      <c r="K49" s="87">
        <v>11623</v>
      </c>
      <c r="L49" s="87">
        <v>13557</v>
      </c>
      <c r="M49" s="88">
        <v>14453</v>
      </c>
    </row>
    <row r="50" spans="2:13" ht="27.75" customHeight="1">
      <c r="B50" s="1201"/>
      <c r="C50" s="1202"/>
      <c r="D50" s="85"/>
      <c r="E50" s="1205" t="s">
        <v>34</v>
      </c>
      <c r="F50" s="1205"/>
      <c r="G50" s="1205"/>
      <c r="H50" s="1206"/>
      <c r="I50" s="86">
        <v>4425</v>
      </c>
      <c r="J50" s="87">
        <v>4082</v>
      </c>
      <c r="K50" s="87">
        <v>3717</v>
      </c>
      <c r="L50" s="87">
        <v>3563</v>
      </c>
      <c r="M50" s="88">
        <v>3395</v>
      </c>
    </row>
    <row r="51" spans="2:13" ht="27.75" customHeight="1">
      <c r="B51" s="1203"/>
      <c r="C51" s="1204"/>
      <c r="D51" s="85"/>
      <c r="E51" s="1205" t="s">
        <v>35</v>
      </c>
      <c r="F51" s="1205"/>
      <c r="G51" s="1205"/>
      <c r="H51" s="1206"/>
      <c r="I51" s="86">
        <v>45583</v>
      </c>
      <c r="J51" s="87">
        <v>46665</v>
      </c>
      <c r="K51" s="87">
        <v>47298</v>
      </c>
      <c r="L51" s="87">
        <v>48167</v>
      </c>
      <c r="M51" s="88">
        <v>46983</v>
      </c>
    </row>
    <row r="52" spans="2:13" ht="27.75" customHeight="1" thickBot="1">
      <c r="B52" s="1207" t="s">
        <v>36</v>
      </c>
      <c r="C52" s="1208"/>
      <c r="D52" s="90"/>
      <c r="E52" s="1209" t="s">
        <v>37</v>
      </c>
      <c r="F52" s="1209"/>
      <c r="G52" s="1209"/>
      <c r="H52" s="1210"/>
      <c r="I52" s="91">
        <v>-235</v>
      </c>
      <c r="J52" s="92">
        <v>-4726</v>
      </c>
      <c r="K52" s="92">
        <v>-6945</v>
      </c>
      <c r="L52" s="92">
        <v>-10581</v>
      </c>
      <c r="M52" s="93">
        <v>-10772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311E5A39-F530-471B-AE1F-75652D1D5B64}" showGridLines="0" fitToPage="1" hiddenRows="1" hiddenColumns="1" topLeftCell="I37">
      <selection activeCell="S44" sqref="S44"/>
      <rowBreaks count="1" manualBreakCount="1">
        <brk id="57" max="15" man="1"/>
      </rowBreaks>
      <pageMargins left="0" right="0" top="0.19685039370078741" bottom="0" header="0" footer="0"/>
      <printOptions horizontalCentered="1"/>
      <pageSetup paperSize="9" scale="60" orientation="landscape" r:id="rId1"/>
      <headerFooter alignWithMargins="0">
        <oddFooter>&amp;C&amp;P/&amp;N</oddFooter>
      </headerFooter>
    </customSheetView>
  </customSheetViews>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564</v>
      </c>
    </row>
    <row r="50" spans="1:17">
      <c r="B50" s="248"/>
      <c r="C50" s="244"/>
      <c r="D50" s="244"/>
      <c r="E50" s="244"/>
      <c r="F50" s="244"/>
      <c r="G50" s="1236"/>
      <c r="H50" s="1237"/>
      <c r="I50" s="1237"/>
      <c r="J50" s="1238"/>
      <c r="K50" s="354" t="s">
        <v>525</v>
      </c>
      <c r="L50" s="354" t="s">
        <v>526</v>
      </c>
      <c r="M50" s="354" t="s">
        <v>527</v>
      </c>
      <c r="N50" s="354" t="s">
        <v>528</v>
      </c>
      <c r="O50" s="354" t="s">
        <v>529</v>
      </c>
    </row>
    <row r="51" spans="1:17">
      <c r="B51" s="248"/>
      <c r="C51" s="244"/>
      <c r="D51" s="244"/>
      <c r="E51" s="244"/>
      <c r="F51" s="244"/>
      <c r="G51" s="1239" t="s">
        <v>565</v>
      </c>
      <c r="H51" s="1240"/>
      <c r="I51" s="1245" t="s">
        <v>566</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567</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568</v>
      </c>
      <c r="H55" s="1220"/>
      <c r="I55" s="1225" t="s">
        <v>566</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567</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27" t="s">
        <v>572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6"/>
      <c r="H72" s="1237"/>
      <c r="I72" s="1237"/>
      <c r="J72" s="1238"/>
      <c r="K72" s="354" t="s">
        <v>525</v>
      </c>
      <c r="L72" s="354" t="s">
        <v>526</v>
      </c>
      <c r="M72" s="354" t="s">
        <v>527</v>
      </c>
      <c r="N72" s="354" t="s">
        <v>528</v>
      </c>
      <c r="O72" s="354" t="s">
        <v>529</v>
      </c>
    </row>
    <row r="73" spans="2:30">
      <c r="B73" s="248"/>
      <c r="C73" s="244"/>
      <c r="D73" s="244"/>
      <c r="E73" s="244"/>
      <c r="F73" s="244"/>
      <c r="G73" s="1239" t="s">
        <v>565</v>
      </c>
      <c r="H73" s="1240"/>
      <c r="I73" s="1245" t="s">
        <v>566</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571</v>
      </c>
      <c r="J75" s="1225"/>
      <c r="K75" s="1247">
        <v>10.6</v>
      </c>
      <c r="L75" s="1247">
        <v>10.1</v>
      </c>
      <c r="M75" s="1247">
        <v>9</v>
      </c>
      <c r="N75" s="1247">
        <v>7</v>
      </c>
      <c r="O75" s="1247">
        <v>4.9000000000000004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568</v>
      </c>
      <c r="H77" s="1220"/>
      <c r="I77" s="1225" t="s">
        <v>566</v>
      </c>
      <c r="J77" s="1225"/>
      <c r="K77" s="1226">
        <v>55.5</v>
      </c>
      <c r="L77" s="1226">
        <v>46.1</v>
      </c>
      <c r="M77" s="1215">
        <v>37.6</v>
      </c>
      <c r="N77" s="1215">
        <v>33.799999999999997</v>
      </c>
      <c r="O77" s="1215">
        <v>34.9</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571</v>
      </c>
      <c r="J79" s="1217"/>
      <c r="K79" s="1218">
        <v>9.3000000000000007</v>
      </c>
      <c r="L79" s="1218">
        <v>8.5</v>
      </c>
      <c r="M79" s="1218">
        <v>7.9</v>
      </c>
      <c r="N79" s="1218">
        <v>7.1</v>
      </c>
      <c r="O79" s="1218">
        <v>7.2</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36484</v>
      </c>
      <c r="E3" s="116"/>
      <c r="F3" s="117">
        <v>41433</v>
      </c>
      <c r="G3" s="118"/>
      <c r="H3" s="119"/>
    </row>
    <row r="4" spans="1:8">
      <c r="A4" s="120"/>
      <c r="B4" s="121"/>
      <c r="C4" s="122"/>
      <c r="D4" s="123">
        <v>14271</v>
      </c>
      <c r="E4" s="124"/>
      <c r="F4" s="125">
        <v>22351</v>
      </c>
      <c r="G4" s="126"/>
      <c r="H4" s="127"/>
    </row>
    <row r="5" spans="1:8">
      <c r="A5" s="108" t="s">
        <v>519</v>
      </c>
      <c r="B5" s="113"/>
      <c r="C5" s="114"/>
      <c r="D5" s="115">
        <v>34582</v>
      </c>
      <c r="E5" s="116"/>
      <c r="F5" s="117">
        <v>43493</v>
      </c>
      <c r="G5" s="118"/>
      <c r="H5" s="119"/>
    </row>
    <row r="6" spans="1:8">
      <c r="A6" s="120"/>
      <c r="B6" s="121"/>
      <c r="C6" s="122"/>
      <c r="D6" s="123">
        <v>17418</v>
      </c>
      <c r="E6" s="124"/>
      <c r="F6" s="125">
        <v>23254</v>
      </c>
      <c r="G6" s="126"/>
      <c r="H6" s="127"/>
    </row>
    <row r="7" spans="1:8">
      <c r="A7" s="108" t="s">
        <v>520</v>
      </c>
      <c r="B7" s="113"/>
      <c r="C7" s="114"/>
      <c r="D7" s="115">
        <v>55345</v>
      </c>
      <c r="E7" s="116"/>
      <c r="F7" s="117">
        <v>50840</v>
      </c>
      <c r="G7" s="118"/>
      <c r="H7" s="119"/>
    </row>
    <row r="8" spans="1:8">
      <c r="A8" s="120"/>
      <c r="B8" s="121"/>
      <c r="C8" s="122"/>
      <c r="D8" s="123">
        <v>15724</v>
      </c>
      <c r="E8" s="124"/>
      <c r="F8" s="125">
        <v>25367</v>
      </c>
      <c r="G8" s="126"/>
      <c r="H8" s="127"/>
    </row>
    <row r="9" spans="1:8">
      <c r="A9" s="108" t="s">
        <v>521</v>
      </c>
      <c r="B9" s="113"/>
      <c r="C9" s="114"/>
      <c r="D9" s="115">
        <v>57651</v>
      </c>
      <c r="E9" s="116"/>
      <c r="F9" s="117">
        <v>53605</v>
      </c>
      <c r="G9" s="118"/>
      <c r="H9" s="119"/>
    </row>
    <row r="10" spans="1:8">
      <c r="A10" s="120"/>
      <c r="B10" s="121"/>
      <c r="C10" s="122"/>
      <c r="D10" s="123">
        <v>17465</v>
      </c>
      <c r="E10" s="124"/>
      <c r="F10" s="125">
        <v>28343</v>
      </c>
      <c r="G10" s="126"/>
      <c r="H10" s="127"/>
    </row>
    <row r="11" spans="1:8">
      <c r="A11" s="108" t="s">
        <v>522</v>
      </c>
      <c r="B11" s="113"/>
      <c r="C11" s="114"/>
      <c r="D11" s="115">
        <v>52779</v>
      </c>
      <c r="E11" s="116"/>
      <c r="F11" s="117">
        <v>58051</v>
      </c>
      <c r="G11" s="118"/>
      <c r="H11" s="119"/>
    </row>
    <row r="12" spans="1:8">
      <c r="A12" s="120"/>
      <c r="B12" s="121"/>
      <c r="C12" s="128"/>
      <c r="D12" s="123">
        <v>23096</v>
      </c>
      <c r="E12" s="124"/>
      <c r="F12" s="125">
        <v>32143</v>
      </c>
      <c r="G12" s="126"/>
      <c r="H12" s="127"/>
    </row>
    <row r="13" spans="1:8">
      <c r="A13" s="108"/>
      <c r="B13" s="113"/>
      <c r="C13" s="129"/>
      <c r="D13" s="130">
        <v>47368</v>
      </c>
      <c r="E13" s="131"/>
      <c r="F13" s="132">
        <v>49484</v>
      </c>
      <c r="G13" s="133"/>
      <c r="H13" s="119"/>
    </row>
    <row r="14" spans="1:8">
      <c r="A14" s="120"/>
      <c r="B14" s="121"/>
      <c r="C14" s="122"/>
      <c r="D14" s="123">
        <v>17595</v>
      </c>
      <c r="E14" s="124"/>
      <c r="F14" s="125">
        <v>26292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5.75</v>
      </c>
      <c r="C19" s="134">
        <f>ROUND(VALUE(SUBSTITUTE(実質収支比率等に係る経年分析!G$48,"▲","-")),2)</f>
        <v>8.06</v>
      </c>
      <c r="D19" s="134">
        <f>ROUND(VALUE(SUBSTITUTE(実質収支比率等に係る経年分析!H$48,"▲","-")),2)</f>
        <v>8.3800000000000008</v>
      </c>
      <c r="E19" s="134">
        <f>ROUND(VALUE(SUBSTITUTE(実質収支比率等に係る経年分析!I$48,"▲","-")),2)</f>
        <v>8.9499999999999993</v>
      </c>
      <c r="F19" s="134">
        <f>ROUND(VALUE(SUBSTITUTE(実質収支比率等に係る経年分析!J$48,"▲","-")),2)</f>
        <v>7.59</v>
      </c>
    </row>
    <row r="20" spans="1:11">
      <c r="A20" s="134" t="s">
        <v>42</v>
      </c>
      <c r="B20" s="134">
        <f>ROUND(VALUE(SUBSTITUTE(実質収支比率等に係る経年分析!F$47,"▲","-")),2)</f>
        <v>15.48</v>
      </c>
      <c r="C20" s="134">
        <f>ROUND(VALUE(SUBSTITUTE(実質収支比率等に係る経年分析!G$47,"▲","-")),2)</f>
        <v>18.399999999999999</v>
      </c>
      <c r="D20" s="134">
        <f>ROUND(VALUE(SUBSTITUTE(実質収支比率等に係る経年分析!H$47,"▲","-")),2)</f>
        <v>18.09</v>
      </c>
      <c r="E20" s="134">
        <f>ROUND(VALUE(SUBSTITUTE(実質収支比率等に係る経年分析!I$47,"▲","-")),2)</f>
        <v>21.01</v>
      </c>
      <c r="F20" s="134">
        <f>ROUND(VALUE(SUBSTITUTE(実質収支比率等に係る経年分析!J$47,"▲","-")),2)</f>
        <v>20.98</v>
      </c>
    </row>
    <row r="21" spans="1:11">
      <c r="A21" s="134" t="s">
        <v>43</v>
      </c>
      <c r="B21" s="134">
        <f>IF(ISNUMBER(VALUE(SUBSTITUTE(実質収支比率等に係る経年分析!F$49,"▲","-"))),ROUND(VALUE(SUBSTITUTE(実質収支比率等に係る経年分析!F$49,"▲","-")),2),NA())</f>
        <v>5.67</v>
      </c>
      <c r="C21" s="134">
        <f>IF(ISNUMBER(VALUE(SUBSTITUTE(実質収支比率等に係る経年分析!G$49,"▲","-"))),ROUND(VALUE(SUBSTITUTE(実質収支比率等に係る経年分析!G$49,"▲","-")),2),NA())</f>
        <v>5.39</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3.28</v>
      </c>
      <c r="F21" s="134">
        <f>IF(ISNUMBER(VALUE(SUBSTITUTE(実質収支比率等に係る経年分析!J$49,"▲","-"))),ROUND(VALUE(SUBSTITUTE(実質収支比率等に係る経年分析!J$49,"▲","-")),2),NA())</f>
        <v>-1.34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0.55000000000000004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那須塩原市農業集落排水事業特別会計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那須塩原市温泉事業特別会計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那須塩原市下水道事業特別会計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3.16</v>
      </c>
    </row>
    <row r="35" spans="1:16">
      <c r="A35" s="135" t="str">
        <f>IF(連結実質赤字比率に係る赤字・黒字の構成分析!C$35="",NA(),連結実質赤字比率に係る赤字・黒字の構成分析!C$35)</f>
        <v>那須塩原市水道事業会計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5137</v>
      </c>
      <c r="E42" s="136"/>
      <c r="F42" s="136"/>
      <c r="G42" s="136">
        <f>'実質公債費比率（分子）の構造'!L$52</f>
        <v>5185</v>
      </c>
      <c r="H42" s="136"/>
      <c r="I42" s="136"/>
      <c r="J42" s="136">
        <f>'実質公債費比率（分子）の構造'!M$52</f>
        <v>5308</v>
      </c>
      <c r="K42" s="136"/>
      <c r="L42" s="136"/>
      <c r="M42" s="136">
        <f>'実質公債費比率（分子）の構造'!N$52</f>
        <v>5471</v>
      </c>
      <c r="N42" s="136"/>
      <c r="O42" s="136"/>
      <c r="P42" s="136">
        <f>'実質公債費比率（分子）の構造'!O$52</f>
        <v>5448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355</v>
      </c>
      <c r="C44" s="136"/>
      <c r="D44" s="136"/>
      <c r="E44" s="136">
        <f>'実質公債費比率（分子）の構造'!L$50</f>
        <v>30</v>
      </c>
      <c r="F44" s="136"/>
      <c r="G44" s="136"/>
      <c r="H44" s="136">
        <f>'実質公債費比率（分子）の構造'!M$50</f>
        <v>20</v>
      </c>
      <c r="I44" s="136"/>
      <c r="J44" s="136"/>
      <c r="K44" s="136">
        <f>'実質公債費比率（分子）の構造'!N$50</f>
        <v>10</v>
      </c>
      <c r="L44" s="136"/>
      <c r="M44" s="136"/>
      <c r="N44" s="136">
        <f>'実質公債費比率（分子）の構造'!O$50</f>
        <v>12</v>
      </c>
      <c r="O44" s="136"/>
      <c r="P44" s="136"/>
    </row>
    <row r="45" spans="1:16">
      <c r="A45" s="136" t="s">
        <v>53</v>
      </c>
      <c r="B45" s="136">
        <f>'実質公債費比率（分子）の構造'!K$49</f>
        <v>117</v>
      </c>
      <c r="C45" s="136"/>
      <c r="D45" s="136"/>
      <c r="E45" s="136">
        <f>'実質公債費比率（分子）の構造'!L$49</f>
        <v>66</v>
      </c>
      <c r="F45" s="136"/>
      <c r="G45" s="136"/>
      <c r="H45" s="136">
        <f>'実質公債費比率（分子）の構造'!M$49</f>
        <v>69</v>
      </c>
      <c r="I45" s="136"/>
      <c r="J45" s="136"/>
      <c r="K45" s="136">
        <f>'実質公債費比率（分子）の構造'!N$49</f>
        <v>56</v>
      </c>
      <c r="L45" s="136"/>
      <c r="M45" s="136"/>
      <c r="N45" s="136">
        <f>'実質公債費比率（分子）の構造'!O$49</f>
        <v>44</v>
      </c>
      <c r="O45" s="136"/>
      <c r="P45" s="136"/>
    </row>
    <row r="46" spans="1:16">
      <c r="A46" s="136" t="s">
        <v>54</v>
      </c>
      <c r="B46" s="136">
        <f>'実質公債費比率（分子）の構造'!K$48</f>
        <v>1583</v>
      </c>
      <c r="C46" s="136"/>
      <c r="D46" s="136"/>
      <c r="E46" s="136">
        <f>'実質公債費比率（分子）の構造'!L$48</f>
        <v>1689</v>
      </c>
      <c r="F46" s="136"/>
      <c r="G46" s="136"/>
      <c r="H46" s="136">
        <f>'実質公債費比率（分子）の構造'!M$48</f>
        <v>1468</v>
      </c>
      <c r="I46" s="136"/>
      <c r="J46" s="136"/>
      <c r="K46" s="136">
        <f>'実質公債費比率（分子）の構造'!N$48</f>
        <v>1380</v>
      </c>
      <c r="L46" s="136"/>
      <c r="M46" s="136"/>
      <c r="N46" s="136">
        <f>'実質公債費比率（分子）の構造'!O$48</f>
        <v>1307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5601</v>
      </c>
      <c r="C49" s="136"/>
      <c r="D49" s="136"/>
      <c r="E49" s="136">
        <f>'実質公債費比率（分子）の構造'!L$45</f>
        <v>5534</v>
      </c>
      <c r="F49" s="136"/>
      <c r="G49" s="136"/>
      <c r="H49" s="136">
        <f>'実質公債費比率（分子）の構造'!M$45</f>
        <v>5254</v>
      </c>
      <c r="I49" s="136"/>
      <c r="J49" s="136"/>
      <c r="K49" s="136">
        <f>'実質公債費比率（分子）の構造'!N$45</f>
        <v>5170</v>
      </c>
      <c r="L49" s="136"/>
      <c r="M49" s="136"/>
      <c r="N49" s="136">
        <f>'実質公債費比率（分子）の構造'!O$45</f>
        <v>4845</v>
      </c>
      <c r="O49" s="136"/>
      <c r="P49" s="136"/>
    </row>
    <row r="50" spans="1:16">
      <c r="A50" s="136" t="s">
        <v>58</v>
      </c>
      <c r="B50" s="136" t="e">
        <f>NA()</f>
        <v>#N/A</v>
      </c>
      <c r="C50" s="136">
        <f>IF(ISNUMBER('実質公債費比率（分子）の構造'!K$53),'実質公債費比率（分子）の構造'!K$53,NA())</f>
        <v>2519</v>
      </c>
      <c r="D50" s="136" t="e">
        <f>NA()</f>
        <v>#N/A</v>
      </c>
      <c r="E50" s="136" t="e">
        <f>NA()</f>
        <v>#N/A</v>
      </c>
      <c r="F50" s="136">
        <f>IF(ISNUMBER('実質公債費比率（分子）の構造'!L$53),'実質公債費比率（分子）の構造'!L$53,NA())</f>
        <v>2134</v>
      </c>
      <c r="G50" s="136" t="e">
        <f>NA()</f>
        <v>#N/A</v>
      </c>
      <c r="H50" s="136" t="e">
        <f>NA()</f>
        <v>#N/A</v>
      </c>
      <c r="I50" s="136">
        <f>IF(ISNUMBER('実質公債費比率（分子）の構造'!M$53),'実質公債費比率（分子）の構造'!M$53,NA())</f>
        <v>1503</v>
      </c>
      <c r="J50" s="136" t="e">
        <f>NA()</f>
        <v>#N/A</v>
      </c>
      <c r="K50" s="136" t="e">
        <f>NA()</f>
        <v>#N/A</v>
      </c>
      <c r="L50" s="136">
        <f>IF(ISNUMBER('実質公債費比率（分子）の構造'!N$53),'実質公債費比率（分子）の構造'!N$53,NA())</f>
        <v>1145</v>
      </c>
      <c r="M50" s="136" t="e">
        <f>NA()</f>
        <v>#N/A</v>
      </c>
      <c r="N50" s="136" t="e">
        <f>NA()</f>
        <v>#N/A</v>
      </c>
      <c r="O50" s="136">
        <f>IF(ISNUMBER('実質公債費比率（分子）の構造'!O$53),'実質公債費比率（分子）の構造'!O$53,NA())</f>
        <v>760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45583</v>
      </c>
      <c r="E56" s="135"/>
      <c r="F56" s="135"/>
      <c r="G56" s="135">
        <f>'将来負担比率（分子）の構造'!J$51</f>
        <v>46665</v>
      </c>
      <c r="H56" s="135"/>
      <c r="I56" s="135"/>
      <c r="J56" s="135">
        <f>'将来負担比率（分子）の構造'!K$51</f>
        <v>47298</v>
      </c>
      <c r="K56" s="135"/>
      <c r="L56" s="135"/>
      <c r="M56" s="135">
        <f>'将来負担比率（分子）の構造'!L$51</f>
        <v>48167</v>
      </c>
      <c r="N56" s="135"/>
      <c r="O56" s="135"/>
      <c r="P56" s="135">
        <f>'将来負担比率（分子）の構造'!M$51</f>
        <v>46983</v>
      </c>
    </row>
    <row r="57" spans="1:16">
      <c r="A57" s="135" t="s">
        <v>34</v>
      </c>
      <c r="B57" s="135"/>
      <c r="C57" s="135"/>
      <c r="D57" s="135">
        <f>'将来負担比率（分子）の構造'!I$50</f>
        <v>4425</v>
      </c>
      <c r="E57" s="135"/>
      <c r="F57" s="135"/>
      <c r="G57" s="135">
        <f>'将来負担比率（分子）の構造'!J$50</f>
        <v>4082</v>
      </c>
      <c r="H57" s="135"/>
      <c r="I57" s="135"/>
      <c r="J57" s="135">
        <f>'将来負担比率（分子）の構造'!K$50</f>
        <v>3717</v>
      </c>
      <c r="K57" s="135"/>
      <c r="L57" s="135"/>
      <c r="M57" s="135">
        <f>'将来負担比率（分子）の構造'!L$50</f>
        <v>3563</v>
      </c>
      <c r="N57" s="135"/>
      <c r="O57" s="135"/>
      <c r="P57" s="135">
        <f>'将来負担比率（分子）の構造'!M$50</f>
        <v>3395</v>
      </c>
    </row>
    <row r="58" spans="1:16">
      <c r="A58" s="135" t="s">
        <v>33</v>
      </c>
      <c r="B58" s="135"/>
      <c r="C58" s="135"/>
      <c r="D58" s="135">
        <f>'将来負担比率（分子）の構造'!I$49</f>
        <v>10128</v>
      </c>
      <c r="E58" s="135"/>
      <c r="F58" s="135"/>
      <c r="G58" s="135">
        <f>'将来負担比率（分子）の構造'!J$49</f>
        <v>10925</v>
      </c>
      <c r="H58" s="135"/>
      <c r="I58" s="135"/>
      <c r="J58" s="135">
        <f>'将来負担比率（分子）の構造'!K$49</f>
        <v>11623</v>
      </c>
      <c r="K58" s="135"/>
      <c r="L58" s="135"/>
      <c r="M58" s="135">
        <f>'将来負担比率（分子）の構造'!L$49</f>
        <v>13557</v>
      </c>
      <c r="N58" s="135"/>
      <c r="O58" s="135"/>
      <c r="P58" s="135">
        <f>'将来負担比率（分子）の構造'!M$49</f>
        <v>14453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f>'将来負担比率（分子）の構造'!K$46</f>
        <v>2</v>
      </c>
      <c r="I61" s="135"/>
      <c r="J61" s="135"/>
      <c r="K61" s="135">
        <f>'将来負担比率（分子）の構造'!L$46</f>
        <v>1</v>
      </c>
      <c r="L61" s="135"/>
      <c r="M61" s="135"/>
      <c r="N61" s="135">
        <f>'将来負担比率（分子）の構造'!M$46</f>
        <v>0</v>
      </c>
      <c r="O61" s="135"/>
      <c r="P61" s="135"/>
    </row>
    <row r="62" spans="1:16">
      <c r="A62" s="135" t="s">
        <v>28</v>
      </c>
      <c r="B62" s="135">
        <f>'将来負担比率（分子）の構造'!I$45</f>
        <v>5153</v>
      </c>
      <c r="C62" s="135"/>
      <c r="D62" s="135"/>
      <c r="E62" s="135">
        <f>'将来負担比率（分子）の構造'!J$45</f>
        <v>5152</v>
      </c>
      <c r="F62" s="135"/>
      <c r="G62" s="135"/>
      <c r="H62" s="135">
        <f>'将来負担比率（分子）の構造'!K$45</f>
        <v>4910</v>
      </c>
      <c r="I62" s="135"/>
      <c r="J62" s="135"/>
      <c r="K62" s="135">
        <f>'将来負担比率（分子）の構造'!L$45</f>
        <v>4479</v>
      </c>
      <c r="L62" s="135"/>
      <c r="M62" s="135"/>
      <c r="N62" s="135">
        <f>'将来負担比率（分子）の構造'!M$45</f>
        <v>4083</v>
      </c>
      <c r="O62" s="135"/>
      <c r="P62" s="135"/>
    </row>
    <row r="63" spans="1:16">
      <c r="A63" s="135" t="s">
        <v>27</v>
      </c>
      <c r="B63" s="135">
        <f>'将来負担比率（分子）の構造'!I$44</f>
        <v>359</v>
      </c>
      <c r="C63" s="135"/>
      <c r="D63" s="135"/>
      <c r="E63" s="135">
        <f>'将来負担比率（分子）の構造'!J$44</f>
        <v>329</v>
      </c>
      <c r="F63" s="135"/>
      <c r="G63" s="135"/>
      <c r="H63" s="135">
        <f>'将来負担比率（分子）の構造'!K$44</f>
        <v>382</v>
      </c>
      <c r="I63" s="135"/>
      <c r="J63" s="135"/>
      <c r="K63" s="135">
        <f>'将来負担比率（分子）の構造'!L$44</f>
        <v>721</v>
      </c>
      <c r="L63" s="135"/>
      <c r="M63" s="135"/>
      <c r="N63" s="135">
        <f>'将来負担比率（分子）の構造'!M$44</f>
        <v>1344</v>
      </c>
      <c r="O63" s="135"/>
      <c r="P63" s="135"/>
    </row>
    <row r="64" spans="1:16">
      <c r="A64" s="135" t="s">
        <v>26</v>
      </c>
      <c r="B64" s="135">
        <f>'将来負担比率（分子）の構造'!I$43</f>
        <v>15975</v>
      </c>
      <c r="C64" s="135"/>
      <c r="D64" s="135"/>
      <c r="E64" s="135">
        <f>'将来負担比率（分子）の構造'!J$43</f>
        <v>15428</v>
      </c>
      <c r="F64" s="135"/>
      <c r="G64" s="135"/>
      <c r="H64" s="135">
        <f>'将来負担比率（分子）の構造'!K$43</f>
        <v>14958</v>
      </c>
      <c r="I64" s="135"/>
      <c r="J64" s="135"/>
      <c r="K64" s="135">
        <f>'将来負担比率（分子）の構造'!L$43</f>
        <v>14350</v>
      </c>
      <c r="L64" s="135"/>
      <c r="M64" s="135"/>
      <c r="N64" s="135">
        <f>'将来負担比率（分子）の構造'!M$43</f>
        <v>13331</v>
      </c>
      <c r="O64" s="135"/>
      <c r="P64" s="135"/>
    </row>
    <row r="65" spans="1:16">
      <c r="A65" s="135" t="s">
        <v>25</v>
      </c>
      <c r="B65" s="135">
        <f>'将来負担比率（分子）の構造'!I$42</f>
        <v>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38407</v>
      </c>
      <c r="C66" s="135"/>
      <c r="D66" s="135"/>
      <c r="E66" s="135">
        <f>'将来負担比率（分子）の構造'!J$41</f>
        <v>36037</v>
      </c>
      <c r="F66" s="135"/>
      <c r="G66" s="135"/>
      <c r="H66" s="135">
        <f>'将来負担比率（分子）の構造'!K$41</f>
        <v>35440</v>
      </c>
      <c r="I66" s="135"/>
      <c r="J66" s="135"/>
      <c r="K66" s="135">
        <f>'将来負担比率（分子）の構造'!L$41</f>
        <v>35154</v>
      </c>
      <c r="L66" s="135"/>
      <c r="M66" s="135"/>
      <c r="N66" s="135">
        <f>'将来負担比率（分子）の構造'!M$41</f>
        <v>35301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customSheetViews>
    <customSheetView guid="{311E5A39-F530-471B-AE1F-75652D1D5B64}"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18629681</v>
      </c>
      <c r="S5" s="669"/>
      <c r="T5" s="669"/>
      <c r="U5" s="669"/>
      <c r="V5" s="669"/>
      <c r="W5" s="669"/>
      <c r="X5" s="669"/>
      <c r="Y5" s="716"/>
      <c r="Z5" s="729">
        <v>37.299999999999997</v>
      </c>
      <c r="AA5" s="729"/>
      <c r="AB5" s="729"/>
      <c r="AC5" s="729"/>
      <c r="AD5" s="730">
        <v>18165627</v>
      </c>
      <c r="AE5" s="730"/>
      <c r="AF5" s="730"/>
      <c r="AG5" s="730"/>
      <c r="AH5" s="730"/>
      <c r="AI5" s="730"/>
      <c r="AJ5" s="730"/>
      <c r="AK5" s="730"/>
      <c r="AL5" s="717">
        <v>69.7</v>
      </c>
      <c r="AM5" s="686"/>
      <c r="AN5" s="686"/>
      <c r="AO5" s="718"/>
      <c r="AP5" s="705" t="s">
        <v>203</v>
      </c>
      <c r="AQ5" s="706"/>
      <c r="AR5" s="706"/>
      <c r="AS5" s="706"/>
      <c r="AT5" s="706"/>
      <c r="AU5" s="706"/>
      <c r="AV5" s="706"/>
      <c r="AW5" s="706"/>
      <c r="AX5" s="706"/>
      <c r="AY5" s="706"/>
      <c r="AZ5" s="706"/>
      <c r="BA5" s="706"/>
      <c r="BB5" s="706"/>
      <c r="BC5" s="706"/>
      <c r="BD5" s="706"/>
      <c r="BE5" s="706"/>
      <c r="BF5" s="707"/>
      <c r="BG5" s="618">
        <v>18030182</v>
      </c>
      <c r="BH5" s="619"/>
      <c r="BI5" s="619"/>
      <c r="BJ5" s="619"/>
      <c r="BK5" s="619"/>
      <c r="BL5" s="619"/>
      <c r="BM5" s="619"/>
      <c r="BN5" s="620"/>
      <c r="BO5" s="671">
        <v>96.8</v>
      </c>
      <c r="BP5" s="671"/>
      <c r="BQ5" s="671"/>
      <c r="BR5" s="671"/>
      <c r="BS5" s="672">
        <v>320786</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c r="B6" s="615" t="s">
        <v>207</v>
      </c>
      <c r="C6" s="616"/>
      <c r="D6" s="616"/>
      <c r="E6" s="616"/>
      <c r="F6" s="616"/>
      <c r="G6" s="616"/>
      <c r="H6" s="616"/>
      <c r="I6" s="616"/>
      <c r="J6" s="616"/>
      <c r="K6" s="616"/>
      <c r="L6" s="616"/>
      <c r="M6" s="616"/>
      <c r="N6" s="616"/>
      <c r="O6" s="616"/>
      <c r="P6" s="616"/>
      <c r="Q6" s="617"/>
      <c r="R6" s="618">
        <v>413649</v>
      </c>
      <c r="S6" s="619"/>
      <c r="T6" s="619"/>
      <c r="U6" s="619"/>
      <c r="V6" s="619"/>
      <c r="W6" s="619"/>
      <c r="X6" s="619"/>
      <c r="Y6" s="620"/>
      <c r="Z6" s="671">
        <v>0.8</v>
      </c>
      <c r="AA6" s="671"/>
      <c r="AB6" s="671"/>
      <c r="AC6" s="671"/>
      <c r="AD6" s="672">
        <v>413649</v>
      </c>
      <c r="AE6" s="672"/>
      <c r="AF6" s="672"/>
      <c r="AG6" s="672"/>
      <c r="AH6" s="672"/>
      <c r="AI6" s="672"/>
      <c r="AJ6" s="672"/>
      <c r="AK6" s="672"/>
      <c r="AL6" s="641">
        <v>1.6</v>
      </c>
      <c r="AM6" s="673"/>
      <c r="AN6" s="673"/>
      <c r="AO6" s="674"/>
      <c r="AP6" s="615" t="s">
        <v>208</v>
      </c>
      <c r="AQ6" s="616"/>
      <c r="AR6" s="616"/>
      <c r="AS6" s="616"/>
      <c r="AT6" s="616"/>
      <c r="AU6" s="616"/>
      <c r="AV6" s="616"/>
      <c r="AW6" s="616"/>
      <c r="AX6" s="616"/>
      <c r="AY6" s="616"/>
      <c r="AZ6" s="616"/>
      <c r="BA6" s="616"/>
      <c r="BB6" s="616"/>
      <c r="BC6" s="616"/>
      <c r="BD6" s="616"/>
      <c r="BE6" s="616"/>
      <c r="BF6" s="617"/>
      <c r="BG6" s="618">
        <v>18030182</v>
      </c>
      <c r="BH6" s="619"/>
      <c r="BI6" s="619"/>
      <c r="BJ6" s="619"/>
      <c r="BK6" s="619"/>
      <c r="BL6" s="619"/>
      <c r="BM6" s="619"/>
      <c r="BN6" s="620"/>
      <c r="BO6" s="671">
        <v>96.8</v>
      </c>
      <c r="BP6" s="671"/>
      <c r="BQ6" s="671"/>
      <c r="BR6" s="671"/>
      <c r="BS6" s="672">
        <v>320786</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317822</v>
      </c>
      <c r="CS6" s="619"/>
      <c r="CT6" s="619"/>
      <c r="CU6" s="619"/>
      <c r="CV6" s="619"/>
      <c r="CW6" s="619"/>
      <c r="CX6" s="619"/>
      <c r="CY6" s="620"/>
      <c r="CZ6" s="671">
        <v>0.7</v>
      </c>
      <c r="DA6" s="671"/>
      <c r="DB6" s="671"/>
      <c r="DC6" s="671"/>
      <c r="DD6" s="624" t="s">
        <v>210</v>
      </c>
      <c r="DE6" s="619"/>
      <c r="DF6" s="619"/>
      <c r="DG6" s="619"/>
      <c r="DH6" s="619"/>
      <c r="DI6" s="619"/>
      <c r="DJ6" s="619"/>
      <c r="DK6" s="619"/>
      <c r="DL6" s="619"/>
      <c r="DM6" s="619"/>
      <c r="DN6" s="619"/>
      <c r="DO6" s="619"/>
      <c r="DP6" s="620"/>
      <c r="DQ6" s="624">
        <v>317822</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20357</v>
      </c>
      <c r="S7" s="619"/>
      <c r="T7" s="619"/>
      <c r="U7" s="619"/>
      <c r="V7" s="619"/>
      <c r="W7" s="619"/>
      <c r="X7" s="619"/>
      <c r="Y7" s="620"/>
      <c r="Z7" s="671">
        <v>0</v>
      </c>
      <c r="AA7" s="671"/>
      <c r="AB7" s="671"/>
      <c r="AC7" s="671"/>
      <c r="AD7" s="672">
        <v>20357</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7548480</v>
      </c>
      <c r="BH7" s="619"/>
      <c r="BI7" s="619"/>
      <c r="BJ7" s="619"/>
      <c r="BK7" s="619"/>
      <c r="BL7" s="619"/>
      <c r="BM7" s="619"/>
      <c r="BN7" s="620"/>
      <c r="BO7" s="671">
        <v>40.5</v>
      </c>
      <c r="BP7" s="671"/>
      <c r="BQ7" s="671"/>
      <c r="BR7" s="671"/>
      <c r="BS7" s="672">
        <v>320786</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5485341</v>
      </c>
      <c r="CS7" s="619"/>
      <c r="CT7" s="619"/>
      <c r="CU7" s="619"/>
      <c r="CV7" s="619"/>
      <c r="CW7" s="619"/>
      <c r="CX7" s="619"/>
      <c r="CY7" s="620"/>
      <c r="CZ7" s="671">
        <v>11.5</v>
      </c>
      <c r="DA7" s="671"/>
      <c r="DB7" s="671"/>
      <c r="DC7" s="671"/>
      <c r="DD7" s="624">
        <v>218863</v>
      </c>
      <c r="DE7" s="619"/>
      <c r="DF7" s="619"/>
      <c r="DG7" s="619"/>
      <c r="DH7" s="619"/>
      <c r="DI7" s="619"/>
      <c r="DJ7" s="619"/>
      <c r="DK7" s="619"/>
      <c r="DL7" s="619"/>
      <c r="DM7" s="619"/>
      <c r="DN7" s="619"/>
      <c r="DO7" s="619"/>
      <c r="DP7" s="620"/>
      <c r="DQ7" s="624">
        <v>4806981</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78981</v>
      </c>
      <c r="S8" s="619"/>
      <c r="T8" s="619"/>
      <c r="U8" s="619"/>
      <c r="V8" s="619"/>
      <c r="W8" s="619"/>
      <c r="X8" s="619"/>
      <c r="Y8" s="620"/>
      <c r="Z8" s="671">
        <v>0.2</v>
      </c>
      <c r="AA8" s="671"/>
      <c r="AB8" s="671"/>
      <c r="AC8" s="671"/>
      <c r="AD8" s="672">
        <v>78981</v>
      </c>
      <c r="AE8" s="672"/>
      <c r="AF8" s="672"/>
      <c r="AG8" s="672"/>
      <c r="AH8" s="672"/>
      <c r="AI8" s="672"/>
      <c r="AJ8" s="672"/>
      <c r="AK8" s="672"/>
      <c r="AL8" s="641">
        <v>0.3</v>
      </c>
      <c r="AM8" s="673"/>
      <c r="AN8" s="673"/>
      <c r="AO8" s="674"/>
      <c r="AP8" s="615" t="s">
        <v>215</v>
      </c>
      <c r="AQ8" s="616"/>
      <c r="AR8" s="616"/>
      <c r="AS8" s="616"/>
      <c r="AT8" s="616"/>
      <c r="AU8" s="616"/>
      <c r="AV8" s="616"/>
      <c r="AW8" s="616"/>
      <c r="AX8" s="616"/>
      <c r="AY8" s="616"/>
      <c r="AZ8" s="616"/>
      <c r="BA8" s="616"/>
      <c r="BB8" s="616"/>
      <c r="BC8" s="616"/>
      <c r="BD8" s="616"/>
      <c r="BE8" s="616"/>
      <c r="BF8" s="617"/>
      <c r="BG8" s="618">
        <v>209889</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15628493</v>
      </c>
      <c r="CS8" s="619"/>
      <c r="CT8" s="619"/>
      <c r="CU8" s="619"/>
      <c r="CV8" s="619"/>
      <c r="CW8" s="619"/>
      <c r="CX8" s="619"/>
      <c r="CY8" s="620"/>
      <c r="CZ8" s="671">
        <v>32.9</v>
      </c>
      <c r="DA8" s="671"/>
      <c r="DB8" s="671"/>
      <c r="DC8" s="671"/>
      <c r="DD8" s="624">
        <v>1037322</v>
      </c>
      <c r="DE8" s="619"/>
      <c r="DF8" s="619"/>
      <c r="DG8" s="619"/>
      <c r="DH8" s="619"/>
      <c r="DI8" s="619"/>
      <c r="DJ8" s="619"/>
      <c r="DK8" s="619"/>
      <c r="DL8" s="619"/>
      <c r="DM8" s="619"/>
      <c r="DN8" s="619"/>
      <c r="DO8" s="619"/>
      <c r="DP8" s="620"/>
      <c r="DQ8" s="624">
        <v>7028613</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67767</v>
      </c>
      <c r="S9" s="619"/>
      <c r="T9" s="619"/>
      <c r="U9" s="619"/>
      <c r="V9" s="619"/>
      <c r="W9" s="619"/>
      <c r="X9" s="619"/>
      <c r="Y9" s="620"/>
      <c r="Z9" s="671">
        <v>0.1</v>
      </c>
      <c r="AA9" s="671"/>
      <c r="AB9" s="671"/>
      <c r="AC9" s="671"/>
      <c r="AD9" s="672">
        <v>67767</v>
      </c>
      <c r="AE9" s="672"/>
      <c r="AF9" s="672"/>
      <c r="AG9" s="672"/>
      <c r="AH9" s="672"/>
      <c r="AI9" s="672"/>
      <c r="AJ9" s="672"/>
      <c r="AK9" s="672"/>
      <c r="AL9" s="641">
        <v>0.3</v>
      </c>
      <c r="AM9" s="673"/>
      <c r="AN9" s="673"/>
      <c r="AO9" s="674"/>
      <c r="AP9" s="615" t="s">
        <v>218</v>
      </c>
      <c r="AQ9" s="616"/>
      <c r="AR9" s="616"/>
      <c r="AS9" s="616"/>
      <c r="AT9" s="616"/>
      <c r="AU9" s="616"/>
      <c r="AV9" s="616"/>
      <c r="AW9" s="616"/>
      <c r="AX9" s="616"/>
      <c r="AY9" s="616"/>
      <c r="AZ9" s="616"/>
      <c r="BA9" s="616"/>
      <c r="BB9" s="616"/>
      <c r="BC9" s="616"/>
      <c r="BD9" s="616"/>
      <c r="BE9" s="616"/>
      <c r="BF9" s="617"/>
      <c r="BG9" s="618">
        <v>5531054</v>
      </c>
      <c r="BH9" s="619"/>
      <c r="BI9" s="619"/>
      <c r="BJ9" s="619"/>
      <c r="BK9" s="619"/>
      <c r="BL9" s="619"/>
      <c r="BM9" s="619"/>
      <c r="BN9" s="620"/>
      <c r="BO9" s="671">
        <v>29.7</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3616145</v>
      </c>
      <c r="CS9" s="619"/>
      <c r="CT9" s="619"/>
      <c r="CU9" s="619"/>
      <c r="CV9" s="619"/>
      <c r="CW9" s="619"/>
      <c r="CX9" s="619"/>
      <c r="CY9" s="620"/>
      <c r="CZ9" s="671">
        <v>7.6</v>
      </c>
      <c r="DA9" s="671"/>
      <c r="DB9" s="671"/>
      <c r="DC9" s="671"/>
      <c r="DD9" s="624">
        <v>122818</v>
      </c>
      <c r="DE9" s="619"/>
      <c r="DF9" s="619"/>
      <c r="DG9" s="619"/>
      <c r="DH9" s="619"/>
      <c r="DI9" s="619"/>
      <c r="DJ9" s="619"/>
      <c r="DK9" s="619"/>
      <c r="DL9" s="619"/>
      <c r="DM9" s="619"/>
      <c r="DN9" s="619"/>
      <c r="DO9" s="619"/>
      <c r="DP9" s="620"/>
      <c r="DQ9" s="624">
        <v>2476022</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2284876</v>
      </c>
      <c r="S10" s="619"/>
      <c r="T10" s="619"/>
      <c r="U10" s="619"/>
      <c r="V10" s="619"/>
      <c r="W10" s="619"/>
      <c r="X10" s="619"/>
      <c r="Y10" s="620"/>
      <c r="Z10" s="671">
        <v>4.5999999999999996</v>
      </c>
      <c r="AA10" s="671"/>
      <c r="AB10" s="671"/>
      <c r="AC10" s="671"/>
      <c r="AD10" s="672">
        <v>2284876</v>
      </c>
      <c r="AE10" s="672"/>
      <c r="AF10" s="672"/>
      <c r="AG10" s="672"/>
      <c r="AH10" s="672"/>
      <c r="AI10" s="672"/>
      <c r="AJ10" s="672"/>
      <c r="AK10" s="672"/>
      <c r="AL10" s="641">
        <v>8.8000000000000007</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451839</v>
      </c>
      <c r="BH10" s="619"/>
      <c r="BI10" s="619"/>
      <c r="BJ10" s="619"/>
      <c r="BK10" s="619"/>
      <c r="BL10" s="619"/>
      <c r="BM10" s="619"/>
      <c r="BN10" s="620"/>
      <c r="BO10" s="671">
        <v>2.4</v>
      </c>
      <c r="BP10" s="671"/>
      <c r="BQ10" s="671"/>
      <c r="BR10" s="671"/>
      <c r="BS10" s="624">
        <v>76214</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51349</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50860</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v>39923</v>
      </c>
      <c r="S11" s="619"/>
      <c r="T11" s="619"/>
      <c r="U11" s="619"/>
      <c r="V11" s="619"/>
      <c r="W11" s="619"/>
      <c r="X11" s="619"/>
      <c r="Y11" s="620"/>
      <c r="Z11" s="671">
        <v>0.1</v>
      </c>
      <c r="AA11" s="671"/>
      <c r="AB11" s="671"/>
      <c r="AC11" s="671"/>
      <c r="AD11" s="672">
        <v>39923</v>
      </c>
      <c r="AE11" s="672"/>
      <c r="AF11" s="672"/>
      <c r="AG11" s="672"/>
      <c r="AH11" s="672"/>
      <c r="AI11" s="672"/>
      <c r="AJ11" s="672"/>
      <c r="AK11" s="672"/>
      <c r="AL11" s="641">
        <v>0.2</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1355698</v>
      </c>
      <c r="BH11" s="619"/>
      <c r="BI11" s="619"/>
      <c r="BJ11" s="619"/>
      <c r="BK11" s="619"/>
      <c r="BL11" s="619"/>
      <c r="BM11" s="619"/>
      <c r="BN11" s="620"/>
      <c r="BO11" s="671">
        <v>7.3</v>
      </c>
      <c r="BP11" s="671"/>
      <c r="BQ11" s="671"/>
      <c r="BR11" s="671"/>
      <c r="BS11" s="624">
        <v>244572</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1495927</v>
      </c>
      <c r="CS11" s="619"/>
      <c r="CT11" s="619"/>
      <c r="CU11" s="619"/>
      <c r="CV11" s="619"/>
      <c r="CW11" s="619"/>
      <c r="CX11" s="619"/>
      <c r="CY11" s="620"/>
      <c r="CZ11" s="671">
        <v>3.1</v>
      </c>
      <c r="DA11" s="671"/>
      <c r="DB11" s="671"/>
      <c r="DC11" s="671"/>
      <c r="DD11" s="624">
        <v>323584</v>
      </c>
      <c r="DE11" s="619"/>
      <c r="DF11" s="619"/>
      <c r="DG11" s="619"/>
      <c r="DH11" s="619"/>
      <c r="DI11" s="619"/>
      <c r="DJ11" s="619"/>
      <c r="DK11" s="619"/>
      <c r="DL11" s="619"/>
      <c r="DM11" s="619"/>
      <c r="DN11" s="619"/>
      <c r="DO11" s="619"/>
      <c r="DP11" s="620"/>
      <c r="DQ11" s="624">
        <v>692352</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9101899</v>
      </c>
      <c r="BH12" s="619"/>
      <c r="BI12" s="619"/>
      <c r="BJ12" s="619"/>
      <c r="BK12" s="619"/>
      <c r="BL12" s="619"/>
      <c r="BM12" s="619"/>
      <c r="BN12" s="620"/>
      <c r="BO12" s="671">
        <v>48.9</v>
      </c>
      <c r="BP12" s="671"/>
      <c r="BQ12" s="671"/>
      <c r="BR12" s="671"/>
      <c r="BS12" s="624" t="s">
        <v>108</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2186337</v>
      </c>
      <c r="CS12" s="619"/>
      <c r="CT12" s="619"/>
      <c r="CU12" s="619"/>
      <c r="CV12" s="619"/>
      <c r="CW12" s="619"/>
      <c r="CX12" s="619"/>
      <c r="CY12" s="620"/>
      <c r="CZ12" s="671">
        <v>4.5999999999999996</v>
      </c>
      <c r="DA12" s="671"/>
      <c r="DB12" s="671"/>
      <c r="DC12" s="671"/>
      <c r="DD12" s="624">
        <v>99830</v>
      </c>
      <c r="DE12" s="619"/>
      <c r="DF12" s="619"/>
      <c r="DG12" s="619"/>
      <c r="DH12" s="619"/>
      <c r="DI12" s="619"/>
      <c r="DJ12" s="619"/>
      <c r="DK12" s="619"/>
      <c r="DL12" s="619"/>
      <c r="DM12" s="619"/>
      <c r="DN12" s="619"/>
      <c r="DO12" s="619"/>
      <c r="DP12" s="620"/>
      <c r="DQ12" s="624">
        <v>836265</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93998</v>
      </c>
      <c r="S13" s="619"/>
      <c r="T13" s="619"/>
      <c r="U13" s="619"/>
      <c r="V13" s="619"/>
      <c r="W13" s="619"/>
      <c r="X13" s="619"/>
      <c r="Y13" s="620"/>
      <c r="Z13" s="671">
        <v>0.2</v>
      </c>
      <c r="AA13" s="671"/>
      <c r="AB13" s="671"/>
      <c r="AC13" s="671"/>
      <c r="AD13" s="672">
        <v>93998</v>
      </c>
      <c r="AE13" s="672"/>
      <c r="AF13" s="672"/>
      <c r="AG13" s="672"/>
      <c r="AH13" s="672"/>
      <c r="AI13" s="672"/>
      <c r="AJ13" s="672"/>
      <c r="AK13" s="672"/>
      <c r="AL13" s="641">
        <v>0.4</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9017971</v>
      </c>
      <c r="BH13" s="619"/>
      <c r="BI13" s="619"/>
      <c r="BJ13" s="619"/>
      <c r="BK13" s="619"/>
      <c r="BL13" s="619"/>
      <c r="BM13" s="619"/>
      <c r="BN13" s="620"/>
      <c r="BO13" s="671">
        <v>48.4</v>
      </c>
      <c r="BP13" s="671"/>
      <c r="BQ13" s="671"/>
      <c r="BR13" s="671"/>
      <c r="BS13" s="624" t="s">
        <v>108</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4379355</v>
      </c>
      <c r="CS13" s="619"/>
      <c r="CT13" s="619"/>
      <c r="CU13" s="619"/>
      <c r="CV13" s="619"/>
      <c r="CW13" s="619"/>
      <c r="CX13" s="619"/>
      <c r="CY13" s="620"/>
      <c r="CZ13" s="671">
        <v>9.1999999999999993</v>
      </c>
      <c r="DA13" s="671"/>
      <c r="DB13" s="671"/>
      <c r="DC13" s="671"/>
      <c r="DD13" s="624">
        <v>1811434</v>
      </c>
      <c r="DE13" s="619"/>
      <c r="DF13" s="619"/>
      <c r="DG13" s="619"/>
      <c r="DH13" s="619"/>
      <c r="DI13" s="619"/>
      <c r="DJ13" s="619"/>
      <c r="DK13" s="619"/>
      <c r="DL13" s="619"/>
      <c r="DM13" s="619"/>
      <c r="DN13" s="619"/>
      <c r="DO13" s="619"/>
      <c r="DP13" s="620"/>
      <c r="DQ13" s="624">
        <v>2561849</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267156</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2023067</v>
      </c>
      <c r="CS14" s="619"/>
      <c r="CT14" s="619"/>
      <c r="CU14" s="619"/>
      <c r="CV14" s="619"/>
      <c r="CW14" s="619"/>
      <c r="CX14" s="619"/>
      <c r="CY14" s="620"/>
      <c r="CZ14" s="671">
        <v>4.3</v>
      </c>
      <c r="DA14" s="671"/>
      <c r="DB14" s="671"/>
      <c r="DC14" s="671"/>
      <c r="DD14" s="624">
        <v>129294</v>
      </c>
      <c r="DE14" s="619"/>
      <c r="DF14" s="619"/>
      <c r="DG14" s="619"/>
      <c r="DH14" s="619"/>
      <c r="DI14" s="619"/>
      <c r="DJ14" s="619"/>
      <c r="DK14" s="619"/>
      <c r="DL14" s="619"/>
      <c r="DM14" s="619"/>
      <c r="DN14" s="619"/>
      <c r="DO14" s="619"/>
      <c r="DP14" s="620"/>
      <c r="DQ14" s="624">
        <v>1672145</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72779</v>
      </c>
      <c r="S15" s="619"/>
      <c r="T15" s="619"/>
      <c r="U15" s="619"/>
      <c r="V15" s="619"/>
      <c r="W15" s="619"/>
      <c r="X15" s="619"/>
      <c r="Y15" s="620"/>
      <c r="Z15" s="671">
        <v>0.1</v>
      </c>
      <c r="AA15" s="671"/>
      <c r="AB15" s="671"/>
      <c r="AC15" s="671"/>
      <c r="AD15" s="672">
        <v>72779</v>
      </c>
      <c r="AE15" s="672"/>
      <c r="AF15" s="672"/>
      <c r="AG15" s="672"/>
      <c r="AH15" s="672"/>
      <c r="AI15" s="672"/>
      <c r="AJ15" s="672"/>
      <c r="AK15" s="672"/>
      <c r="AL15" s="641">
        <v>0.3</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1112647</v>
      </c>
      <c r="BH15" s="619"/>
      <c r="BI15" s="619"/>
      <c r="BJ15" s="619"/>
      <c r="BK15" s="619"/>
      <c r="BL15" s="619"/>
      <c r="BM15" s="619"/>
      <c r="BN15" s="620"/>
      <c r="BO15" s="671">
        <v>6</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7266102</v>
      </c>
      <c r="CS15" s="619"/>
      <c r="CT15" s="619"/>
      <c r="CU15" s="619"/>
      <c r="CV15" s="619"/>
      <c r="CW15" s="619"/>
      <c r="CX15" s="619"/>
      <c r="CY15" s="620"/>
      <c r="CZ15" s="671">
        <v>15.3</v>
      </c>
      <c r="DA15" s="671"/>
      <c r="DB15" s="671"/>
      <c r="DC15" s="671"/>
      <c r="DD15" s="624">
        <v>2501043</v>
      </c>
      <c r="DE15" s="619"/>
      <c r="DF15" s="619"/>
      <c r="DG15" s="619"/>
      <c r="DH15" s="619"/>
      <c r="DI15" s="619"/>
      <c r="DJ15" s="619"/>
      <c r="DK15" s="619"/>
      <c r="DL15" s="619"/>
      <c r="DM15" s="619"/>
      <c r="DN15" s="619"/>
      <c r="DO15" s="619"/>
      <c r="DP15" s="620"/>
      <c r="DQ15" s="624">
        <v>4149021</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5650129</v>
      </c>
      <c r="S16" s="619"/>
      <c r="T16" s="619"/>
      <c r="U16" s="619"/>
      <c r="V16" s="619"/>
      <c r="W16" s="619"/>
      <c r="X16" s="619"/>
      <c r="Y16" s="620"/>
      <c r="Z16" s="671">
        <v>11.3</v>
      </c>
      <c r="AA16" s="671"/>
      <c r="AB16" s="671"/>
      <c r="AC16" s="671"/>
      <c r="AD16" s="672">
        <v>4760890</v>
      </c>
      <c r="AE16" s="672"/>
      <c r="AF16" s="672"/>
      <c r="AG16" s="672"/>
      <c r="AH16" s="672"/>
      <c r="AI16" s="672"/>
      <c r="AJ16" s="672"/>
      <c r="AK16" s="672"/>
      <c r="AL16" s="641">
        <v>18.3</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214203</v>
      </c>
      <c r="CS16" s="619"/>
      <c r="CT16" s="619"/>
      <c r="CU16" s="619"/>
      <c r="CV16" s="619"/>
      <c r="CW16" s="619"/>
      <c r="CX16" s="619"/>
      <c r="CY16" s="620"/>
      <c r="CZ16" s="671">
        <v>0.5</v>
      </c>
      <c r="DA16" s="671"/>
      <c r="DB16" s="671"/>
      <c r="DC16" s="671"/>
      <c r="DD16" s="624" t="s">
        <v>108</v>
      </c>
      <c r="DE16" s="619"/>
      <c r="DF16" s="619"/>
      <c r="DG16" s="619"/>
      <c r="DH16" s="619"/>
      <c r="DI16" s="619"/>
      <c r="DJ16" s="619"/>
      <c r="DK16" s="619"/>
      <c r="DL16" s="619"/>
      <c r="DM16" s="619"/>
      <c r="DN16" s="619"/>
      <c r="DO16" s="619"/>
      <c r="DP16" s="620"/>
      <c r="DQ16" s="624">
        <v>85625</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4760890</v>
      </c>
      <c r="S17" s="619"/>
      <c r="T17" s="619"/>
      <c r="U17" s="619"/>
      <c r="V17" s="619"/>
      <c r="W17" s="619"/>
      <c r="X17" s="619"/>
      <c r="Y17" s="620"/>
      <c r="Z17" s="671">
        <v>9.5</v>
      </c>
      <c r="AA17" s="671"/>
      <c r="AB17" s="671"/>
      <c r="AC17" s="671"/>
      <c r="AD17" s="672">
        <v>4760890</v>
      </c>
      <c r="AE17" s="672"/>
      <c r="AF17" s="672"/>
      <c r="AG17" s="672"/>
      <c r="AH17" s="672"/>
      <c r="AI17" s="672"/>
      <c r="AJ17" s="672"/>
      <c r="AK17" s="672"/>
      <c r="AL17" s="641">
        <v>18.3</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4844830</v>
      </c>
      <c r="CS17" s="619"/>
      <c r="CT17" s="619"/>
      <c r="CU17" s="619"/>
      <c r="CV17" s="619"/>
      <c r="CW17" s="619"/>
      <c r="CX17" s="619"/>
      <c r="CY17" s="620"/>
      <c r="CZ17" s="671">
        <v>10.199999999999999</v>
      </c>
      <c r="DA17" s="671"/>
      <c r="DB17" s="671"/>
      <c r="DC17" s="671"/>
      <c r="DD17" s="624" t="s">
        <v>108</v>
      </c>
      <c r="DE17" s="619"/>
      <c r="DF17" s="619"/>
      <c r="DG17" s="619"/>
      <c r="DH17" s="619"/>
      <c r="DI17" s="619"/>
      <c r="DJ17" s="619"/>
      <c r="DK17" s="619"/>
      <c r="DL17" s="619"/>
      <c r="DM17" s="619"/>
      <c r="DN17" s="619"/>
      <c r="DO17" s="619"/>
      <c r="DP17" s="620"/>
      <c r="DQ17" s="624">
        <v>4793786</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835470</v>
      </c>
      <c r="S18" s="619"/>
      <c r="T18" s="619"/>
      <c r="U18" s="619"/>
      <c r="V18" s="619"/>
      <c r="W18" s="619"/>
      <c r="X18" s="619"/>
      <c r="Y18" s="620"/>
      <c r="Z18" s="671">
        <v>1.7</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v>53769</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599499</v>
      </c>
      <c r="BH19" s="619"/>
      <c r="BI19" s="619"/>
      <c r="BJ19" s="619"/>
      <c r="BK19" s="619"/>
      <c r="BL19" s="619"/>
      <c r="BM19" s="619"/>
      <c r="BN19" s="620"/>
      <c r="BO19" s="671">
        <v>3.2</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27352140</v>
      </c>
      <c r="S20" s="619"/>
      <c r="T20" s="619"/>
      <c r="U20" s="619"/>
      <c r="V20" s="619"/>
      <c r="W20" s="619"/>
      <c r="X20" s="619"/>
      <c r="Y20" s="620"/>
      <c r="Z20" s="671">
        <v>54.8</v>
      </c>
      <c r="AA20" s="671"/>
      <c r="AB20" s="671"/>
      <c r="AC20" s="671"/>
      <c r="AD20" s="672">
        <v>25998847</v>
      </c>
      <c r="AE20" s="672"/>
      <c r="AF20" s="672"/>
      <c r="AG20" s="672"/>
      <c r="AH20" s="672"/>
      <c r="AI20" s="672"/>
      <c r="AJ20" s="672"/>
      <c r="AK20" s="672"/>
      <c r="AL20" s="641">
        <v>99.7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599499</v>
      </c>
      <c r="BH20" s="619"/>
      <c r="BI20" s="619"/>
      <c r="BJ20" s="619"/>
      <c r="BK20" s="619"/>
      <c r="BL20" s="619"/>
      <c r="BM20" s="619"/>
      <c r="BN20" s="620"/>
      <c r="BO20" s="671">
        <v>3.2</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47508971</v>
      </c>
      <c r="CS20" s="619"/>
      <c r="CT20" s="619"/>
      <c r="CU20" s="619"/>
      <c r="CV20" s="619"/>
      <c r="CW20" s="619"/>
      <c r="CX20" s="619"/>
      <c r="CY20" s="620"/>
      <c r="CZ20" s="671">
        <v>100</v>
      </c>
      <c r="DA20" s="671"/>
      <c r="DB20" s="671"/>
      <c r="DC20" s="671"/>
      <c r="DD20" s="624">
        <v>6244188</v>
      </c>
      <c r="DE20" s="619"/>
      <c r="DF20" s="619"/>
      <c r="DG20" s="619"/>
      <c r="DH20" s="619"/>
      <c r="DI20" s="619"/>
      <c r="DJ20" s="619"/>
      <c r="DK20" s="619"/>
      <c r="DL20" s="619"/>
      <c r="DM20" s="619"/>
      <c r="DN20" s="619"/>
      <c r="DO20" s="619"/>
      <c r="DP20" s="620"/>
      <c r="DQ20" s="624">
        <v>29471341</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16033</v>
      </c>
      <c r="S21" s="619"/>
      <c r="T21" s="619"/>
      <c r="U21" s="619"/>
      <c r="V21" s="619"/>
      <c r="W21" s="619"/>
      <c r="X21" s="619"/>
      <c r="Y21" s="620"/>
      <c r="Z21" s="671">
        <v>0</v>
      </c>
      <c r="AA21" s="671"/>
      <c r="AB21" s="671"/>
      <c r="AC21" s="671"/>
      <c r="AD21" s="672">
        <v>16033</v>
      </c>
      <c r="AE21" s="672"/>
      <c r="AF21" s="672"/>
      <c r="AG21" s="672"/>
      <c r="AH21" s="672"/>
      <c r="AI21" s="672"/>
      <c r="AJ21" s="672"/>
      <c r="AK21" s="672"/>
      <c r="AL21" s="641">
        <v>0.1</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135445</v>
      </c>
      <c r="BH21" s="619"/>
      <c r="BI21" s="619"/>
      <c r="BJ21" s="619"/>
      <c r="BK21" s="619"/>
      <c r="BL21" s="619"/>
      <c r="BM21" s="619"/>
      <c r="BN21" s="620"/>
      <c r="BO21" s="671">
        <v>0.7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245505</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676943</v>
      </c>
      <c r="S23" s="619"/>
      <c r="T23" s="619"/>
      <c r="U23" s="619"/>
      <c r="V23" s="619"/>
      <c r="W23" s="619"/>
      <c r="X23" s="619"/>
      <c r="Y23" s="620"/>
      <c r="Z23" s="671">
        <v>1.4</v>
      </c>
      <c r="AA23" s="671"/>
      <c r="AB23" s="671"/>
      <c r="AC23" s="671"/>
      <c r="AD23" s="672">
        <v>27193</v>
      </c>
      <c r="AE23" s="672"/>
      <c r="AF23" s="672"/>
      <c r="AG23" s="672"/>
      <c r="AH23" s="672"/>
      <c r="AI23" s="672"/>
      <c r="AJ23" s="672"/>
      <c r="AK23" s="672"/>
      <c r="AL23" s="641">
        <v>0.1</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464054</v>
      </c>
      <c r="BH23" s="619"/>
      <c r="BI23" s="619"/>
      <c r="BJ23" s="619"/>
      <c r="BK23" s="619"/>
      <c r="BL23" s="619"/>
      <c r="BM23" s="619"/>
      <c r="BN23" s="620"/>
      <c r="BO23" s="671">
        <v>2.5</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452427</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20774529</v>
      </c>
      <c r="CS24" s="669"/>
      <c r="CT24" s="669"/>
      <c r="CU24" s="669"/>
      <c r="CV24" s="669"/>
      <c r="CW24" s="669"/>
      <c r="CX24" s="669"/>
      <c r="CY24" s="716"/>
      <c r="CZ24" s="720">
        <v>43.7</v>
      </c>
      <c r="DA24" s="721"/>
      <c r="DB24" s="721"/>
      <c r="DC24" s="722"/>
      <c r="DD24" s="715">
        <v>14194604</v>
      </c>
      <c r="DE24" s="669"/>
      <c r="DF24" s="669"/>
      <c r="DG24" s="669"/>
      <c r="DH24" s="669"/>
      <c r="DI24" s="669"/>
      <c r="DJ24" s="669"/>
      <c r="DK24" s="716"/>
      <c r="DL24" s="715">
        <v>14100275</v>
      </c>
      <c r="DM24" s="669"/>
      <c r="DN24" s="669"/>
      <c r="DO24" s="669"/>
      <c r="DP24" s="669"/>
      <c r="DQ24" s="669"/>
      <c r="DR24" s="669"/>
      <c r="DS24" s="669"/>
      <c r="DT24" s="669"/>
      <c r="DU24" s="669"/>
      <c r="DV24" s="716"/>
      <c r="DW24" s="717">
        <v>52.1</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7135658</v>
      </c>
      <c r="S25" s="619"/>
      <c r="T25" s="619"/>
      <c r="U25" s="619"/>
      <c r="V25" s="619"/>
      <c r="W25" s="619"/>
      <c r="X25" s="619"/>
      <c r="Y25" s="620"/>
      <c r="Z25" s="671">
        <v>14.3</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6318200</v>
      </c>
      <c r="CS25" s="637"/>
      <c r="CT25" s="637"/>
      <c r="CU25" s="637"/>
      <c r="CV25" s="637"/>
      <c r="CW25" s="637"/>
      <c r="CX25" s="637"/>
      <c r="CY25" s="638"/>
      <c r="CZ25" s="621">
        <v>13.3</v>
      </c>
      <c r="DA25" s="639"/>
      <c r="DB25" s="639"/>
      <c r="DC25" s="640"/>
      <c r="DD25" s="624">
        <v>5818228</v>
      </c>
      <c r="DE25" s="637"/>
      <c r="DF25" s="637"/>
      <c r="DG25" s="637"/>
      <c r="DH25" s="637"/>
      <c r="DI25" s="637"/>
      <c r="DJ25" s="637"/>
      <c r="DK25" s="638"/>
      <c r="DL25" s="624">
        <v>5728367</v>
      </c>
      <c r="DM25" s="637"/>
      <c r="DN25" s="637"/>
      <c r="DO25" s="637"/>
      <c r="DP25" s="637"/>
      <c r="DQ25" s="637"/>
      <c r="DR25" s="637"/>
      <c r="DS25" s="637"/>
      <c r="DT25" s="637"/>
      <c r="DU25" s="637"/>
      <c r="DV25" s="638"/>
      <c r="DW25" s="641">
        <v>21.2</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4116388</v>
      </c>
      <c r="CS26" s="619"/>
      <c r="CT26" s="619"/>
      <c r="CU26" s="619"/>
      <c r="CV26" s="619"/>
      <c r="CW26" s="619"/>
      <c r="CX26" s="619"/>
      <c r="CY26" s="620"/>
      <c r="CZ26" s="621">
        <v>8.6999999999999993</v>
      </c>
      <c r="DA26" s="639"/>
      <c r="DB26" s="639"/>
      <c r="DC26" s="640"/>
      <c r="DD26" s="624">
        <v>3683990</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3799586</v>
      </c>
      <c r="S27" s="619"/>
      <c r="T27" s="619"/>
      <c r="U27" s="619"/>
      <c r="V27" s="619"/>
      <c r="W27" s="619"/>
      <c r="X27" s="619"/>
      <c r="Y27" s="620"/>
      <c r="Z27" s="671">
        <v>7.6</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18629681</v>
      </c>
      <c r="BH27" s="619"/>
      <c r="BI27" s="619"/>
      <c r="BJ27" s="619"/>
      <c r="BK27" s="619"/>
      <c r="BL27" s="619"/>
      <c r="BM27" s="619"/>
      <c r="BN27" s="620"/>
      <c r="BO27" s="671">
        <v>100</v>
      </c>
      <c r="BP27" s="671"/>
      <c r="BQ27" s="671"/>
      <c r="BR27" s="671"/>
      <c r="BS27" s="624">
        <v>320786</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9611499</v>
      </c>
      <c r="CS27" s="637"/>
      <c r="CT27" s="637"/>
      <c r="CU27" s="637"/>
      <c r="CV27" s="637"/>
      <c r="CW27" s="637"/>
      <c r="CX27" s="637"/>
      <c r="CY27" s="638"/>
      <c r="CZ27" s="621">
        <v>20.2</v>
      </c>
      <c r="DA27" s="639"/>
      <c r="DB27" s="639"/>
      <c r="DC27" s="640"/>
      <c r="DD27" s="624">
        <v>3582590</v>
      </c>
      <c r="DE27" s="637"/>
      <c r="DF27" s="637"/>
      <c r="DG27" s="637"/>
      <c r="DH27" s="637"/>
      <c r="DI27" s="637"/>
      <c r="DJ27" s="637"/>
      <c r="DK27" s="638"/>
      <c r="DL27" s="624">
        <v>3578122</v>
      </c>
      <c r="DM27" s="637"/>
      <c r="DN27" s="637"/>
      <c r="DO27" s="637"/>
      <c r="DP27" s="637"/>
      <c r="DQ27" s="637"/>
      <c r="DR27" s="637"/>
      <c r="DS27" s="637"/>
      <c r="DT27" s="637"/>
      <c r="DU27" s="637"/>
      <c r="DV27" s="638"/>
      <c r="DW27" s="641">
        <v>13.2</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103921</v>
      </c>
      <c r="S28" s="619"/>
      <c r="T28" s="619"/>
      <c r="U28" s="619"/>
      <c r="V28" s="619"/>
      <c r="W28" s="619"/>
      <c r="X28" s="619"/>
      <c r="Y28" s="620"/>
      <c r="Z28" s="671">
        <v>0.2</v>
      </c>
      <c r="AA28" s="671"/>
      <c r="AB28" s="671"/>
      <c r="AC28" s="671"/>
      <c r="AD28" s="672">
        <v>26941</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4844830</v>
      </c>
      <c r="CS28" s="619"/>
      <c r="CT28" s="619"/>
      <c r="CU28" s="619"/>
      <c r="CV28" s="619"/>
      <c r="CW28" s="619"/>
      <c r="CX28" s="619"/>
      <c r="CY28" s="620"/>
      <c r="CZ28" s="621">
        <v>10.199999999999999</v>
      </c>
      <c r="DA28" s="639"/>
      <c r="DB28" s="639"/>
      <c r="DC28" s="640"/>
      <c r="DD28" s="624">
        <v>4793786</v>
      </c>
      <c r="DE28" s="619"/>
      <c r="DF28" s="619"/>
      <c r="DG28" s="619"/>
      <c r="DH28" s="619"/>
      <c r="DI28" s="619"/>
      <c r="DJ28" s="619"/>
      <c r="DK28" s="620"/>
      <c r="DL28" s="624">
        <v>4793786</v>
      </c>
      <c r="DM28" s="619"/>
      <c r="DN28" s="619"/>
      <c r="DO28" s="619"/>
      <c r="DP28" s="619"/>
      <c r="DQ28" s="619"/>
      <c r="DR28" s="619"/>
      <c r="DS28" s="619"/>
      <c r="DT28" s="619"/>
      <c r="DU28" s="619"/>
      <c r="DV28" s="620"/>
      <c r="DW28" s="641">
        <v>17.7</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138745</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4844619</v>
      </c>
      <c r="CS29" s="637"/>
      <c r="CT29" s="637"/>
      <c r="CU29" s="637"/>
      <c r="CV29" s="637"/>
      <c r="CW29" s="637"/>
      <c r="CX29" s="637"/>
      <c r="CY29" s="638"/>
      <c r="CZ29" s="621">
        <v>10.199999999999999</v>
      </c>
      <c r="DA29" s="639"/>
      <c r="DB29" s="639"/>
      <c r="DC29" s="640"/>
      <c r="DD29" s="624">
        <v>4793575</v>
      </c>
      <c r="DE29" s="637"/>
      <c r="DF29" s="637"/>
      <c r="DG29" s="637"/>
      <c r="DH29" s="637"/>
      <c r="DI29" s="637"/>
      <c r="DJ29" s="637"/>
      <c r="DK29" s="638"/>
      <c r="DL29" s="624">
        <v>4793575</v>
      </c>
      <c r="DM29" s="637"/>
      <c r="DN29" s="637"/>
      <c r="DO29" s="637"/>
      <c r="DP29" s="637"/>
      <c r="DQ29" s="637"/>
      <c r="DR29" s="637"/>
      <c r="DS29" s="637"/>
      <c r="DT29" s="637"/>
      <c r="DU29" s="637"/>
      <c r="DV29" s="638"/>
      <c r="DW29" s="641">
        <v>17.7</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380009</v>
      </c>
      <c r="S30" s="619"/>
      <c r="T30" s="619"/>
      <c r="U30" s="619"/>
      <c r="V30" s="619"/>
      <c r="W30" s="619"/>
      <c r="X30" s="619"/>
      <c r="Y30" s="620"/>
      <c r="Z30" s="671">
        <v>0.8</v>
      </c>
      <c r="AA30" s="671"/>
      <c r="AB30" s="671"/>
      <c r="AC30" s="671"/>
      <c r="AD30" s="672" t="s">
        <v>108</v>
      </c>
      <c r="AE30" s="672"/>
      <c r="AF30" s="672"/>
      <c r="AG30" s="672"/>
      <c r="AH30" s="672"/>
      <c r="AI30" s="672"/>
      <c r="AJ30" s="672"/>
      <c r="AK30" s="672"/>
      <c r="AL30" s="641" t="s">
        <v>108</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98.2</v>
      </c>
      <c r="BH30" s="685"/>
      <c r="BI30" s="685"/>
      <c r="BJ30" s="685"/>
      <c r="BK30" s="685"/>
      <c r="BL30" s="685"/>
      <c r="BM30" s="686">
        <v>90.1</v>
      </c>
      <c r="BN30" s="685"/>
      <c r="BO30" s="685"/>
      <c r="BP30" s="685"/>
      <c r="BQ30" s="687"/>
      <c r="BR30" s="684">
        <v>97.7</v>
      </c>
      <c r="BS30" s="685"/>
      <c r="BT30" s="685"/>
      <c r="BU30" s="685"/>
      <c r="BV30" s="685"/>
      <c r="BW30" s="685"/>
      <c r="BX30" s="686">
        <v>89.7</v>
      </c>
      <c r="BY30" s="685"/>
      <c r="BZ30" s="685"/>
      <c r="CA30" s="685"/>
      <c r="CB30" s="687"/>
      <c r="CD30" s="690"/>
      <c r="CE30" s="691"/>
      <c r="CF30" s="655" t="s">
        <v>287</v>
      </c>
      <c r="CG30" s="652"/>
      <c r="CH30" s="652"/>
      <c r="CI30" s="652"/>
      <c r="CJ30" s="652"/>
      <c r="CK30" s="652"/>
      <c r="CL30" s="652"/>
      <c r="CM30" s="652"/>
      <c r="CN30" s="652"/>
      <c r="CO30" s="652"/>
      <c r="CP30" s="652"/>
      <c r="CQ30" s="653"/>
      <c r="CR30" s="618">
        <v>4502295</v>
      </c>
      <c r="CS30" s="619"/>
      <c r="CT30" s="619"/>
      <c r="CU30" s="619"/>
      <c r="CV30" s="619"/>
      <c r="CW30" s="619"/>
      <c r="CX30" s="619"/>
      <c r="CY30" s="620"/>
      <c r="CZ30" s="621">
        <v>9.5</v>
      </c>
      <c r="DA30" s="639"/>
      <c r="DB30" s="639"/>
      <c r="DC30" s="640"/>
      <c r="DD30" s="624">
        <v>4455483</v>
      </c>
      <c r="DE30" s="619"/>
      <c r="DF30" s="619"/>
      <c r="DG30" s="619"/>
      <c r="DH30" s="619"/>
      <c r="DI30" s="619"/>
      <c r="DJ30" s="619"/>
      <c r="DK30" s="620"/>
      <c r="DL30" s="624">
        <v>4455483</v>
      </c>
      <c r="DM30" s="619"/>
      <c r="DN30" s="619"/>
      <c r="DO30" s="619"/>
      <c r="DP30" s="619"/>
      <c r="DQ30" s="619"/>
      <c r="DR30" s="619"/>
      <c r="DS30" s="619"/>
      <c r="DT30" s="619"/>
      <c r="DU30" s="619"/>
      <c r="DV30" s="620"/>
      <c r="DW30" s="641">
        <v>16.5</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2726036</v>
      </c>
      <c r="S31" s="619"/>
      <c r="T31" s="619"/>
      <c r="U31" s="619"/>
      <c r="V31" s="619"/>
      <c r="W31" s="619"/>
      <c r="X31" s="619"/>
      <c r="Y31" s="620"/>
      <c r="Z31" s="671">
        <v>5.5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98.5</v>
      </c>
      <c r="BH31" s="637"/>
      <c r="BI31" s="637"/>
      <c r="BJ31" s="637"/>
      <c r="BK31" s="637"/>
      <c r="BL31" s="637"/>
      <c r="BM31" s="673">
        <v>92.7</v>
      </c>
      <c r="BN31" s="683"/>
      <c r="BO31" s="683"/>
      <c r="BP31" s="683"/>
      <c r="BQ31" s="647"/>
      <c r="BR31" s="682">
        <v>97.8</v>
      </c>
      <c r="BS31" s="637"/>
      <c r="BT31" s="637"/>
      <c r="BU31" s="637"/>
      <c r="BV31" s="637"/>
      <c r="BW31" s="637"/>
      <c r="BX31" s="673">
        <v>92.2</v>
      </c>
      <c r="BY31" s="683"/>
      <c r="BZ31" s="683"/>
      <c r="CA31" s="683"/>
      <c r="CB31" s="647"/>
      <c r="CD31" s="690"/>
      <c r="CE31" s="691"/>
      <c r="CF31" s="655" t="s">
        <v>291</v>
      </c>
      <c r="CG31" s="652"/>
      <c r="CH31" s="652"/>
      <c r="CI31" s="652"/>
      <c r="CJ31" s="652"/>
      <c r="CK31" s="652"/>
      <c r="CL31" s="652"/>
      <c r="CM31" s="652"/>
      <c r="CN31" s="652"/>
      <c r="CO31" s="652"/>
      <c r="CP31" s="652"/>
      <c r="CQ31" s="653"/>
      <c r="CR31" s="618">
        <v>342324</v>
      </c>
      <c r="CS31" s="637"/>
      <c r="CT31" s="637"/>
      <c r="CU31" s="637"/>
      <c r="CV31" s="637"/>
      <c r="CW31" s="637"/>
      <c r="CX31" s="637"/>
      <c r="CY31" s="638"/>
      <c r="CZ31" s="621">
        <v>0.7</v>
      </c>
      <c r="DA31" s="639"/>
      <c r="DB31" s="639"/>
      <c r="DC31" s="640"/>
      <c r="DD31" s="624">
        <v>338092</v>
      </c>
      <c r="DE31" s="637"/>
      <c r="DF31" s="637"/>
      <c r="DG31" s="637"/>
      <c r="DH31" s="637"/>
      <c r="DI31" s="637"/>
      <c r="DJ31" s="637"/>
      <c r="DK31" s="638"/>
      <c r="DL31" s="624">
        <v>338092</v>
      </c>
      <c r="DM31" s="637"/>
      <c r="DN31" s="637"/>
      <c r="DO31" s="637"/>
      <c r="DP31" s="637"/>
      <c r="DQ31" s="637"/>
      <c r="DR31" s="637"/>
      <c r="DS31" s="637"/>
      <c r="DT31" s="637"/>
      <c r="DU31" s="637"/>
      <c r="DV31" s="638"/>
      <c r="DW31" s="641">
        <v>1.2</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2235658</v>
      </c>
      <c r="S32" s="619"/>
      <c r="T32" s="619"/>
      <c r="U32" s="619"/>
      <c r="V32" s="619"/>
      <c r="W32" s="619"/>
      <c r="X32" s="619"/>
      <c r="Y32" s="620"/>
      <c r="Z32" s="671">
        <v>4.5</v>
      </c>
      <c r="AA32" s="671"/>
      <c r="AB32" s="671"/>
      <c r="AC32" s="671"/>
      <c r="AD32" s="672">
        <v>2007</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97.8</v>
      </c>
      <c r="BH32" s="603"/>
      <c r="BI32" s="603"/>
      <c r="BJ32" s="603"/>
      <c r="BK32" s="603"/>
      <c r="BL32" s="603"/>
      <c r="BM32" s="666">
        <v>87.3</v>
      </c>
      <c r="BN32" s="603"/>
      <c r="BO32" s="603"/>
      <c r="BP32" s="603"/>
      <c r="BQ32" s="660"/>
      <c r="BR32" s="681">
        <v>97.4</v>
      </c>
      <c r="BS32" s="603"/>
      <c r="BT32" s="603"/>
      <c r="BU32" s="603"/>
      <c r="BV32" s="603"/>
      <c r="BW32" s="603"/>
      <c r="BX32" s="666">
        <v>86.9</v>
      </c>
      <c r="BY32" s="603"/>
      <c r="BZ32" s="603"/>
      <c r="CA32" s="603"/>
      <c r="CB32" s="660"/>
      <c r="CD32" s="692"/>
      <c r="CE32" s="693"/>
      <c r="CF32" s="655" t="s">
        <v>294</v>
      </c>
      <c r="CG32" s="652"/>
      <c r="CH32" s="652"/>
      <c r="CI32" s="652"/>
      <c r="CJ32" s="652"/>
      <c r="CK32" s="652"/>
      <c r="CL32" s="652"/>
      <c r="CM32" s="652"/>
      <c r="CN32" s="652"/>
      <c r="CO32" s="652"/>
      <c r="CP32" s="652"/>
      <c r="CQ32" s="653"/>
      <c r="CR32" s="618">
        <v>211</v>
      </c>
      <c r="CS32" s="619"/>
      <c r="CT32" s="619"/>
      <c r="CU32" s="619"/>
      <c r="CV32" s="619"/>
      <c r="CW32" s="619"/>
      <c r="CX32" s="619"/>
      <c r="CY32" s="620"/>
      <c r="CZ32" s="621">
        <v>0</v>
      </c>
      <c r="DA32" s="639"/>
      <c r="DB32" s="639"/>
      <c r="DC32" s="640"/>
      <c r="DD32" s="624">
        <v>211</v>
      </c>
      <c r="DE32" s="619"/>
      <c r="DF32" s="619"/>
      <c r="DG32" s="619"/>
      <c r="DH32" s="619"/>
      <c r="DI32" s="619"/>
      <c r="DJ32" s="619"/>
      <c r="DK32" s="620"/>
      <c r="DL32" s="624">
        <v>211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4649400</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20276051</v>
      </c>
      <c r="CS33" s="637"/>
      <c r="CT33" s="637"/>
      <c r="CU33" s="637"/>
      <c r="CV33" s="637"/>
      <c r="CW33" s="637"/>
      <c r="CX33" s="637"/>
      <c r="CY33" s="638"/>
      <c r="CZ33" s="621">
        <v>42.7</v>
      </c>
      <c r="DA33" s="639"/>
      <c r="DB33" s="639"/>
      <c r="DC33" s="640"/>
      <c r="DD33" s="624">
        <v>14462766</v>
      </c>
      <c r="DE33" s="637"/>
      <c r="DF33" s="637"/>
      <c r="DG33" s="637"/>
      <c r="DH33" s="637"/>
      <c r="DI33" s="637"/>
      <c r="DJ33" s="637"/>
      <c r="DK33" s="638"/>
      <c r="DL33" s="624">
        <v>11523292</v>
      </c>
      <c r="DM33" s="637"/>
      <c r="DN33" s="637"/>
      <c r="DO33" s="637"/>
      <c r="DP33" s="637"/>
      <c r="DQ33" s="637"/>
      <c r="DR33" s="637"/>
      <c r="DS33" s="637"/>
      <c r="DT33" s="637"/>
      <c r="DU33" s="637"/>
      <c r="DV33" s="638"/>
      <c r="DW33" s="641">
        <v>42.6</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7336931</v>
      </c>
      <c r="CS34" s="619"/>
      <c r="CT34" s="619"/>
      <c r="CU34" s="619"/>
      <c r="CV34" s="619"/>
      <c r="CW34" s="619"/>
      <c r="CX34" s="619"/>
      <c r="CY34" s="620"/>
      <c r="CZ34" s="621">
        <v>15.4</v>
      </c>
      <c r="DA34" s="639"/>
      <c r="DB34" s="639"/>
      <c r="DC34" s="640"/>
      <c r="DD34" s="624">
        <v>4876936</v>
      </c>
      <c r="DE34" s="619"/>
      <c r="DF34" s="619"/>
      <c r="DG34" s="619"/>
      <c r="DH34" s="619"/>
      <c r="DI34" s="619"/>
      <c r="DJ34" s="619"/>
      <c r="DK34" s="620"/>
      <c r="DL34" s="624">
        <v>4245839</v>
      </c>
      <c r="DM34" s="619"/>
      <c r="DN34" s="619"/>
      <c r="DO34" s="619"/>
      <c r="DP34" s="619"/>
      <c r="DQ34" s="619"/>
      <c r="DR34" s="619"/>
      <c r="DS34" s="619"/>
      <c r="DT34" s="619"/>
      <c r="DU34" s="619"/>
      <c r="DV34" s="620"/>
      <c r="DW34" s="641">
        <v>15.7</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1000000</v>
      </c>
      <c r="S35" s="619"/>
      <c r="T35" s="619"/>
      <c r="U35" s="619"/>
      <c r="V35" s="619"/>
      <c r="W35" s="619"/>
      <c r="X35" s="619"/>
      <c r="Y35" s="620"/>
      <c r="Z35" s="671">
        <v>2</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4622465</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874732</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561194</v>
      </c>
      <c r="CS35" s="637"/>
      <c r="CT35" s="637"/>
      <c r="CU35" s="637"/>
      <c r="CV35" s="637"/>
      <c r="CW35" s="637"/>
      <c r="CX35" s="637"/>
      <c r="CY35" s="638"/>
      <c r="CZ35" s="621">
        <v>1.2</v>
      </c>
      <c r="DA35" s="639"/>
      <c r="DB35" s="639"/>
      <c r="DC35" s="640"/>
      <c r="DD35" s="624">
        <v>507073</v>
      </c>
      <c r="DE35" s="637"/>
      <c r="DF35" s="637"/>
      <c r="DG35" s="637"/>
      <c r="DH35" s="637"/>
      <c r="DI35" s="637"/>
      <c r="DJ35" s="637"/>
      <c r="DK35" s="638"/>
      <c r="DL35" s="624">
        <v>494432</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49912061</v>
      </c>
      <c r="S36" s="659"/>
      <c r="T36" s="659"/>
      <c r="U36" s="659"/>
      <c r="V36" s="659"/>
      <c r="W36" s="659"/>
      <c r="X36" s="659"/>
      <c r="Y36" s="662"/>
      <c r="Z36" s="663">
        <v>100</v>
      </c>
      <c r="AA36" s="663"/>
      <c r="AB36" s="663"/>
      <c r="AC36" s="663"/>
      <c r="AD36" s="664">
        <v>26071021</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1292436</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774698</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4977344</v>
      </c>
      <c r="CS36" s="619"/>
      <c r="CT36" s="619"/>
      <c r="CU36" s="619"/>
      <c r="CV36" s="619"/>
      <c r="CW36" s="619"/>
      <c r="CX36" s="619"/>
      <c r="CY36" s="620"/>
      <c r="CZ36" s="621">
        <v>10.5</v>
      </c>
      <c r="DA36" s="639"/>
      <c r="DB36" s="639"/>
      <c r="DC36" s="640"/>
      <c r="DD36" s="624">
        <v>3995195</v>
      </c>
      <c r="DE36" s="619"/>
      <c r="DF36" s="619"/>
      <c r="DG36" s="619"/>
      <c r="DH36" s="619"/>
      <c r="DI36" s="619"/>
      <c r="DJ36" s="619"/>
      <c r="DK36" s="620"/>
      <c r="DL36" s="624">
        <v>3151464</v>
      </c>
      <c r="DM36" s="619"/>
      <c r="DN36" s="619"/>
      <c r="DO36" s="619"/>
      <c r="DP36" s="619"/>
      <c r="DQ36" s="619"/>
      <c r="DR36" s="619"/>
      <c r="DS36" s="619"/>
      <c r="DT36" s="619"/>
      <c r="DU36" s="619"/>
      <c r="DV36" s="620"/>
      <c r="DW36" s="641">
        <v>11.6</v>
      </c>
      <c r="DX36" s="642"/>
      <c r="DY36" s="642"/>
      <c r="DZ36" s="642"/>
      <c r="EA36" s="642"/>
      <c r="EB36" s="642"/>
      <c r="EC36" s="643"/>
    </row>
    <row r="37" spans="2:133" ht="11.25" customHeight="1">
      <c r="AQ37" s="644" t="s">
        <v>309</v>
      </c>
      <c r="AR37" s="645"/>
      <c r="AS37" s="645"/>
      <c r="AT37" s="645"/>
      <c r="AU37" s="645"/>
      <c r="AV37" s="645"/>
      <c r="AW37" s="645"/>
      <c r="AX37" s="645"/>
      <c r="AY37" s="646"/>
      <c r="AZ37" s="618">
        <v>236153</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19317</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2010643</v>
      </c>
      <c r="CS37" s="637"/>
      <c r="CT37" s="637"/>
      <c r="CU37" s="637"/>
      <c r="CV37" s="637"/>
      <c r="CW37" s="637"/>
      <c r="CX37" s="637"/>
      <c r="CY37" s="638"/>
      <c r="CZ37" s="621">
        <v>4.2</v>
      </c>
      <c r="DA37" s="639"/>
      <c r="DB37" s="639"/>
      <c r="DC37" s="640"/>
      <c r="DD37" s="624">
        <v>1788243</v>
      </c>
      <c r="DE37" s="637"/>
      <c r="DF37" s="637"/>
      <c r="DG37" s="637"/>
      <c r="DH37" s="637"/>
      <c r="DI37" s="637"/>
      <c r="DJ37" s="637"/>
      <c r="DK37" s="638"/>
      <c r="DL37" s="624">
        <v>1647855</v>
      </c>
      <c r="DM37" s="637"/>
      <c r="DN37" s="637"/>
      <c r="DO37" s="637"/>
      <c r="DP37" s="637"/>
      <c r="DQ37" s="637"/>
      <c r="DR37" s="637"/>
      <c r="DS37" s="637"/>
      <c r="DT37" s="637"/>
      <c r="DU37" s="637"/>
      <c r="DV37" s="638"/>
      <c r="DW37" s="641">
        <v>6.1</v>
      </c>
      <c r="DX37" s="642"/>
      <c r="DY37" s="642"/>
      <c r="DZ37" s="642"/>
      <c r="EA37" s="642"/>
      <c r="EB37" s="642"/>
      <c r="EC37" s="643"/>
    </row>
    <row r="38" spans="2:133" ht="11.25" customHeight="1">
      <c r="AQ38" s="644" t="s">
        <v>312</v>
      </c>
      <c r="AR38" s="645"/>
      <c r="AS38" s="645"/>
      <c r="AT38" s="645"/>
      <c r="AU38" s="645"/>
      <c r="AV38" s="645"/>
      <c r="AW38" s="645"/>
      <c r="AX38" s="645"/>
      <c r="AY38" s="646"/>
      <c r="AZ38" s="618">
        <v>21733</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34433</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4386312</v>
      </c>
      <c r="CS38" s="619"/>
      <c r="CT38" s="619"/>
      <c r="CU38" s="619"/>
      <c r="CV38" s="619"/>
      <c r="CW38" s="619"/>
      <c r="CX38" s="619"/>
      <c r="CY38" s="620"/>
      <c r="CZ38" s="621">
        <v>9.1999999999999993</v>
      </c>
      <c r="DA38" s="639"/>
      <c r="DB38" s="639"/>
      <c r="DC38" s="640"/>
      <c r="DD38" s="624">
        <v>3795935</v>
      </c>
      <c r="DE38" s="619"/>
      <c r="DF38" s="619"/>
      <c r="DG38" s="619"/>
      <c r="DH38" s="619"/>
      <c r="DI38" s="619"/>
      <c r="DJ38" s="619"/>
      <c r="DK38" s="620"/>
      <c r="DL38" s="624">
        <v>3631557</v>
      </c>
      <c r="DM38" s="619"/>
      <c r="DN38" s="619"/>
      <c r="DO38" s="619"/>
      <c r="DP38" s="619"/>
      <c r="DQ38" s="619"/>
      <c r="DR38" s="619"/>
      <c r="DS38" s="619"/>
      <c r="DT38" s="619"/>
      <c r="DU38" s="619"/>
      <c r="DV38" s="620"/>
      <c r="DW38" s="641">
        <v>13.4</v>
      </c>
      <c r="DX38" s="642"/>
      <c r="DY38" s="642"/>
      <c r="DZ38" s="642"/>
      <c r="EA38" s="642"/>
      <c r="EB38" s="642"/>
      <c r="EC38" s="643"/>
    </row>
    <row r="39" spans="2:133" ht="11.25" customHeight="1">
      <c r="AQ39" s="644" t="s">
        <v>315</v>
      </c>
      <c r="AR39" s="645"/>
      <c r="AS39" s="645"/>
      <c r="AT39" s="645"/>
      <c r="AU39" s="645"/>
      <c r="AV39" s="645"/>
      <c r="AW39" s="645"/>
      <c r="AX39" s="645"/>
      <c r="AY39" s="646"/>
      <c r="AZ39" s="618">
        <v>5330</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94</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1307045</v>
      </c>
      <c r="CS39" s="637"/>
      <c r="CT39" s="637"/>
      <c r="CU39" s="637"/>
      <c r="CV39" s="637"/>
      <c r="CW39" s="637"/>
      <c r="CX39" s="637"/>
      <c r="CY39" s="638"/>
      <c r="CZ39" s="621">
        <v>2.8</v>
      </c>
      <c r="DA39" s="639"/>
      <c r="DB39" s="639"/>
      <c r="DC39" s="640"/>
      <c r="DD39" s="624">
        <v>1287627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882695</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99</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1707225</v>
      </c>
      <c r="CS40" s="619"/>
      <c r="CT40" s="619"/>
      <c r="CU40" s="619"/>
      <c r="CV40" s="619"/>
      <c r="CW40" s="619"/>
      <c r="CX40" s="619"/>
      <c r="CY40" s="620"/>
      <c r="CZ40" s="621">
        <v>3.6</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2184118</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259</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6458391</v>
      </c>
      <c r="CS42" s="619"/>
      <c r="CT42" s="619"/>
      <c r="CU42" s="619"/>
      <c r="CV42" s="619"/>
      <c r="CW42" s="619"/>
      <c r="CX42" s="619"/>
      <c r="CY42" s="620"/>
      <c r="CZ42" s="621">
        <v>13.6</v>
      </c>
      <c r="DA42" s="622"/>
      <c r="DB42" s="622"/>
      <c r="DC42" s="623"/>
      <c r="DD42" s="624">
        <v>813971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140184</v>
      </c>
      <c r="CS43" s="637"/>
      <c r="CT43" s="637"/>
      <c r="CU43" s="637"/>
      <c r="CV43" s="637"/>
      <c r="CW43" s="637"/>
      <c r="CX43" s="637"/>
      <c r="CY43" s="638"/>
      <c r="CZ43" s="621">
        <v>0.3</v>
      </c>
      <c r="DA43" s="639"/>
      <c r="DB43" s="639"/>
      <c r="DC43" s="640"/>
      <c r="DD43" s="624">
        <v>139670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6244188</v>
      </c>
      <c r="CS44" s="619"/>
      <c r="CT44" s="619"/>
      <c r="CU44" s="619"/>
      <c r="CV44" s="619"/>
      <c r="CW44" s="619"/>
      <c r="CX44" s="619"/>
      <c r="CY44" s="620"/>
      <c r="CZ44" s="621">
        <v>13.1</v>
      </c>
      <c r="DA44" s="622"/>
      <c r="DB44" s="622"/>
      <c r="DC44" s="623"/>
      <c r="DD44" s="624">
        <v>728346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3485627</v>
      </c>
      <c r="CS45" s="637"/>
      <c r="CT45" s="637"/>
      <c r="CU45" s="637"/>
      <c r="CV45" s="637"/>
      <c r="CW45" s="637"/>
      <c r="CX45" s="637"/>
      <c r="CY45" s="638"/>
      <c r="CZ45" s="621">
        <v>7.3</v>
      </c>
      <c r="DA45" s="639"/>
      <c r="DB45" s="639"/>
      <c r="DC45" s="640"/>
      <c r="DD45" s="624">
        <v>97159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2732474</v>
      </c>
      <c r="CS46" s="619"/>
      <c r="CT46" s="619"/>
      <c r="CU46" s="619"/>
      <c r="CV46" s="619"/>
      <c r="CW46" s="619"/>
      <c r="CX46" s="619"/>
      <c r="CY46" s="620"/>
      <c r="CZ46" s="621">
        <v>5.8</v>
      </c>
      <c r="DA46" s="622"/>
      <c r="DB46" s="622"/>
      <c r="DC46" s="623"/>
      <c r="DD46" s="624">
        <v>630364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v>214203</v>
      </c>
      <c r="CS47" s="637"/>
      <c r="CT47" s="637"/>
      <c r="CU47" s="637"/>
      <c r="CV47" s="637"/>
      <c r="CW47" s="637"/>
      <c r="CX47" s="637"/>
      <c r="CY47" s="638"/>
      <c r="CZ47" s="621">
        <v>0.5</v>
      </c>
      <c r="DA47" s="639"/>
      <c r="DB47" s="639"/>
      <c r="DC47" s="640"/>
      <c r="DD47" s="624">
        <v>85625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47508971</v>
      </c>
      <c r="CS49" s="603"/>
      <c r="CT49" s="603"/>
      <c r="CU49" s="603"/>
      <c r="CV49" s="603"/>
      <c r="CW49" s="603"/>
      <c r="CX49" s="603"/>
      <c r="CY49" s="604"/>
      <c r="CZ49" s="605">
        <v>100</v>
      </c>
      <c r="DA49" s="606"/>
      <c r="DB49" s="606"/>
      <c r="DC49" s="607"/>
      <c r="DD49" s="608">
        <v>29471341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customSheetViews>
    <customSheetView guid="{311E5A39-F530-471B-AE1F-75652D1D5B64}" showGridLines="0" fitToPage="1" hiddenRows="1" hiddenColumns="1" topLeftCell="A25">
      <pageMargins left="0" right="0" top="0.39370078740157483" bottom="0.39370078740157483" header="0.19685039370078741" footer="0.19685039370078741"/>
      <printOptions horizontalCentered="1"/>
      <pageSetup paperSize="9" scale="67" orientation="landscape" r:id="rId1"/>
      <headerFooter alignWithMargins="0">
        <oddFooter>&amp;C&amp;P/&amp;N</oddFooter>
      </headerFooter>
    </customSheetView>
  </customSheetViews>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358</v>
      </c>
      <c r="C7" s="1077"/>
      <c r="D7" s="1077"/>
      <c r="E7" s="1077"/>
      <c r="F7" s="1077"/>
      <c r="G7" s="1077"/>
      <c r="H7" s="1077"/>
      <c r="I7" s="1077"/>
      <c r="J7" s="1077"/>
      <c r="K7" s="1077"/>
      <c r="L7" s="1077"/>
      <c r="M7" s="1077"/>
      <c r="N7" s="1077"/>
      <c r="O7" s="1077"/>
      <c r="P7" s="1078"/>
      <c r="Q7" s="1130">
        <v>49899</v>
      </c>
      <c r="R7" s="1131"/>
      <c r="S7" s="1131"/>
      <c r="T7" s="1131"/>
      <c r="U7" s="1131"/>
      <c r="V7" s="1131">
        <v>47499</v>
      </c>
      <c r="W7" s="1131"/>
      <c r="X7" s="1131"/>
      <c r="Y7" s="1131"/>
      <c r="Z7" s="1131"/>
      <c r="AA7" s="1131">
        <v>2400</v>
      </c>
      <c r="AB7" s="1131"/>
      <c r="AC7" s="1131"/>
      <c r="AD7" s="1131"/>
      <c r="AE7" s="1132"/>
      <c r="AF7" s="1133">
        <v>2091</v>
      </c>
      <c r="AG7" s="1134"/>
      <c r="AH7" s="1134"/>
      <c r="AI7" s="1134"/>
      <c r="AJ7" s="1135"/>
      <c r="AK7" s="1117">
        <v>380</v>
      </c>
      <c r="AL7" s="1118"/>
      <c r="AM7" s="1118"/>
      <c r="AN7" s="1118"/>
      <c r="AO7" s="1118"/>
      <c r="AP7" s="1118">
        <v>35301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-1</v>
      </c>
      <c r="CI7" s="1115"/>
      <c r="CJ7" s="1115"/>
      <c r="CK7" s="1115"/>
      <c r="CL7" s="1116"/>
      <c r="CM7" s="1114">
        <v>179</v>
      </c>
      <c r="CN7" s="1115"/>
      <c r="CO7" s="1115"/>
      <c r="CP7" s="1115"/>
      <c r="CQ7" s="1116"/>
      <c r="CR7" s="1114">
        <v>15</v>
      </c>
      <c r="CS7" s="1115"/>
      <c r="CT7" s="1115"/>
      <c r="CU7" s="1115"/>
      <c r="CV7" s="1116"/>
      <c r="CW7" s="1114">
        <v>27</v>
      </c>
      <c r="CX7" s="1115"/>
      <c r="CY7" s="1115"/>
      <c r="CZ7" s="1115"/>
      <c r="DA7" s="1116"/>
      <c r="DB7" s="1114" t="s">
        <v>541</v>
      </c>
      <c r="DC7" s="1115"/>
      <c r="DD7" s="1115"/>
      <c r="DE7" s="1115"/>
      <c r="DF7" s="1116"/>
      <c r="DG7" s="1114" t="s">
        <v>541</v>
      </c>
      <c r="DH7" s="1115"/>
      <c r="DI7" s="1115"/>
      <c r="DJ7" s="1115"/>
      <c r="DK7" s="1116"/>
      <c r="DL7" s="1114" t="s">
        <v>541</v>
      </c>
      <c r="DM7" s="1115"/>
      <c r="DN7" s="1115"/>
      <c r="DO7" s="1115"/>
      <c r="DP7" s="1116"/>
      <c r="DQ7" s="1114" t="s">
        <v>541</v>
      </c>
      <c r="DR7" s="1115"/>
      <c r="DS7" s="1115"/>
      <c r="DT7" s="1115"/>
      <c r="DU7" s="1116"/>
      <c r="DV7" s="1141"/>
      <c r="DW7" s="1142"/>
      <c r="DX7" s="1142"/>
      <c r="DY7" s="1142"/>
      <c r="DZ7" s="1143"/>
      <c r="EA7" s="205"/>
    </row>
    <row r="8" spans="1:131" s="206" customFormat="1" ht="26.25" customHeight="1">
      <c r="A8" s="212">
        <v>2</v>
      </c>
      <c r="B8" s="1063" t="s">
        <v>359</v>
      </c>
      <c r="C8" s="1064"/>
      <c r="D8" s="1064"/>
      <c r="E8" s="1064"/>
      <c r="F8" s="1064"/>
      <c r="G8" s="1064"/>
      <c r="H8" s="1064"/>
      <c r="I8" s="1064"/>
      <c r="J8" s="1064"/>
      <c r="K8" s="1064"/>
      <c r="L8" s="1064"/>
      <c r="M8" s="1064"/>
      <c r="N8" s="1064"/>
      <c r="O8" s="1064"/>
      <c r="P8" s="1065"/>
      <c r="Q8" s="1069">
        <v>6</v>
      </c>
      <c r="R8" s="1070"/>
      <c r="S8" s="1070"/>
      <c r="T8" s="1070"/>
      <c r="U8" s="1070"/>
      <c r="V8" s="1070">
        <v>2</v>
      </c>
      <c r="W8" s="1070"/>
      <c r="X8" s="1070"/>
      <c r="Y8" s="1070"/>
      <c r="Z8" s="1070"/>
      <c r="AA8" s="1070">
        <v>3</v>
      </c>
      <c r="AB8" s="1070"/>
      <c r="AC8" s="1070"/>
      <c r="AD8" s="1070"/>
      <c r="AE8" s="1071"/>
      <c r="AF8" s="1045">
        <v>3</v>
      </c>
      <c r="AG8" s="1046"/>
      <c r="AH8" s="1046"/>
      <c r="AI8" s="1046"/>
      <c r="AJ8" s="1047"/>
      <c r="AK8" s="1112" t="s">
        <v>541</v>
      </c>
      <c r="AL8" s="1113"/>
      <c r="AM8" s="1113"/>
      <c r="AN8" s="1113"/>
      <c r="AO8" s="1113"/>
      <c r="AP8" s="1113" t="s">
        <v>541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559</v>
      </c>
      <c r="BT8" s="1041"/>
      <c r="BU8" s="1041"/>
      <c r="BV8" s="1041"/>
      <c r="BW8" s="1041"/>
      <c r="BX8" s="1041"/>
      <c r="BY8" s="1041"/>
      <c r="BZ8" s="1041"/>
      <c r="CA8" s="1041"/>
      <c r="CB8" s="1041"/>
      <c r="CC8" s="1041"/>
      <c r="CD8" s="1041"/>
      <c r="CE8" s="1041"/>
      <c r="CF8" s="1041"/>
      <c r="CG8" s="1042"/>
      <c r="CH8" s="1015">
        <v>0</v>
      </c>
      <c r="CI8" s="1016"/>
      <c r="CJ8" s="1016"/>
      <c r="CK8" s="1016"/>
      <c r="CL8" s="1017"/>
      <c r="CM8" s="1015">
        <v>11</v>
      </c>
      <c r="CN8" s="1016"/>
      <c r="CO8" s="1016"/>
      <c r="CP8" s="1016"/>
      <c r="CQ8" s="1017"/>
      <c r="CR8" s="1015">
        <v>3</v>
      </c>
      <c r="CS8" s="1016"/>
      <c r="CT8" s="1016"/>
      <c r="CU8" s="1016"/>
      <c r="CV8" s="1017"/>
      <c r="CW8" s="1015" t="s">
        <v>558</v>
      </c>
      <c r="CX8" s="1016"/>
      <c r="CY8" s="1016"/>
      <c r="CZ8" s="1016"/>
      <c r="DA8" s="1017"/>
      <c r="DB8" s="1015" t="s">
        <v>541</v>
      </c>
      <c r="DC8" s="1016"/>
      <c r="DD8" s="1016"/>
      <c r="DE8" s="1016"/>
      <c r="DF8" s="1017"/>
      <c r="DG8" s="1015" t="s">
        <v>541</v>
      </c>
      <c r="DH8" s="1016"/>
      <c r="DI8" s="1016"/>
      <c r="DJ8" s="1016"/>
      <c r="DK8" s="1017"/>
      <c r="DL8" s="1015" t="s">
        <v>541</v>
      </c>
      <c r="DM8" s="1016"/>
      <c r="DN8" s="1016"/>
      <c r="DO8" s="1016"/>
      <c r="DP8" s="1017"/>
      <c r="DQ8" s="1015" t="s">
        <v>541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542</v>
      </c>
      <c r="BT9" s="1041"/>
      <c r="BU9" s="1041"/>
      <c r="BV9" s="1041"/>
      <c r="BW9" s="1041"/>
      <c r="BX9" s="1041"/>
      <c r="BY9" s="1041"/>
      <c r="BZ9" s="1041"/>
      <c r="CA9" s="1041"/>
      <c r="CB9" s="1041"/>
      <c r="CC9" s="1041"/>
      <c r="CD9" s="1041"/>
      <c r="CE9" s="1041"/>
      <c r="CF9" s="1041"/>
      <c r="CG9" s="1042"/>
      <c r="CH9" s="1015">
        <v>5</v>
      </c>
      <c r="CI9" s="1016"/>
      <c r="CJ9" s="1016"/>
      <c r="CK9" s="1016"/>
      <c r="CL9" s="1017"/>
      <c r="CM9" s="1015">
        <v>105</v>
      </c>
      <c r="CN9" s="1016"/>
      <c r="CO9" s="1016"/>
      <c r="CP9" s="1016"/>
      <c r="CQ9" s="1017"/>
      <c r="CR9" s="1015">
        <v>40</v>
      </c>
      <c r="CS9" s="1016"/>
      <c r="CT9" s="1016"/>
      <c r="CU9" s="1016"/>
      <c r="CV9" s="1017"/>
      <c r="CW9" s="1015">
        <v>45</v>
      </c>
      <c r="CX9" s="1016"/>
      <c r="CY9" s="1016"/>
      <c r="CZ9" s="1016"/>
      <c r="DA9" s="1017"/>
      <c r="DB9" s="1015" t="s">
        <v>541</v>
      </c>
      <c r="DC9" s="1016"/>
      <c r="DD9" s="1016"/>
      <c r="DE9" s="1016"/>
      <c r="DF9" s="1017"/>
      <c r="DG9" s="1015" t="s">
        <v>541</v>
      </c>
      <c r="DH9" s="1016"/>
      <c r="DI9" s="1016"/>
      <c r="DJ9" s="1016"/>
      <c r="DK9" s="1017"/>
      <c r="DL9" s="1015" t="s">
        <v>541</v>
      </c>
      <c r="DM9" s="1016"/>
      <c r="DN9" s="1016"/>
      <c r="DO9" s="1016"/>
      <c r="DP9" s="1017"/>
      <c r="DQ9" s="1015" t="s">
        <v>541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543</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72</v>
      </c>
      <c r="CN10" s="1016"/>
      <c r="CO10" s="1016"/>
      <c r="CP10" s="1016"/>
      <c r="CQ10" s="1017"/>
      <c r="CR10" s="1015">
        <v>90</v>
      </c>
      <c r="CS10" s="1016"/>
      <c r="CT10" s="1016"/>
      <c r="CU10" s="1016"/>
      <c r="CV10" s="1017"/>
      <c r="CW10" s="1015">
        <v>39</v>
      </c>
      <c r="CX10" s="1016"/>
      <c r="CY10" s="1016"/>
      <c r="CZ10" s="1016"/>
      <c r="DA10" s="1017"/>
      <c r="DB10" s="1015" t="s">
        <v>558</v>
      </c>
      <c r="DC10" s="1016"/>
      <c r="DD10" s="1016"/>
      <c r="DE10" s="1016"/>
      <c r="DF10" s="1017"/>
      <c r="DG10" s="1015" t="s">
        <v>558</v>
      </c>
      <c r="DH10" s="1016"/>
      <c r="DI10" s="1016"/>
      <c r="DJ10" s="1016"/>
      <c r="DK10" s="1017"/>
      <c r="DL10" s="1015" t="s">
        <v>558</v>
      </c>
      <c r="DM10" s="1016"/>
      <c r="DN10" s="1016"/>
      <c r="DO10" s="1016"/>
      <c r="DP10" s="1017"/>
      <c r="DQ10" s="1015" t="s">
        <v>558</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49912</v>
      </c>
      <c r="R23" s="1095"/>
      <c r="S23" s="1095"/>
      <c r="T23" s="1095"/>
      <c r="U23" s="1095"/>
      <c r="V23" s="1095">
        <v>47509</v>
      </c>
      <c r="W23" s="1095"/>
      <c r="X23" s="1095"/>
      <c r="Y23" s="1095"/>
      <c r="Z23" s="1095"/>
      <c r="AA23" s="1095">
        <v>2403</v>
      </c>
      <c r="AB23" s="1095"/>
      <c r="AC23" s="1095"/>
      <c r="AD23" s="1095"/>
      <c r="AE23" s="1096"/>
      <c r="AF23" s="1097">
        <v>2094</v>
      </c>
      <c r="AG23" s="1095"/>
      <c r="AH23" s="1095"/>
      <c r="AI23" s="1095"/>
      <c r="AJ23" s="1098"/>
      <c r="AK23" s="1099"/>
      <c r="AL23" s="1100"/>
      <c r="AM23" s="1100"/>
      <c r="AN23" s="1100"/>
      <c r="AO23" s="1100"/>
      <c r="AP23" s="1095">
        <v>35301</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16313</v>
      </c>
      <c r="R28" s="1080"/>
      <c r="S28" s="1080"/>
      <c r="T28" s="1080"/>
      <c r="U28" s="1080"/>
      <c r="V28" s="1080">
        <v>15438</v>
      </c>
      <c r="W28" s="1080"/>
      <c r="X28" s="1080"/>
      <c r="Y28" s="1080"/>
      <c r="Z28" s="1080"/>
      <c r="AA28" s="1080">
        <v>875</v>
      </c>
      <c r="AB28" s="1080"/>
      <c r="AC28" s="1080"/>
      <c r="AD28" s="1080"/>
      <c r="AE28" s="1081"/>
      <c r="AF28" s="1082">
        <v>875</v>
      </c>
      <c r="AG28" s="1080"/>
      <c r="AH28" s="1080"/>
      <c r="AI28" s="1080"/>
      <c r="AJ28" s="1083"/>
      <c r="AK28" s="1084">
        <v>1183</v>
      </c>
      <c r="AL28" s="1072"/>
      <c r="AM28" s="1072"/>
      <c r="AN28" s="1072"/>
      <c r="AO28" s="1072"/>
      <c r="AP28" s="1072" t="s">
        <v>541</v>
      </c>
      <c r="AQ28" s="1072"/>
      <c r="AR28" s="1072"/>
      <c r="AS28" s="1072"/>
      <c r="AT28" s="1072"/>
      <c r="AU28" s="1072" t="s">
        <v>541</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7245</v>
      </c>
      <c r="R29" s="1070"/>
      <c r="S29" s="1070"/>
      <c r="T29" s="1070"/>
      <c r="U29" s="1070"/>
      <c r="V29" s="1070">
        <v>6767</v>
      </c>
      <c r="W29" s="1070"/>
      <c r="X29" s="1070"/>
      <c r="Y29" s="1070"/>
      <c r="Z29" s="1070"/>
      <c r="AA29" s="1070">
        <v>478</v>
      </c>
      <c r="AB29" s="1070"/>
      <c r="AC29" s="1070"/>
      <c r="AD29" s="1070"/>
      <c r="AE29" s="1071"/>
      <c r="AF29" s="1045">
        <v>478</v>
      </c>
      <c r="AG29" s="1046"/>
      <c r="AH29" s="1046"/>
      <c r="AI29" s="1046"/>
      <c r="AJ29" s="1047"/>
      <c r="AK29" s="1006">
        <v>215</v>
      </c>
      <c r="AL29" s="997"/>
      <c r="AM29" s="997"/>
      <c r="AN29" s="997"/>
      <c r="AO29" s="997"/>
      <c r="AP29" s="997" t="s">
        <v>541</v>
      </c>
      <c r="AQ29" s="997"/>
      <c r="AR29" s="997"/>
      <c r="AS29" s="997"/>
      <c r="AT29" s="997"/>
      <c r="AU29" s="997" t="s">
        <v>541</v>
      </c>
      <c r="AV29" s="997"/>
      <c r="AW29" s="997"/>
      <c r="AX29" s="997"/>
      <c r="AY29" s="997"/>
      <c r="AZ29" s="1068" t="s">
        <v>541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924</v>
      </c>
      <c r="R30" s="1070"/>
      <c r="S30" s="1070"/>
      <c r="T30" s="1070"/>
      <c r="U30" s="1070"/>
      <c r="V30" s="1070">
        <v>916</v>
      </c>
      <c r="W30" s="1070"/>
      <c r="X30" s="1070"/>
      <c r="Y30" s="1070"/>
      <c r="Z30" s="1070"/>
      <c r="AA30" s="1070">
        <v>8</v>
      </c>
      <c r="AB30" s="1070"/>
      <c r="AC30" s="1070"/>
      <c r="AD30" s="1070"/>
      <c r="AE30" s="1071"/>
      <c r="AF30" s="1045">
        <v>8</v>
      </c>
      <c r="AG30" s="1046"/>
      <c r="AH30" s="1046"/>
      <c r="AI30" s="1046"/>
      <c r="AJ30" s="1047"/>
      <c r="AK30" s="1006">
        <v>1140</v>
      </c>
      <c r="AL30" s="997"/>
      <c r="AM30" s="997"/>
      <c r="AN30" s="997"/>
      <c r="AO30" s="997"/>
      <c r="AP30" s="997" t="s">
        <v>541</v>
      </c>
      <c r="AQ30" s="997"/>
      <c r="AR30" s="997"/>
      <c r="AS30" s="997"/>
      <c r="AT30" s="997"/>
      <c r="AU30" s="997" t="s">
        <v>541</v>
      </c>
      <c r="AV30" s="997"/>
      <c r="AW30" s="997"/>
      <c r="AX30" s="997"/>
      <c r="AY30" s="997"/>
      <c r="AZ30" s="1068" t="s">
        <v>541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2634</v>
      </c>
      <c r="R31" s="1070"/>
      <c r="S31" s="1070"/>
      <c r="T31" s="1070"/>
      <c r="U31" s="1070"/>
      <c r="V31" s="1070">
        <v>2354</v>
      </c>
      <c r="W31" s="1070"/>
      <c r="X31" s="1070"/>
      <c r="Y31" s="1070"/>
      <c r="Z31" s="1070"/>
      <c r="AA31" s="1070">
        <v>280</v>
      </c>
      <c r="AB31" s="1070"/>
      <c r="AC31" s="1070"/>
      <c r="AD31" s="1070"/>
      <c r="AE31" s="1071"/>
      <c r="AF31" s="1045">
        <v>1435</v>
      </c>
      <c r="AG31" s="1046"/>
      <c r="AH31" s="1046"/>
      <c r="AI31" s="1046"/>
      <c r="AJ31" s="1047"/>
      <c r="AK31" s="1006">
        <v>105</v>
      </c>
      <c r="AL31" s="997"/>
      <c r="AM31" s="997"/>
      <c r="AN31" s="997"/>
      <c r="AO31" s="997"/>
      <c r="AP31" s="997">
        <v>9762</v>
      </c>
      <c r="AQ31" s="997"/>
      <c r="AR31" s="997"/>
      <c r="AS31" s="997"/>
      <c r="AT31" s="997"/>
      <c r="AU31" s="997">
        <v>849</v>
      </c>
      <c r="AV31" s="997"/>
      <c r="AW31" s="997"/>
      <c r="AX31" s="997"/>
      <c r="AY31" s="997"/>
      <c r="AZ31" s="1068" t="s">
        <v>541</v>
      </c>
      <c r="BA31" s="1068"/>
      <c r="BB31" s="1068"/>
      <c r="BC31" s="1068"/>
      <c r="BD31" s="1068"/>
      <c r="BE31" s="1058" t="s">
        <v>378</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73</v>
      </c>
      <c r="R32" s="1070"/>
      <c r="S32" s="1070"/>
      <c r="T32" s="1070"/>
      <c r="U32" s="1070"/>
      <c r="V32" s="1070">
        <v>52</v>
      </c>
      <c r="W32" s="1070"/>
      <c r="X32" s="1070"/>
      <c r="Y32" s="1070"/>
      <c r="Z32" s="1070"/>
      <c r="AA32" s="1070">
        <v>21</v>
      </c>
      <c r="AB32" s="1070"/>
      <c r="AC32" s="1070"/>
      <c r="AD32" s="1070"/>
      <c r="AE32" s="1071"/>
      <c r="AF32" s="1045">
        <v>21</v>
      </c>
      <c r="AG32" s="1046"/>
      <c r="AH32" s="1046"/>
      <c r="AI32" s="1046"/>
      <c r="AJ32" s="1047"/>
      <c r="AK32" s="1006">
        <v>4</v>
      </c>
      <c r="AL32" s="997"/>
      <c r="AM32" s="997"/>
      <c r="AN32" s="997"/>
      <c r="AO32" s="997"/>
      <c r="AP32" s="997">
        <v>114</v>
      </c>
      <c r="AQ32" s="997"/>
      <c r="AR32" s="997"/>
      <c r="AS32" s="997"/>
      <c r="AT32" s="997"/>
      <c r="AU32" s="997" t="s">
        <v>541</v>
      </c>
      <c r="AV32" s="997"/>
      <c r="AW32" s="997"/>
      <c r="AX32" s="997"/>
      <c r="AY32" s="997"/>
      <c r="AZ32" s="1068" t="s">
        <v>541</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2738</v>
      </c>
      <c r="R33" s="1070"/>
      <c r="S33" s="1070"/>
      <c r="T33" s="1070"/>
      <c r="U33" s="1070"/>
      <c r="V33" s="1070">
        <v>2690</v>
      </c>
      <c r="W33" s="1070"/>
      <c r="X33" s="1070"/>
      <c r="Y33" s="1070"/>
      <c r="Z33" s="1070"/>
      <c r="AA33" s="1070">
        <v>48</v>
      </c>
      <c r="AB33" s="1070"/>
      <c r="AC33" s="1070"/>
      <c r="AD33" s="1070"/>
      <c r="AE33" s="1071"/>
      <c r="AF33" s="1045">
        <v>47</v>
      </c>
      <c r="AG33" s="1046"/>
      <c r="AH33" s="1046"/>
      <c r="AI33" s="1046"/>
      <c r="AJ33" s="1047"/>
      <c r="AK33" s="1006">
        <v>1212</v>
      </c>
      <c r="AL33" s="997"/>
      <c r="AM33" s="997"/>
      <c r="AN33" s="997"/>
      <c r="AO33" s="997"/>
      <c r="AP33" s="997">
        <v>14711</v>
      </c>
      <c r="AQ33" s="997"/>
      <c r="AR33" s="997"/>
      <c r="AS33" s="997"/>
      <c r="AT33" s="997"/>
      <c r="AU33" s="997">
        <v>11769</v>
      </c>
      <c r="AV33" s="997"/>
      <c r="AW33" s="997"/>
      <c r="AX33" s="997"/>
      <c r="AY33" s="997"/>
      <c r="AZ33" s="1068" t="s">
        <v>541</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110</v>
      </c>
      <c r="R34" s="1070"/>
      <c r="S34" s="1070"/>
      <c r="T34" s="1070"/>
      <c r="U34" s="1070"/>
      <c r="V34" s="1070">
        <v>102</v>
      </c>
      <c r="W34" s="1070"/>
      <c r="X34" s="1070"/>
      <c r="Y34" s="1070"/>
      <c r="Z34" s="1070"/>
      <c r="AA34" s="1070">
        <v>8</v>
      </c>
      <c r="AB34" s="1070"/>
      <c r="AC34" s="1070"/>
      <c r="AD34" s="1070"/>
      <c r="AE34" s="1071"/>
      <c r="AF34" s="1045">
        <v>8</v>
      </c>
      <c r="AG34" s="1046"/>
      <c r="AH34" s="1046"/>
      <c r="AI34" s="1046"/>
      <c r="AJ34" s="1047"/>
      <c r="AK34" s="1006">
        <v>81</v>
      </c>
      <c r="AL34" s="997"/>
      <c r="AM34" s="997"/>
      <c r="AN34" s="997"/>
      <c r="AO34" s="997"/>
      <c r="AP34" s="997">
        <v>713</v>
      </c>
      <c r="AQ34" s="997"/>
      <c r="AR34" s="997"/>
      <c r="AS34" s="997"/>
      <c r="AT34" s="997"/>
      <c r="AU34" s="997">
        <v>713</v>
      </c>
      <c r="AV34" s="997"/>
      <c r="AW34" s="997"/>
      <c r="AX34" s="997"/>
      <c r="AY34" s="997"/>
      <c r="AZ34" s="1068" t="s">
        <v>541</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2871</v>
      </c>
      <c r="AG63" s="985"/>
      <c r="AH63" s="985"/>
      <c r="AI63" s="985"/>
      <c r="AJ63" s="1056"/>
      <c r="AK63" s="1057"/>
      <c r="AL63" s="989"/>
      <c r="AM63" s="989"/>
      <c r="AN63" s="989"/>
      <c r="AO63" s="989"/>
      <c r="AP63" s="985">
        <v>25300</v>
      </c>
      <c r="AQ63" s="985"/>
      <c r="AR63" s="985"/>
      <c r="AS63" s="985"/>
      <c r="AT63" s="985"/>
      <c r="AU63" s="985">
        <v>13331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724</v>
      </c>
      <c r="R68" s="1008"/>
      <c r="S68" s="1008"/>
      <c r="T68" s="1008"/>
      <c r="U68" s="1008"/>
      <c r="V68" s="1008">
        <v>632</v>
      </c>
      <c r="W68" s="1008"/>
      <c r="X68" s="1008"/>
      <c r="Y68" s="1008"/>
      <c r="Z68" s="1008"/>
      <c r="AA68" s="1008">
        <v>93</v>
      </c>
      <c r="AB68" s="1008"/>
      <c r="AC68" s="1008"/>
      <c r="AD68" s="1008"/>
      <c r="AE68" s="1008"/>
      <c r="AF68" s="1008">
        <v>93</v>
      </c>
      <c r="AG68" s="1008"/>
      <c r="AH68" s="1008"/>
      <c r="AI68" s="1008"/>
      <c r="AJ68" s="1008"/>
      <c r="AK68" s="1008" t="s">
        <v>541</v>
      </c>
      <c r="AL68" s="1008"/>
      <c r="AM68" s="1008"/>
      <c r="AN68" s="1008"/>
      <c r="AO68" s="1008"/>
      <c r="AP68" s="1008">
        <v>23</v>
      </c>
      <c r="AQ68" s="1008"/>
      <c r="AR68" s="1008"/>
      <c r="AS68" s="1008"/>
      <c r="AT68" s="1008"/>
      <c r="AU68" s="1008">
        <v>11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1485</v>
      </c>
      <c r="R69" s="997"/>
      <c r="S69" s="997"/>
      <c r="T69" s="997"/>
      <c r="U69" s="997"/>
      <c r="V69" s="997">
        <v>1416</v>
      </c>
      <c r="W69" s="997"/>
      <c r="X69" s="997"/>
      <c r="Y69" s="997"/>
      <c r="Z69" s="997"/>
      <c r="AA69" s="997">
        <v>69</v>
      </c>
      <c r="AB69" s="997"/>
      <c r="AC69" s="997"/>
      <c r="AD69" s="997"/>
      <c r="AE69" s="997"/>
      <c r="AF69" s="997">
        <v>69</v>
      </c>
      <c r="AG69" s="997"/>
      <c r="AH69" s="997"/>
      <c r="AI69" s="997"/>
      <c r="AJ69" s="997"/>
      <c r="AK69" s="997" t="s">
        <v>544</v>
      </c>
      <c r="AL69" s="997"/>
      <c r="AM69" s="997"/>
      <c r="AN69" s="997"/>
      <c r="AO69" s="997"/>
      <c r="AP69" s="997">
        <v>825</v>
      </c>
      <c r="AQ69" s="997"/>
      <c r="AR69" s="997"/>
      <c r="AS69" s="997"/>
      <c r="AT69" s="997"/>
      <c r="AU69" s="997" t="s">
        <v>541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74</v>
      </c>
      <c r="R70" s="997"/>
      <c r="S70" s="997"/>
      <c r="T70" s="997"/>
      <c r="U70" s="997"/>
      <c r="V70" s="997">
        <v>64</v>
      </c>
      <c r="W70" s="997"/>
      <c r="X70" s="997"/>
      <c r="Y70" s="997"/>
      <c r="Z70" s="997"/>
      <c r="AA70" s="997">
        <v>10</v>
      </c>
      <c r="AB70" s="997"/>
      <c r="AC70" s="997"/>
      <c r="AD70" s="997"/>
      <c r="AE70" s="997"/>
      <c r="AF70" s="997">
        <v>10</v>
      </c>
      <c r="AG70" s="997"/>
      <c r="AH70" s="997"/>
      <c r="AI70" s="997"/>
      <c r="AJ70" s="997"/>
      <c r="AK70" s="997" t="s">
        <v>541</v>
      </c>
      <c r="AL70" s="997"/>
      <c r="AM70" s="997"/>
      <c r="AN70" s="997"/>
      <c r="AO70" s="997"/>
      <c r="AP70" s="997" t="s">
        <v>541</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12</v>
      </c>
      <c r="R71" s="997"/>
      <c r="S71" s="997"/>
      <c r="T71" s="997"/>
      <c r="U71" s="997"/>
      <c r="V71" s="997">
        <v>9</v>
      </c>
      <c r="W71" s="997"/>
      <c r="X71" s="997"/>
      <c r="Y71" s="997"/>
      <c r="Z71" s="997"/>
      <c r="AA71" s="997">
        <v>4</v>
      </c>
      <c r="AB71" s="997"/>
      <c r="AC71" s="997"/>
      <c r="AD71" s="997"/>
      <c r="AE71" s="997"/>
      <c r="AF71" s="997">
        <v>4</v>
      </c>
      <c r="AG71" s="997"/>
      <c r="AH71" s="997"/>
      <c r="AI71" s="997"/>
      <c r="AJ71" s="997"/>
      <c r="AK71" s="997" t="s">
        <v>541</v>
      </c>
      <c r="AL71" s="997"/>
      <c r="AM71" s="997"/>
      <c r="AN71" s="997"/>
      <c r="AO71" s="997"/>
      <c r="AP71" s="997" t="s">
        <v>541</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93</v>
      </c>
      <c r="R72" s="997"/>
      <c r="S72" s="997"/>
      <c r="T72" s="997"/>
      <c r="U72" s="997"/>
      <c r="V72" s="997">
        <v>77</v>
      </c>
      <c r="W72" s="997"/>
      <c r="X72" s="997"/>
      <c r="Y72" s="997"/>
      <c r="Z72" s="997"/>
      <c r="AA72" s="997">
        <v>16</v>
      </c>
      <c r="AB72" s="997"/>
      <c r="AC72" s="997"/>
      <c r="AD72" s="997"/>
      <c r="AE72" s="997"/>
      <c r="AF72" s="997">
        <v>16</v>
      </c>
      <c r="AG72" s="997"/>
      <c r="AH72" s="997"/>
      <c r="AI72" s="997"/>
      <c r="AJ72" s="997"/>
      <c r="AK72" s="997" t="s">
        <v>541</v>
      </c>
      <c r="AL72" s="997"/>
      <c r="AM72" s="997"/>
      <c r="AN72" s="997"/>
      <c r="AO72" s="997"/>
      <c r="AP72" s="997">
        <v>35</v>
      </c>
      <c r="AQ72" s="997"/>
      <c r="AR72" s="997"/>
      <c r="AS72" s="997"/>
      <c r="AT72" s="997"/>
      <c r="AU72" s="997">
        <v>18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5179</v>
      </c>
      <c r="R73" s="997"/>
      <c r="S73" s="997"/>
      <c r="T73" s="997"/>
      <c r="U73" s="997"/>
      <c r="V73" s="997">
        <v>5027</v>
      </c>
      <c r="W73" s="997"/>
      <c r="X73" s="997"/>
      <c r="Y73" s="997"/>
      <c r="Z73" s="997"/>
      <c r="AA73" s="997">
        <v>153</v>
      </c>
      <c r="AB73" s="997"/>
      <c r="AC73" s="997"/>
      <c r="AD73" s="997"/>
      <c r="AE73" s="997"/>
      <c r="AF73" s="997">
        <v>153</v>
      </c>
      <c r="AG73" s="997"/>
      <c r="AH73" s="997"/>
      <c r="AI73" s="997"/>
      <c r="AJ73" s="997"/>
      <c r="AK73" s="997">
        <v>12</v>
      </c>
      <c r="AL73" s="997"/>
      <c r="AM73" s="997"/>
      <c r="AN73" s="997"/>
      <c r="AO73" s="997"/>
      <c r="AP73" s="997">
        <v>3051</v>
      </c>
      <c r="AQ73" s="997"/>
      <c r="AR73" s="997"/>
      <c r="AS73" s="997"/>
      <c r="AT73" s="997"/>
      <c r="AU73" s="997">
        <v>1315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73</v>
      </c>
      <c r="R74" s="997"/>
      <c r="S74" s="997"/>
      <c r="T74" s="997"/>
      <c r="U74" s="997"/>
      <c r="V74" s="997">
        <v>64</v>
      </c>
      <c r="W74" s="997"/>
      <c r="X74" s="997"/>
      <c r="Y74" s="997"/>
      <c r="Z74" s="997"/>
      <c r="AA74" s="997">
        <v>9</v>
      </c>
      <c r="AB74" s="997"/>
      <c r="AC74" s="997"/>
      <c r="AD74" s="997"/>
      <c r="AE74" s="997"/>
      <c r="AF74" s="997">
        <v>9</v>
      </c>
      <c r="AG74" s="997"/>
      <c r="AH74" s="997"/>
      <c r="AI74" s="997"/>
      <c r="AJ74" s="997"/>
      <c r="AK74" s="997" t="s">
        <v>541</v>
      </c>
      <c r="AL74" s="997"/>
      <c r="AM74" s="997"/>
      <c r="AN74" s="997"/>
      <c r="AO74" s="997"/>
      <c r="AP74" s="997" t="s">
        <v>541</v>
      </c>
      <c r="AQ74" s="997"/>
      <c r="AR74" s="997"/>
      <c r="AS74" s="997"/>
      <c r="AT74" s="997"/>
      <c r="AU74" s="997" t="s">
        <v>541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17</v>
      </c>
      <c r="R75" s="1005"/>
      <c r="S75" s="1005"/>
      <c r="T75" s="1005"/>
      <c r="U75" s="1006"/>
      <c r="V75" s="1007">
        <v>13</v>
      </c>
      <c r="W75" s="1005"/>
      <c r="X75" s="1005"/>
      <c r="Y75" s="1005"/>
      <c r="Z75" s="1006"/>
      <c r="AA75" s="1007">
        <v>3</v>
      </c>
      <c r="AB75" s="1005"/>
      <c r="AC75" s="1005"/>
      <c r="AD75" s="1005"/>
      <c r="AE75" s="1006"/>
      <c r="AF75" s="1007">
        <v>3</v>
      </c>
      <c r="AG75" s="1005"/>
      <c r="AH75" s="1005"/>
      <c r="AI75" s="1005"/>
      <c r="AJ75" s="1006"/>
      <c r="AK75" s="1007">
        <v>7</v>
      </c>
      <c r="AL75" s="1005"/>
      <c r="AM75" s="1005"/>
      <c r="AN75" s="1005"/>
      <c r="AO75" s="1006"/>
      <c r="AP75" s="997" t="s">
        <v>541</v>
      </c>
      <c r="AQ75" s="997"/>
      <c r="AR75" s="997"/>
      <c r="AS75" s="997"/>
      <c r="AT75" s="997"/>
      <c r="AU75" s="997" t="s">
        <v>541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554</v>
      </c>
      <c r="C76" s="1001"/>
      <c r="D76" s="1001"/>
      <c r="E76" s="1001"/>
      <c r="F76" s="1001"/>
      <c r="G76" s="1001"/>
      <c r="H76" s="1001"/>
      <c r="I76" s="1001"/>
      <c r="J76" s="1001"/>
      <c r="K76" s="1001"/>
      <c r="L76" s="1001"/>
      <c r="M76" s="1001"/>
      <c r="N76" s="1001"/>
      <c r="O76" s="1001"/>
      <c r="P76" s="1002"/>
      <c r="Q76" s="1004">
        <v>11914</v>
      </c>
      <c r="R76" s="1005"/>
      <c r="S76" s="1005"/>
      <c r="T76" s="1005"/>
      <c r="U76" s="1006"/>
      <c r="V76" s="1007">
        <v>11856</v>
      </c>
      <c r="W76" s="1005"/>
      <c r="X76" s="1005"/>
      <c r="Y76" s="1005"/>
      <c r="Z76" s="1006"/>
      <c r="AA76" s="1007">
        <v>58</v>
      </c>
      <c r="AB76" s="1005"/>
      <c r="AC76" s="1005"/>
      <c r="AD76" s="1005"/>
      <c r="AE76" s="1006"/>
      <c r="AF76" s="1007">
        <v>58</v>
      </c>
      <c r="AG76" s="1005"/>
      <c r="AH76" s="1005"/>
      <c r="AI76" s="1005"/>
      <c r="AJ76" s="1006"/>
      <c r="AK76" s="1007">
        <v>5</v>
      </c>
      <c r="AL76" s="1005"/>
      <c r="AM76" s="1005"/>
      <c r="AN76" s="1005"/>
      <c r="AO76" s="1006"/>
      <c r="AP76" s="997" t="s">
        <v>541</v>
      </c>
      <c r="AQ76" s="997"/>
      <c r="AR76" s="997"/>
      <c r="AS76" s="997"/>
      <c r="AT76" s="997"/>
      <c r="AU76" s="997" t="s">
        <v>541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555</v>
      </c>
      <c r="C77" s="1001"/>
      <c r="D77" s="1001"/>
      <c r="E77" s="1001"/>
      <c r="F77" s="1001"/>
      <c r="G77" s="1001"/>
      <c r="H77" s="1001"/>
      <c r="I77" s="1001"/>
      <c r="J77" s="1001"/>
      <c r="K77" s="1001"/>
      <c r="L77" s="1001"/>
      <c r="M77" s="1001"/>
      <c r="N77" s="1001"/>
      <c r="O77" s="1001"/>
      <c r="P77" s="1002"/>
      <c r="Q77" s="1004">
        <v>47</v>
      </c>
      <c r="R77" s="1005"/>
      <c r="S77" s="1005"/>
      <c r="T77" s="1005"/>
      <c r="U77" s="1006"/>
      <c r="V77" s="1007">
        <v>46</v>
      </c>
      <c r="W77" s="1005"/>
      <c r="X77" s="1005"/>
      <c r="Y77" s="1005"/>
      <c r="Z77" s="1006"/>
      <c r="AA77" s="1007">
        <v>1</v>
      </c>
      <c r="AB77" s="1005"/>
      <c r="AC77" s="1005"/>
      <c r="AD77" s="1005"/>
      <c r="AE77" s="1006"/>
      <c r="AF77" s="1007">
        <v>1</v>
      </c>
      <c r="AG77" s="1005"/>
      <c r="AH77" s="1005"/>
      <c r="AI77" s="1005"/>
      <c r="AJ77" s="1006"/>
      <c r="AK77" s="1007">
        <v>2</v>
      </c>
      <c r="AL77" s="1005"/>
      <c r="AM77" s="1005"/>
      <c r="AN77" s="1005"/>
      <c r="AO77" s="1006"/>
      <c r="AP77" s="997" t="s">
        <v>541</v>
      </c>
      <c r="AQ77" s="997"/>
      <c r="AR77" s="997"/>
      <c r="AS77" s="997"/>
      <c r="AT77" s="997"/>
      <c r="AU77" s="997" t="s">
        <v>541</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556</v>
      </c>
      <c r="C78" s="1001"/>
      <c r="D78" s="1001"/>
      <c r="E78" s="1001"/>
      <c r="F78" s="1001"/>
      <c r="G78" s="1001"/>
      <c r="H78" s="1001"/>
      <c r="I78" s="1001"/>
      <c r="J78" s="1001"/>
      <c r="K78" s="1001"/>
      <c r="L78" s="1001"/>
      <c r="M78" s="1001"/>
      <c r="N78" s="1001"/>
      <c r="O78" s="1001"/>
      <c r="P78" s="1002"/>
      <c r="Q78" s="1003">
        <v>118</v>
      </c>
      <c r="R78" s="997"/>
      <c r="S78" s="997"/>
      <c r="T78" s="997"/>
      <c r="U78" s="997"/>
      <c r="V78" s="997">
        <v>109</v>
      </c>
      <c r="W78" s="997"/>
      <c r="X78" s="997"/>
      <c r="Y78" s="997"/>
      <c r="Z78" s="997"/>
      <c r="AA78" s="997">
        <v>10</v>
      </c>
      <c r="AB78" s="997"/>
      <c r="AC78" s="997"/>
      <c r="AD78" s="997"/>
      <c r="AE78" s="997"/>
      <c r="AF78" s="997">
        <v>10</v>
      </c>
      <c r="AG78" s="997"/>
      <c r="AH78" s="997"/>
      <c r="AI78" s="997"/>
      <c r="AJ78" s="997"/>
      <c r="AK78" s="997">
        <v>2</v>
      </c>
      <c r="AL78" s="997"/>
      <c r="AM78" s="997"/>
      <c r="AN78" s="997"/>
      <c r="AO78" s="997"/>
      <c r="AP78" s="997" t="s">
        <v>541</v>
      </c>
      <c r="AQ78" s="997"/>
      <c r="AR78" s="997"/>
      <c r="AS78" s="997"/>
      <c r="AT78" s="997"/>
      <c r="AU78" s="997" t="s">
        <v>541</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557</v>
      </c>
      <c r="C79" s="1001"/>
      <c r="D79" s="1001"/>
      <c r="E79" s="1001"/>
      <c r="F79" s="1001"/>
      <c r="G79" s="1001"/>
      <c r="H79" s="1001"/>
      <c r="I79" s="1001"/>
      <c r="J79" s="1001"/>
      <c r="K79" s="1001"/>
      <c r="L79" s="1001"/>
      <c r="M79" s="1001"/>
      <c r="N79" s="1001"/>
      <c r="O79" s="1001"/>
      <c r="P79" s="1002"/>
      <c r="Q79" s="1003">
        <v>202536</v>
      </c>
      <c r="R79" s="997"/>
      <c r="S79" s="997"/>
      <c r="T79" s="997"/>
      <c r="U79" s="997"/>
      <c r="V79" s="997">
        <v>195058</v>
      </c>
      <c r="W79" s="997"/>
      <c r="X79" s="997"/>
      <c r="Y79" s="997"/>
      <c r="Z79" s="997"/>
      <c r="AA79" s="997">
        <v>7478</v>
      </c>
      <c r="AB79" s="997"/>
      <c r="AC79" s="997"/>
      <c r="AD79" s="997"/>
      <c r="AE79" s="997"/>
      <c r="AF79" s="997">
        <v>7478</v>
      </c>
      <c r="AG79" s="997"/>
      <c r="AH79" s="997"/>
      <c r="AI79" s="997"/>
      <c r="AJ79" s="997"/>
      <c r="AK79" s="997">
        <v>271</v>
      </c>
      <c r="AL79" s="997"/>
      <c r="AM79" s="997"/>
      <c r="AN79" s="997"/>
      <c r="AO79" s="997"/>
      <c r="AP79" s="997" t="s">
        <v>541</v>
      </c>
      <c r="AQ79" s="997"/>
      <c r="AR79" s="997"/>
      <c r="AS79" s="997"/>
      <c r="AT79" s="997"/>
      <c r="AU79" s="997" t="s">
        <v>541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7904</v>
      </c>
      <c r="AG88" s="985"/>
      <c r="AH88" s="985"/>
      <c r="AI88" s="985"/>
      <c r="AJ88" s="985"/>
      <c r="AK88" s="989"/>
      <c r="AL88" s="989"/>
      <c r="AM88" s="989"/>
      <c r="AN88" s="989"/>
      <c r="AO88" s="989"/>
      <c r="AP88" s="985">
        <v>3934</v>
      </c>
      <c r="AQ88" s="985"/>
      <c r="AR88" s="985"/>
      <c r="AS88" s="985"/>
      <c r="AT88" s="985"/>
      <c r="AU88" s="985">
        <v>1344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148</v>
      </c>
      <c r="CS102" s="977"/>
      <c r="CT102" s="977"/>
      <c r="CU102" s="977"/>
      <c r="CV102" s="978"/>
      <c r="CW102" s="976">
        <v>111</v>
      </c>
      <c r="CX102" s="977"/>
      <c r="CY102" s="977"/>
      <c r="CZ102" s="977"/>
      <c r="DA102" s="978"/>
      <c r="DB102" s="976" t="s">
        <v>541</v>
      </c>
      <c r="DC102" s="977"/>
      <c r="DD102" s="977"/>
      <c r="DE102" s="977"/>
      <c r="DF102" s="978"/>
      <c r="DG102" s="976" t="s">
        <v>541</v>
      </c>
      <c r="DH102" s="977"/>
      <c r="DI102" s="977"/>
      <c r="DJ102" s="977"/>
      <c r="DK102" s="978"/>
      <c r="DL102" s="976" t="s">
        <v>544</v>
      </c>
      <c r="DM102" s="977"/>
      <c r="DN102" s="977"/>
      <c r="DO102" s="977"/>
      <c r="DP102" s="978"/>
      <c r="DQ102" s="976" t="s">
        <v>541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281</v>
      </c>
      <c r="AG109" s="918"/>
      <c r="AH109" s="918"/>
      <c r="AI109" s="918"/>
      <c r="AJ109" s="919"/>
      <c r="AK109" s="920" t="s">
        <v>280</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281</v>
      </c>
      <c r="BW109" s="918"/>
      <c r="BX109" s="918"/>
      <c r="BY109" s="918"/>
      <c r="BZ109" s="919"/>
      <c r="CA109" s="920" t="s">
        <v>280</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281</v>
      </c>
      <c r="DM109" s="918"/>
      <c r="DN109" s="918"/>
      <c r="DO109" s="918"/>
      <c r="DP109" s="919"/>
      <c r="DQ109" s="920" t="s">
        <v>280</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5254135</v>
      </c>
      <c r="AB110" s="903"/>
      <c r="AC110" s="903"/>
      <c r="AD110" s="903"/>
      <c r="AE110" s="904"/>
      <c r="AF110" s="905">
        <v>5169619</v>
      </c>
      <c r="AG110" s="903"/>
      <c r="AH110" s="903"/>
      <c r="AI110" s="903"/>
      <c r="AJ110" s="904"/>
      <c r="AK110" s="905">
        <v>4844619</v>
      </c>
      <c r="AL110" s="903"/>
      <c r="AM110" s="903"/>
      <c r="AN110" s="903"/>
      <c r="AO110" s="904"/>
      <c r="AP110" s="906">
        <v>21.4</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35439914</v>
      </c>
      <c r="BR110" s="830"/>
      <c r="BS110" s="830"/>
      <c r="BT110" s="830"/>
      <c r="BU110" s="830"/>
      <c r="BV110" s="830">
        <v>35154284</v>
      </c>
      <c r="BW110" s="830"/>
      <c r="BX110" s="830"/>
      <c r="BY110" s="830"/>
      <c r="BZ110" s="830"/>
      <c r="CA110" s="830">
        <v>35301389</v>
      </c>
      <c r="CB110" s="830"/>
      <c r="CC110" s="830"/>
      <c r="CD110" s="830"/>
      <c r="CE110" s="830"/>
      <c r="CF110" s="891">
        <v>155.80000000000001</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14958297</v>
      </c>
      <c r="BR112" s="801"/>
      <c r="BS112" s="801"/>
      <c r="BT112" s="801"/>
      <c r="BU112" s="801"/>
      <c r="BV112" s="801">
        <v>14350317</v>
      </c>
      <c r="BW112" s="801"/>
      <c r="BX112" s="801"/>
      <c r="BY112" s="801"/>
      <c r="BZ112" s="801"/>
      <c r="CA112" s="801">
        <v>13331334</v>
      </c>
      <c r="CB112" s="801"/>
      <c r="CC112" s="801"/>
      <c r="CD112" s="801"/>
      <c r="CE112" s="801"/>
      <c r="CF112" s="878">
        <v>58.8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1467517</v>
      </c>
      <c r="AB113" s="939"/>
      <c r="AC113" s="939"/>
      <c r="AD113" s="939"/>
      <c r="AE113" s="940"/>
      <c r="AF113" s="941">
        <v>1380469</v>
      </c>
      <c r="AG113" s="939"/>
      <c r="AH113" s="939"/>
      <c r="AI113" s="939"/>
      <c r="AJ113" s="940"/>
      <c r="AK113" s="941">
        <v>1307428</v>
      </c>
      <c r="AL113" s="939"/>
      <c r="AM113" s="939"/>
      <c r="AN113" s="939"/>
      <c r="AO113" s="940"/>
      <c r="AP113" s="942">
        <v>5.8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382314</v>
      </c>
      <c r="BR113" s="801"/>
      <c r="BS113" s="801"/>
      <c r="BT113" s="801"/>
      <c r="BU113" s="801"/>
      <c r="BV113" s="801">
        <v>720936</v>
      </c>
      <c r="BW113" s="801"/>
      <c r="BX113" s="801"/>
      <c r="BY113" s="801"/>
      <c r="BZ113" s="801"/>
      <c r="CA113" s="801">
        <v>1344085</v>
      </c>
      <c r="CB113" s="801"/>
      <c r="CC113" s="801"/>
      <c r="CD113" s="801"/>
      <c r="CE113" s="801"/>
      <c r="CF113" s="878">
        <v>5.9</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69129</v>
      </c>
      <c r="AB114" s="814"/>
      <c r="AC114" s="814"/>
      <c r="AD114" s="814"/>
      <c r="AE114" s="815"/>
      <c r="AF114" s="816">
        <v>56409</v>
      </c>
      <c r="AG114" s="814"/>
      <c r="AH114" s="814"/>
      <c r="AI114" s="814"/>
      <c r="AJ114" s="815"/>
      <c r="AK114" s="816">
        <v>43946</v>
      </c>
      <c r="AL114" s="814"/>
      <c r="AM114" s="814"/>
      <c r="AN114" s="814"/>
      <c r="AO114" s="815"/>
      <c r="AP114" s="784">
        <v>0.2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4910496</v>
      </c>
      <c r="BR114" s="801"/>
      <c r="BS114" s="801"/>
      <c r="BT114" s="801"/>
      <c r="BU114" s="801"/>
      <c r="BV114" s="801">
        <v>4479423</v>
      </c>
      <c r="BW114" s="801"/>
      <c r="BX114" s="801"/>
      <c r="BY114" s="801"/>
      <c r="BZ114" s="801"/>
      <c r="CA114" s="801">
        <v>4082892</v>
      </c>
      <c r="CB114" s="801"/>
      <c r="CC114" s="801"/>
      <c r="CD114" s="801"/>
      <c r="CE114" s="801"/>
      <c r="CF114" s="878">
        <v>18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19935</v>
      </c>
      <c r="AB115" s="939"/>
      <c r="AC115" s="939"/>
      <c r="AD115" s="939"/>
      <c r="AE115" s="940"/>
      <c r="AF115" s="941">
        <v>10431</v>
      </c>
      <c r="AG115" s="939"/>
      <c r="AH115" s="939"/>
      <c r="AI115" s="939"/>
      <c r="AJ115" s="940"/>
      <c r="AK115" s="941">
        <v>12239</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1959</v>
      </c>
      <c r="BR115" s="801"/>
      <c r="BS115" s="801"/>
      <c r="BT115" s="801"/>
      <c r="BU115" s="801"/>
      <c r="BV115" s="801">
        <v>808</v>
      </c>
      <c r="BW115" s="801"/>
      <c r="BX115" s="801"/>
      <c r="BY115" s="801"/>
      <c r="BZ115" s="801"/>
      <c r="CA115" s="801">
        <v>61</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6810716</v>
      </c>
      <c r="AB117" s="925"/>
      <c r="AC117" s="925"/>
      <c r="AD117" s="925"/>
      <c r="AE117" s="926"/>
      <c r="AF117" s="928">
        <v>6616928</v>
      </c>
      <c r="AG117" s="925"/>
      <c r="AH117" s="925"/>
      <c r="AI117" s="925"/>
      <c r="AJ117" s="926"/>
      <c r="AK117" s="928">
        <v>6208232</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281</v>
      </c>
      <c r="AG118" s="918"/>
      <c r="AH118" s="918"/>
      <c r="AI118" s="918"/>
      <c r="AJ118" s="919"/>
      <c r="AK118" s="920" t="s">
        <v>280</v>
      </c>
      <c r="AL118" s="918"/>
      <c r="AM118" s="918"/>
      <c r="AN118" s="918"/>
      <c r="AO118" s="919"/>
      <c r="AP118" s="921" t="s">
        <v>404</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434</v>
      </c>
      <c r="BP118" s="868"/>
      <c r="BQ118" s="887">
        <v>55692980</v>
      </c>
      <c r="BR118" s="888"/>
      <c r="BS118" s="888"/>
      <c r="BT118" s="888"/>
      <c r="BU118" s="888"/>
      <c r="BV118" s="888">
        <v>54705768</v>
      </c>
      <c r="BW118" s="888"/>
      <c r="BX118" s="888"/>
      <c r="BY118" s="888"/>
      <c r="BZ118" s="888"/>
      <c r="CA118" s="888">
        <v>54059761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11623152</v>
      </c>
      <c r="BR119" s="830"/>
      <c r="BS119" s="830"/>
      <c r="BT119" s="830"/>
      <c r="BU119" s="830"/>
      <c r="BV119" s="830">
        <v>13557133</v>
      </c>
      <c r="BW119" s="830"/>
      <c r="BX119" s="830"/>
      <c r="BY119" s="830"/>
      <c r="BZ119" s="830"/>
      <c r="CA119" s="830">
        <v>14453477</v>
      </c>
      <c r="CB119" s="830"/>
      <c r="CC119" s="830"/>
      <c r="CD119" s="830"/>
      <c r="CE119" s="830"/>
      <c r="CF119" s="891">
        <v>63.8</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3716918</v>
      </c>
      <c r="BR120" s="801"/>
      <c r="BS120" s="801"/>
      <c r="BT120" s="801"/>
      <c r="BU120" s="801"/>
      <c r="BV120" s="801">
        <v>3563048</v>
      </c>
      <c r="BW120" s="801"/>
      <c r="BX120" s="801"/>
      <c r="BY120" s="801"/>
      <c r="BZ120" s="801"/>
      <c r="CA120" s="801">
        <v>3394711</v>
      </c>
      <c r="CB120" s="801"/>
      <c r="CC120" s="801"/>
      <c r="CD120" s="801"/>
      <c r="CE120" s="801"/>
      <c r="CF120" s="878">
        <v>15</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13293785</v>
      </c>
      <c r="DH120" s="830"/>
      <c r="DI120" s="830"/>
      <c r="DJ120" s="830"/>
      <c r="DK120" s="830"/>
      <c r="DL120" s="830">
        <v>12746392</v>
      </c>
      <c r="DM120" s="830"/>
      <c r="DN120" s="830"/>
      <c r="DO120" s="830"/>
      <c r="DP120" s="830"/>
      <c r="DQ120" s="830">
        <v>11768673</v>
      </c>
      <c r="DR120" s="830"/>
      <c r="DS120" s="830"/>
      <c r="DT120" s="830"/>
      <c r="DU120" s="830"/>
      <c r="DV120" s="831">
        <v>51.9</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47297556</v>
      </c>
      <c r="BR121" s="888"/>
      <c r="BS121" s="888"/>
      <c r="BT121" s="888"/>
      <c r="BU121" s="888"/>
      <c r="BV121" s="888">
        <v>48166861</v>
      </c>
      <c r="BW121" s="888"/>
      <c r="BX121" s="888"/>
      <c r="BY121" s="888"/>
      <c r="BZ121" s="888"/>
      <c r="CA121" s="888">
        <v>46983146</v>
      </c>
      <c r="CB121" s="888"/>
      <c r="CC121" s="888"/>
      <c r="CD121" s="888"/>
      <c r="CE121" s="888"/>
      <c r="CF121" s="889">
        <v>207.3</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857452</v>
      </c>
      <c r="DH121" s="801"/>
      <c r="DI121" s="801"/>
      <c r="DJ121" s="801"/>
      <c r="DK121" s="801"/>
      <c r="DL121" s="801">
        <v>843231</v>
      </c>
      <c r="DM121" s="801"/>
      <c r="DN121" s="801"/>
      <c r="DO121" s="801"/>
      <c r="DP121" s="801"/>
      <c r="DQ121" s="801">
        <v>849287</v>
      </c>
      <c r="DR121" s="801"/>
      <c r="DS121" s="801"/>
      <c r="DT121" s="801"/>
      <c r="DU121" s="801"/>
      <c r="DV121" s="853">
        <v>3.7</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445</v>
      </c>
      <c r="BP122" s="868"/>
      <c r="BQ122" s="869">
        <v>62637626</v>
      </c>
      <c r="BR122" s="870"/>
      <c r="BS122" s="870"/>
      <c r="BT122" s="870"/>
      <c r="BU122" s="870"/>
      <c r="BV122" s="870">
        <v>65287042</v>
      </c>
      <c r="BW122" s="870"/>
      <c r="BX122" s="870"/>
      <c r="BY122" s="870"/>
      <c r="BZ122" s="870"/>
      <c r="CA122" s="870">
        <v>64831334</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807060</v>
      </c>
      <c r="DH122" s="801"/>
      <c r="DI122" s="801"/>
      <c r="DJ122" s="801"/>
      <c r="DK122" s="801"/>
      <c r="DL122" s="801">
        <v>760694</v>
      </c>
      <c r="DM122" s="801"/>
      <c r="DN122" s="801"/>
      <c r="DO122" s="801"/>
      <c r="DP122" s="801"/>
      <c r="DQ122" s="801">
        <v>713374</v>
      </c>
      <c r="DR122" s="801"/>
      <c r="DS122" s="801"/>
      <c r="DT122" s="801"/>
      <c r="DU122" s="801"/>
      <c r="DV122" s="853">
        <v>3.1</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19935</v>
      </c>
      <c r="AB127" s="814"/>
      <c r="AC127" s="814"/>
      <c r="AD127" s="814"/>
      <c r="AE127" s="815"/>
      <c r="AF127" s="816">
        <v>10431</v>
      </c>
      <c r="AG127" s="814"/>
      <c r="AH127" s="814"/>
      <c r="AI127" s="814"/>
      <c r="AJ127" s="815"/>
      <c r="AK127" s="816">
        <v>12239</v>
      </c>
      <c r="AL127" s="814"/>
      <c r="AM127" s="814"/>
      <c r="AN127" s="814"/>
      <c r="AO127" s="815"/>
      <c r="AP127" s="784">
        <v>0.1</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11.93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v>1959</v>
      </c>
      <c r="DH127" s="850"/>
      <c r="DI127" s="850"/>
      <c r="DJ127" s="850"/>
      <c r="DK127" s="850"/>
      <c r="DL127" s="850">
        <v>808</v>
      </c>
      <c r="DM127" s="850"/>
      <c r="DN127" s="850"/>
      <c r="DO127" s="850"/>
      <c r="DP127" s="850"/>
      <c r="DQ127" s="850">
        <v>61</v>
      </c>
      <c r="DR127" s="850"/>
      <c r="DS127" s="850"/>
      <c r="DT127" s="850"/>
      <c r="DU127" s="850"/>
      <c r="DV127" s="851">
        <v>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509888</v>
      </c>
      <c r="AB128" s="754"/>
      <c r="AC128" s="754"/>
      <c r="AD128" s="754"/>
      <c r="AE128" s="755"/>
      <c r="AF128" s="756">
        <v>497839</v>
      </c>
      <c r="AG128" s="754"/>
      <c r="AH128" s="754"/>
      <c r="AI128" s="754"/>
      <c r="AJ128" s="755"/>
      <c r="AK128" s="756">
        <v>509200</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449</v>
      </c>
      <c r="BG128" s="821"/>
      <c r="BH128" s="821"/>
      <c r="BI128" s="821"/>
      <c r="BJ128" s="821"/>
      <c r="BK128" s="821"/>
      <c r="BL128" s="822"/>
      <c r="BM128" s="820">
        <v>16.93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27766537</v>
      </c>
      <c r="AB129" s="814"/>
      <c r="AC129" s="814"/>
      <c r="AD129" s="814"/>
      <c r="AE129" s="815"/>
      <c r="AF129" s="816">
        <v>27544974</v>
      </c>
      <c r="AG129" s="814"/>
      <c r="AH129" s="814"/>
      <c r="AI129" s="814"/>
      <c r="AJ129" s="815"/>
      <c r="AK129" s="816">
        <v>27598935</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4.9000000000000004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4797518</v>
      </c>
      <c r="AB130" s="814"/>
      <c r="AC130" s="814"/>
      <c r="AD130" s="814"/>
      <c r="AE130" s="815"/>
      <c r="AF130" s="816">
        <v>4973315</v>
      </c>
      <c r="AG130" s="814"/>
      <c r="AH130" s="814"/>
      <c r="AI130" s="814"/>
      <c r="AJ130" s="815"/>
      <c r="AK130" s="816">
        <v>4939043</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22969019</v>
      </c>
      <c r="AB131" s="747"/>
      <c r="AC131" s="747"/>
      <c r="AD131" s="747"/>
      <c r="AE131" s="748"/>
      <c r="AF131" s="749">
        <v>22571659</v>
      </c>
      <c r="AG131" s="747"/>
      <c r="AH131" s="747"/>
      <c r="AI131" s="747"/>
      <c r="AJ131" s="748"/>
      <c r="AK131" s="749">
        <v>22659892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6.544946478</v>
      </c>
      <c r="AB132" s="770"/>
      <c r="AC132" s="770"/>
      <c r="AD132" s="770"/>
      <c r="AE132" s="771"/>
      <c r="AF132" s="772">
        <v>5.0761621019999996</v>
      </c>
      <c r="AG132" s="770"/>
      <c r="AH132" s="770"/>
      <c r="AI132" s="770"/>
      <c r="AJ132" s="771"/>
      <c r="AK132" s="772">
        <v>3.3538950669999998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9</v>
      </c>
      <c r="AB133" s="779"/>
      <c r="AC133" s="779"/>
      <c r="AD133" s="779"/>
      <c r="AE133" s="780"/>
      <c r="AF133" s="778">
        <v>7</v>
      </c>
      <c r="AG133" s="779"/>
      <c r="AH133" s="779"/>
      <c r="AI133" s="779"/>
      <c r="AJ133" s="780"/>
      <c r="AK133" s="778">
        <v>4.9000000000000004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311E5A39-F530-471B-AE1F-75652D1D5B64}" scale="70" fitToPage="1" hiddenRows="1" hiddenColumns="1" topLeftCell="A16">
      <selection activeCell="Q23" sqref="Q23:U23"/>
      <pageMargins left="0.59055118110236227" right="0" top="0.59055118110236227" bottom="0.59055118110236227" header="0.39370078740157483" footer="0.39370078740157483"/>
      <pageSetup paperSize="8" scale="39" orientation="portrait" r:id="rId1"/>
      <headerFooter alignWithMargins="0">
        <oddFooter>&amp;C&amp;P/&amp;N</oddFooter>
      </headerFooter>
    </customSheetView>
  </customSheetViews>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customSheetViews>
    <customSheetView guid="{311E5A39-F530-471B-AE1F-75652D1D5B64}" showPageBreaks="1" showGridLines="0" fitToPage="1" hiddenRows="1" hiddenColumns="1" view="pageBreakPreview" topLeftCell="A40">
      <selection activeCell="L52" sqref="L52"/>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customSheetViews>
    <customSheetView guid="{311E5A39-F530-471B-AE1F-75652D1D5B64}" showGridLines="0" fitToPage="1" hiddenRows="1" hiddenColumns="1" topLeftCell="U37">
      <pageMargins left="0" right="0" top="0" bottom="0" header="0" footer="0"/>
      <printOptions horizontalCentered="1" verticalCentered="1"/>
      <pageSetup paperSize="9" scale="47" orientation="landscape"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6318200</v>
      </c>
      <c r="L9" s="264">
        <v>53405</v>
      </c>
      <c r="M9" s="265">
        <v>59425</v>
      </c>
      <c r="N9" s="266">
        <v>-10.1</v>
      </c>
    </row>
    <row r="10" spans="1:16">
      <c r="A10" s="248"/>
      <c r="B10" s="244"/>
      <c r="C10" s="244"/>
      <c r="D10" s="244"/>
      <c r="E10" s="244"/>
      <c r="F10" s="244"/>
      <c r="G10" s="1163" t="s">
        <v>482</v>
      </c>
      <c r="H10" s="1164"/>
      <c r="I10" s="1164"/>
      <c r="J10" s="1165"/>
      <c r="K10" s="267">
        <v>529716</v>
      </c>
      <c r="L10" s="268">
        <v>4477</v>
      </c>
      <c r="M10" s="269">
        <v>4056</v>
      </c>
      <c r="N10" s="270">
        <v>10.4</v>
      </c>
    </row>
    <row r="11" spans="1:16" ht="13.5" customHeight="1">
      <c r="A11" s="248"/>
      <c r="B11" s="244"/>
      <c r="C11" s="244"/>
      <c r="D11" s="244"/>
      <c r="E11" s="244"/>
      <c r="F11" s="244"/>
      <c r="G11" s="1163" t="s">
        <v>483</v>
      </c>
      <c r="H11" s="1164"/>
      <c r="I11" s="1164"/>
      <c r="J11" s="1165"/>
      <c r="K11" s="267">
        <v>1181647</v>
      </c>
      <c r="L11" s="268">
        <v>9988</v>
      </c>
      <c r="M11" s="269">
        <v>4833</v>
      </c>
      <c r="N11" s="270">
        <v>106.7</v>
      </c>
    </row>
    <row r="12" spans="1:16" ht="13.5" customHeight="1">
      <c r="A12" s="248"/>
      <c r="B12" s="244"/>
      <c r="C12" s="244"/>
      <c r="D12" s="244"/>
      <c r="E12" s="244"/>
      <c r="F12" s="244"/>
      <c r="G12" s="1163" t="s">
        <v>484</v>
      </c>
      <c r="H12" s="1164"/>
      <c r="I12" s="1164"/>
      <c r="J12" s="1165"/>
      <c r="K12" s="267">
        <v>2108</v>
      </c>
      <c r="L12" s="268">
        <v>18</v>
      </c>
      <c r="M12" s="269">
        <v>359</v>
      </c>
      <c r="N12" s="270">
        <v>-95</v>
      </c>
    </row>
    <row r="13" spans="1:16" ht="13.5" customHeight="1">
      <c r="A13" s="248"/>
      <c r="B13" s="244"/>
      <c r="C13" s="244"/>
      <c r="D13" s="244"/>
      <c r="E13" s="244"/>
      <c r="F13" s="244"/>
      <c r="G13" s="1163" t="s">
        <v>485</v>
      </c>
      <c r="H13" s="1164"/>
      <c r="I13" s="1164"/>
      <c r="J13" s="1165"/>
      <c r="K13" s="267" t="s">
        <v>486</v>
      </c>
      <c r="L13" s="268" t="s">
        <v>486</v>
      </c>
      <c r="M13" s="269" t="s">
        <v>486</v>
      </c>
      <c r="N13" s="270" t="s">
        <v>486</v>
      </c>
    </row>
    <row r="14" spans="1:16" ht="13.5" customHeight="1">
      <c r="A14" s="248"/>
      <c r="B14" s="244"/>
      <c r="C14" s="244"/>
      <c r="D14" s="244"/>
      <c r="E14" s="244"/>
      <c r="F14" s="244"/>
      <c r="G14" s="1163" t="s">
        <v>487</v>
      </c>
      <c r="H14" s="1164"/>
      <c r="I14" s="1164"/>
      <c r="J14" s="1165"/>
      <c r="K14" s="267">
        <v>251509</v>
      </c>
      <c r="L14" s="268">
        <v>2126</v>
      </c>
      <c r="M14" s="269">
        <v>2483</v>
      </c>
      <c r="N14" s="270">
        <v>-14.4</v>
      </c>
    </row>
    <row r="15" spans="1:16" ht="13.5" customHeight="1">
      <c r="A15" s="248"/>
      <c r="B15" s="244"/>
      <c r="C15" s="244"/>
      <c r="D15" s="244"/>
      <c r="E15" s="244"/>
      <c r="F15" s="244"/>
      <c r="G15" s="1163" t="s">
        <v>488</v>
      </c>
      <c r="H15" s="1164"/>
      <c r="I15" s="1164"/>
      <c r="J15" s="1165"/>
      <c r="K15" s="267">
        <v>140184</v>
      </c>
      <c r="L15" s="268">
        <v>1185</v>
      </c>
      <c r="M15" s="269">
        <v>1661</v>
      </c>
      <c r="N15" s="270">
        <v>-28.7</v>
      </c>
    </row>
    <row r="16" spans="1:16">
      <c r="A16" s="248"/>
      <c r="B16" s="244"/>
      <c r="C16" s="244"/>
      <c r="D16" s="244"/>
      <c r="E16" s="244"/>
      <c r="F16" s="244"/>
      <c r="G16" s="1166" t="s">
        <v>489</v>
      </c>
      <c r="H16" s="1167"/>
      <c r="I16" s="1167"/>
      <c r="J16" s="1168"/>
      <c r="K16" s="268">
        <v>-594610</v>
      </c>
      <c r="L16" s="268">
        <v>-5026</v>
      </c>
      <c r="M16" s="269">
        <v>-5705</v>
      </c>
      <c r="N16" s="270">
        <v>-11.9</v>
      </c>
    </row>
    <row r="17" spans="1:16">
      <c r="A17" s="248"/>
      <c r="B17" s="244"/>
      <c r="C17" s="244"/>
      <c r="D17" s="244"/>
      <c r="E17" s="244"/>
      <c r="F17" s="244"/>
      <c r="G17" s="1166" t="s">
        <v>164</v>
      </c>
      <c r="H17" s="1167"/>
      <c r="I17" s="1167"/>
      <c r="J17" s="1168"/>
      <c r="K17" s="268">
        <v>7828754</v>
      </c>
      <c r="L17" s="268">
        <v>66173</v>
      </c>
      <c r="M17" s="269">
        <v>67113</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6.17</v>
      </c>
      <c r="L21" s="281">
        <v>6.44</v>
      </c>
      <c r="M21" s="282">
        <v>-0.27</v>
      </c>
      <c r="N21" s="249"/>
      <c r="O21" s="283"/>
      <c r="P21" s="279"/>
    </row>
    <row r="22" spans="1:16" s="284" customFormat="1">
      <c r="A22" s="279"/>
      <c r="B22" s="249"/>
      <c r="C22" s="249"/>
      <c r="D22" s="249"/>
      <c r="E22" s="249"/>
      <c r="F22" s="249"/>
      <c r="G22" s="1160" t="s">
        <v>495</v>
      </c>
      <c r="H22" s="1161"/>
      <c r="I22" s="1161"/>
      <c r="J22" s="1162"/>
      <c r="K22" s="285">
        <v>99.4</v>
      </c>
      <c r="L22" s="286">
        <v>98.9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4844619</v>
      </c>
      <c r="L32" s="294">
        <v>40949</v>
      </c>
      <c r="M32" s="295">
        <v>38730</v>
      </c>
      <c r="N32" s="296">
        <v>5.7</v>
      </c>
    </row>
    <row r="33" spans="1:16" ht="13.5" customHeight="1">
      <c r="A33" s="248"/>
      <c r="B33" s="244"/>
      <c r="C33" s="244"/>
      <c r="D33" s="244"/>
      <c r="E33" s="244"/>
      <c r="F33" s="244"/>
      <c r="G33" s="1151" t="s">
        <v>500</v>
      </c>
      <c r="H33" s="1152"/>
      <c r="I33" s="1152"/>
      <c r="J33" s="1153"/>
      <c r="K33" s="294" t="s">
        <v>486</v>
      </c>
      <c r="L33" s="294" t="s">
        <v>486</v>
      </c>
      <c r="M33" s="295" t="s">
        <v>486</v>
      </c>
      <c r="N33" s="296" t="s">
        <v>486</v>
      </c>
    </row>
    <row r="34" spans="1:16" ht="27" customHeight="1">
      <c r="A34" s="248"/>
      <c r="B34" s="244"/>
      <c r="C34" s="244"/>
      <c r="D34" s="244"/>
      <c r="E34" s="244"/>
      <c r="F34" s="244"/>
      <c r="G34" s="1151" t="s">
        <v>501</v>
      </c>
      <c r="H34" s="1152"/>
      <c r="I34" s="1152"/>
      <c r="J34" s="1153"/>
      <c r="K34" s="294" t="s">
        <v>486</v>
      </c>
      <c r="L34" s="294" t="s">
        <v>486</v>
      </c>
      <c r="M34" s="295">
        <v>20</v>
      </c>
      <c r="N34" s="296" t="s">
        <v>486</v>
      </c>
    </row>
    <row r="35" spans="1:16" ht="27" customHeight="1">
      <c r="A35" s="248"/>
      <c r="B35" s="244"/>
      <c r="C35" s="244"/>
      <c r="D35" s="244"/>
      <c r="E35" s="244"/>
      <c r="F35" s="244"/>
      <c r="G35" s="1151" t="s">
        <v>502</v>
      </c>
      <c r="H35" s="1152"/>
      <c r="I35" s="1152"/>
      <c r="J35" s="1153"/>
      <c r="K35" s="294">
        <v>1307428</v>
      </c>
      <c r="L35" s="294">
        <v>11051</v>
      </c>
      <c r="M35" s="295">
        <v>9869</v>
      </c>
      <c r="N35" s="296">
        <v>12</v>
      </c>
    </row>
    <row r="36" spans="1:16" ht="27" customHeight="1">
      <c r="A36" s="248"/>
      <c r="B36" s="244"/>
      <c r="C36" s="244"/>
      <c r="D36" s="244"/>
      <c r="E36" s="244"/>
      <c r="F36" s="244"/>
      <c r="G36" s="1151" t="s">
        <v>503</v>
      </c>
      <c r="H36" s="1152"/>
      <c r="I36" s="1152"/>
      <c r="J36" s="1153"/>
      <c r="K36" s="294">
        <v>43946</v>
      </c>
      <c r="L36" s="294">
        <v>371</v>
      </c>
      <c r="M36" s="295">
        <v>1414</v>
      </c>
      <c r="N36" s="296">
        <v>-73.8</v>
      </c>
    </row>
    <row r="37" spans="1:16" ht="13.5" customHeight="1">
      <c r="A37" s="248"/>
      <c r="B37" s="244"/>
      <c r="C37" s="244"/>
      <c r="D37" s="244"/>
      <c r="E37" s="244"/>
      <c r="F37" s="244"/>
      <c r="G37" s="1151" t="s">
        <v>504</v>
      </c>
      <c r="H37" s="1152"/>
      <c r="I37" s="1152"/>
      <c r="J37" s="1153"/>
      <c r="K37" s="294">
        <v>12239</v>
      </c>
      <c r="L37" s="294">
        <v>103</v>
      </c>
      <c r="M37" s="295">
        <v>1206</v>
      </c>
      <c r="N37" s="296">
        <v>-91.5</v>
      </c>
    </row>
    <row r="38" spans="1:16" ht="27" customHeight="1">
      <c r="A38" s="248"/>
      <c r="B38" s="244"/>
      <c r="C38" s="244"/>
      <c r="D38" s="244"/>
      <c r="E38" s="244"/>
      <c r="F38" s="244"/>
      <c r="G38" s="1154" t="s">
        <v>505</v>
      </c>
      <c r="H38" s="1155"/>
      <c r="I38" s="1155"/>
      <c r="J38" s="1156"/>
      <c r="K38" s="297" t="s">
        <v>486</v>
      </c>
      <c r="L38" s="297" t="s">
        <v>486</v>
      </c>
      <c r="M38" s="298">
        <v>1</v>
      </c>
      <c r="N38" s="299" t="s">
        <v>486</v>
      </c>
      <c r="O38" s="293"/>
    </row>
    <row r="39" spans="1:16">
      <c r="A39" s="248"/>
      <c r="B39" s="244"/>
      <c r="C39" s="244"/>
      <c r="D39" s="244"/>
      <c r="E39" s="244"/>
      <c r="F39" s="244"/>
      <c r="G39" s="1154" t="s">
        <v>506</v>
      </c>
      <c r="H39" s="1155"/>
      <c r="I39" s="1155"/>
      <c r="J39" s="1156"/>
      <c r="K39" s="300">
        <v>-509200</v>
      </c>
      <c r="L39" s="300">
        <v>-4304</v>
      </c>
      <c r="M39" s="301">
        <v>-5887</v>
      </c>
      <c r="N39" s="302">
        <v>-26.9</v>
      </c>
      <c r="O39" s="293"/>
    </row>
    <row r="40" spans="1:16" ht="27" customHeight="1">
      <c r="A40" s="248"/>
      <c r="B40" s="244"/>
      <c r="C40" s="244"/>
      <c r="D40" s="244"/>
      <c r="E40" s="244"/>
      <c r="F40" s="244"/>
      <c r="G40" s="1151" t="s">
        <v>507</v>
      </c>
      <c r="H40" s="1152"/>
      <c r="I40" s="1152"/>
      <c r="J40" s="1153"/>
      <c r="K40" s="300">
        <v>-4939043</v>
      </c>
      <c r="L40" s="300">
        <v>-41747</v>
      </c>
      <c r="M40" s="301">
        <v>-31918</v>
      </c>
      <c r="N40" s="302">
        <v>30.8</v>
      </c>
      <c r="O40" s="293"/>
    </row>
    <row r="41" spans="1:16">
      <c r="A41" s="248"/>
      <c r="B41" s="244"/>
      <c r="C41" s="244"/>
      <c r="D41" s="244"/>
      <c r="E41" s="244"/>
      <c r="F41" s="244"/>
      <c r="G41" s="1157" t="s">
        <v>275</v>
      </c>
      <c r="H41" s="1158"/>
      <c r="I41" s="1158"/>
      <c r="J41" s="1159"/>
      <c r="K41" s="294">
        <v>759989</v>
      </c>
      <c r="L41" s="300">
        <v>6424</v>
      </c>
      <c r="M41" s="301">
        <v>13436</v>
      </c>
      <c r="N41" s="302">
        <v>-52.2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4275165</v>
      </c>
      <c r="J51" s="320">
        <v>36484</v>
      </c>
      <c r="K51" s="321">
        <v>-29.9</v>
      </c>
      <c r="L51" s="322">
        <v>41433</v>
      </c>
      <c r="M51" s="323">
        <v>-19.2</v>
      </c>
      <c r="N51" s="324">
        <v>-10.7</v>
      </c>
    </row>
    <row r="52" spans="1:14">
      <c r="A52" s="248"/>
      <c r="B52" s="244"/>
      <c r="C52" s="244"/>
      <c r="D52" s="244"/>
      <c r="E52" s="244"/>
      <c r="F52" s="244"/>
      <c r="G52" s="325"/>
      <c r="H52" s="326" t="s">
        <v>518</v>
      </c>
      <c r="I52" s="327">
        <v>1672220</v>
      </c>
      <c r="J52" s="328">
        <v>14271</v>
      </c>
      <c r="K52" s="329">
        <v>-38</v>
      </c>
      <c r="L52" s="330">
        <v>22351</v>
      </c>
      <c r="M52" s="331">
        <v>-23.1</v>
      </c>
      <c r="N52" s="332">
        <v>-14.9</v>
      </c>
    </row>
    <row r="53" spans="1:14">
      <c r="A53" s="248"/>
      <c r="B53" s="244"/>
      <c r="C53" s="244"/>
      <c r="D53" s="244"/>
      <c r="E53" s="244"/>
      <c r="F53" s="244"/>
      <c r="G53" s="310" t="s">
        <v>519</v>
      </c>
      <c r="H53" s="311"/>
      <c r="I53" s="319">
        <v>4106995</v>
      </c>
      <c r="J53" s="320">
        <v>34582</v>
      </c>
      <c r="K53" s="321">
        <v>-5.2</v>
      </c>
      <c r="L53" s="322">
        <v>43493</v>
      </c>
      <c r="M53" s="323">
        <v>5</v>
      </c>
      <c r="N53" s="324">
        <v>-10.199999999999999</v>
      </c>
    </row>
    <row r="54" spans="1:14">
      <c r="A54" s="248"/>
      <c r="B54" s="244"/>
      <c r="C54" s="244"/>
      <c r="D54" s="244"/>
      <c r="E54" s="244"/>
      <c r="F54" s="244"/>
      <c r="G54" s="325"/>
      <c r="H54" s="326" t="s">
        <v>518</v>
      </c>
      <c r="I54" s="327">
        <v>2068607</v>
      </c>
      <c r="J54" s="328">
        <v>17418</v>
      </c>
      <c r="K54" s="329">
        <v>22.1</v>
      </c>
      <c r="L54" s="330">
        <v>23254</v>
      </c>
      <c r="M54" s="331">
        <v>4</v>
      </c>
      <c r="N54" s="332">
        <v>18.100000000000001</v>
      </c>
    </row>
    <row r="55" spans="1:14">
      <c r="A55" s="248"/>
      <c r="B55" s="244"/>
      <c r="C55" s="244"/>
      <c r="D55" s="244"/>
      <c r="E55" s="244"/>
      <c r="F55" s="244"/>
      <c r="G55" s="310" t="s">
        <v>520</v>
      </c>
      <c r="H55" s="311"/>
      <c r="I55" s="319">
        <v>6579727</v>
      </c>
      <c r="J55" s="320">
        <v>55345</v>
      </c>
      <c r="K55" s="321">
        <v>60</v>
      </c>
      <c r="L55" s="322">
        <v>50840</v>
      </c>
      <c r="M55" s="323">
        <v>16.899999999999999</v>
      </c>
      <c r="N55" s="324">
        <v>43.1</v>
      </c>
    </row>
    <row r="56" spans="1:14">
      <c r="A56" s="248"/>
      <c r="B56" s="244"/>
      <c r="C56" s="244"/>
      <c r="D56" s="244"/>
      <c r="E56" s="244"/>
      <c r="F56" s="244"/>
      <c r="G56" s="325"/>
      <c r="H56" s="326" t="s">
        <v>518</v>
      </c>
      <c r="I56" s="327">
        <v>1869382</v>
      </c>
      <c r="J56" s="328">
        <v>15724</v>
      </c>
      <c r="K56" s="329">
        <v>-9.6999999999999993</v>
      </c>
      <c r="L56" s="330">
        <v>25367</v>
      </c>
      <c r="M56" s="331">
        <v>9.1</v>
      </c>
      <c r="N56" s="332">
        <v>-18.8</v>
      </c>
    </row>
    <row r="57" spans="1:14">
      <c r="A57" s="248"/>
      <c r="B57" s="244"/>
      <c r="C57" s="244"/>
      <c r="D57" s="244"/>
      <c r="E57" s="244"/>
      <c r="F57" s="244"/>
      <c r="G57" s="310" t="s">
        <v>521</v>
      </c>
      <c r="H57" s="311"/>
      <c r="I57" s="319">
        <v>6832562</v>
      </c>
      <c r="J57" s="320">
        <v>57651</v>
      </c>
      <c r="K57" s="321">
        <v>4.2</v>
      </c>
      <c r="L57" s="322">
        <v>53605</v>
      </c>
      <c r="M57" s="323">
        <v>5.4</v>
      </c>
      <c r="N57" s="324">
        <v>-1.2</v>
      </c>
    </row>
    <row r="58" spans="1:14">
      <c r="A58" s="248"/>
      <c r="B58" s="244"/>
      <c r="C58" s="244"/>
      <c r="D58" s="244"/>
      <c r="E58" s="244"/>
      <c r="F58" s="244"/>
      <c r="G58" s="325"/>
      <c r="H58" s="326" t="s">
        <v>518</v>
      </c>
      <c r="I58" s="327">
        <v>2069868</v>
      </c>
      <c r="J58" s="328">
        <v>17465</v>
      </c>
      <c r="K58" s="329">
        <v>11.1</v>
      </c>
      <c r="L58" s="330">
        <v>28343</v>
      </c>
      <c r="M58" s="331">
        <v>11.7</v>
      </c>
      <c r="N58" s="332">
        <v>-0.6</v>
      </c>
    </row>
    <row r="59" spans="1:14">
      <c r="A59" s="248"/>
      <c r="B59" s="244"/>
      <c r="C59" s="244"/>
      <c r="D59" s="244"/>
      <c r="E59" s="244"/>
      <c r="F59" s="244"/>
      <c r="G59" s="310" t="s">
        <v>522</v>
      </c>
      <c r="H59" s="311"/>
      <c r="I59" s="319">
        <v>6244188</v>
      </c>
      <c r="J59" s="320">
        <v>52779</v>
      </c>
      <c r="K59" s="321">
        <v>-8.5</v>
      </c>
      <c r="L59" s="322">
        <v>58051</v>
      </c>
      <c r="M59" s="323">
        <v>8.3000000000000007</v>
      </c>
      <c r="N59" s="324">
        <v>-16.8</v>
      </c>
    </row>
    <row r="60" spans="1:14">
      <c r="A60" s="248"/>
      <c r="B60" s="244"/>
      <c r="C60" s="244"/>
      <c r="D60" s="244"/>
      <c r="E60" s="244"/>
      <c r="F60" s="244"/>
      <c r="G60" s="325"/>
      <c r="H60" s="326" t="s">
        <v>518</v>
      </c>
      <c r="I60" s="333">
        <v>2732474</v>
      </c>
      <c r="J60" s="328">
        <v>23096</v>
      </c>
      <c r="K60" s="329">
        <v>32.200000000000003</v>
      </c>
      <c r="L60" s="330">
        <v>32143</v>
      </c>
      <c r="M60" s="331">
        <v>13.4</v>
      </c>
      <c r="N60" s="332">
        <v>18.8</v>
      </c>
    </row>
    <row r="61" spans="1:14">
      <c r="A61" s="248"/>
      <c r="B61" s="244"/>
      <c r="C61" s="244"/>
      <c r="D61" s="244"/>
      <c r="E61" s="244"/>
      <c r="F61" s="244"/>
      <c r="G61" s="310" t="s">
        <v>523</v>
      </c>
      <c r="H61" s="334"/>
      <c r="I61" s="335">
        <v>5607727</v>
      </c>
      <c r="J61" s="336">
        <v>47368</v>
      </c>
      <c r="K61" s="337">
        <v>4.0999999999999996</v>
      </c>
      <c r="L61" s="338">
        <v>49484</v>
      </c>
      <c r="M61" s="339">
        <v>3.3</v>
      </c>
      <c r="N61" s="324">
        <v>0.8</v>
      </c>
    </row>
    <row r="62" spans="1:14">
      <c r="A62" s="248"/>
      <c r="B62" s="244"/>
      <c r="C62" s="244"/>
      <c r="D62" s="244"/>
      <c r="E62" s="244"/>
      <c r="F62" s="244"/>
      <c r="G62" s="325"/>
      <c r="H62" s="326" t="s">
        <v>518</v>
      </c>
      <c r="I62" s="327">
        <v>2082510</v>
      </c>
      <c r="J62" s="328">
        <v>17595</v>
      </c>
      <c r="K62" s="329">
        <v>3.5</v>
      </c>
      <c r="L62" s="330">
        <v>26292</v>
      </c>
      <c r="M62" s="331">
        <v>3</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customSheetViews>
    <customSheetView guid="{311E5A39-F530-471B-AE1F-75652D1D5B64}" showPageBreaks="1" showGridLines="0" fitToPage="1" hiddenRows="1" hiddenColumns="1" view="pageBreakPreview" topLeftCell="A37">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311E5A39-F530-471B-AE1F-75652D1D5B64}" scale="70" showGridLines="0" fitToPage="1" hiddenRows="1" hiddenColumns="1" topLeftCell="A77">
      <selection activeCell="I102" sqref="I102"/>
      <pageMargins left="0" right="0" top="0.19685039370078741" bottom="0" header="0.39370078740157483" footer="0"/>
      <printOptions horizontalCentered="1" verticalCentered="1"/>
      <pageSetup paperSize="9" scale="39" orientation="landscape"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5" zoomScaleNormal="6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311E5A39-F530-471B-AE1F-75652D1D5B64}" scale="65" showGridLines="0" fitToPage="1" hiddenRows="1" hiddenColumns="1" topLeftCell="A85">
      <selection activeCell="A105" sqref="A105"/>
      <pageMargins left="0" right="0" top="0.19685039370078741" bottom="0" header="0.39370078740157483" footer="0"/>
      <printOptions horizontalCentered="1" verticalCentered="1"/>
      <pageSetup paperSize="9" scale="39" orientation="landscape"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15.48</v>
      </c>
      <c r="G47" s="12">
        <v>18.399999999999999</v>
      </c>
      <c r="H47" s="12">
        <v>18.09</v>
      </c>
      <c r="I47" s="12">
        <v>21.01</v>
      </c>
      <c r="J47" s="13">
        <v>20.98</v>
      </c>
    </row>
    <row r="48" spans="2:10" ht="57.75" customHeight="1">
      <c r="B48" s="14"/>
      <c r="C48" s="1171" t="s">
        <v>4</v>
      </c>
      <c r="D48" s="1171"/>
      <c r="E48" s="1172"/>
      <c r="F48" s="15">
        <v>5.75</v>
      </c>
      <c r="G48" s="16">
        <v>8.06</v>
      </c>
      <c r="H48" s="16">
        <v>8.3800000000000008</v>
      </c>
      <c r="I48" s="16">
        <v>8.9499999999999993</v>
      </c>
      <c r="J48" s="17">
        <v>7.59</v>
      </c>
    </row>
    <row r="49" spans="2:10" ht="57.75" customHeight="1" thickBot="1">
      <c r="B49" s="18"/>
      <c r="C49" s="1173" t="s">
        <v>5</v>
      </c>
      <c r="D49" s="1173"/>
      <c r="E49" s="1174"/>
      <c r="F49" s="19">
        <v>5.67</v>
      </c>
      <c r="G49" s="20">
        <v>5.39</v>
      </c>
      <c r="H49" s="20">
        <v>0.64</v>
      </c>
      <c r="I49" s="20">
        <v>3.28</v>
      </c>
      <c r="J49" s="21" t="s">
        <v>530</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311E5A39-F530-471B-AE1F-75652D1D5B64}" showGridLines="0" fitToPage="1" hiddenRows="1" hiddenColumns="1" topLeftCell="H40">
      <selection activeCell="J48" sqref="J48"/>
      <rowBreaks count="1" manualBreakCount="1">
        <brk id="51" max="15" man="1"/>
      </rowBreaks>
      <pageMargins left="0" right="0" top="0.19685039370078741" bottom="0" header="0" footer="0"/>
      <printOptions horizontalCentered="1"/>
      <pageSetup paperSize="9" scale="64" orientation="landscape"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2017-04-04T01:59:22Z</cp:lastPrinted>
  <dcterms:created xsi:type="dcterms:W3CDTF">2017-02-15T16:41:40Z</dcterms:created>
  <dcterms:modified xsi:type="dcterms:W3CDTF">2018-02-06T00:38:10Z</dcterms:modified>
</cp:coreProperties>
</file>