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29財政担当（291017）\②財政運営\02決算\01財政状況資料集（H27決算）\04ＨＰ掲載用（更新）\"/>
    </mc:Choice>
  </mc:AlternateContent>
  <bookViews>
    <workbookView xWindow="2970" yWindow="300"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8"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52511" concurrentManualCount="2"/>
</workbook>
</file>

<file path=xl/calcChain.xml><?xml version="1.0" encoding="utf-8"?>
<calcChain xmlns="http://schemas.openxmlformats.org/spreadsheetml/2006/main">
  <c r="AA30" i="11" l="1"/>
  <c r="AP23" i="11"/>
  <c r="AA23" i="11"/>
  <c r="AA8" i="11"/>
  <c r="AA7"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AM36" i="9"/>
  <c r="C36" i="9"/>
  <c r="CO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U34" i="9"/>
  <c r="U35" i="9" s="1"/>
  <c r="U36" i="9" s="1"/>
  <c r="AM34" i="9"/>
  <c r="BE34" i="9" s="1"/>
  <c r="BE35" i="9" s="1"/>
  <c r="BE36" i="9" s="1"/>
  <c r="CO34" i="9" l="1"/>
</calcChain>
</file>

<file path=xl/sharedStrings.xml><?xml version="1.0" encoding="utf-8"?>
<sst xmlns="http://schemas.openxmlformats.org/spreadsheetml/2006/main" count="1018" uniqueCount="561">
  <si>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</si>
  <si>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</si>
  <si>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</si>
  <si>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</si>
  <si>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</si>
  <si>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</si>
  <si>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</si>
  <si>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</si>
  <si>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</si>
  <si>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</si>
  <si>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</si>
  <si>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</si>
  <si>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</si>
  <si>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</si>
  <si>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</si>
  <si>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</si>
  <si>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</si>
  <si>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</si>
  <si>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</si>
  <si>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</si>
  <si>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</si>
  <si>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</si>
  <si>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</si>
  <si>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</si>
  <si>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</si>
  <si>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</si>
  <si>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</si>
  <si>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</si>
  <si>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</si>
  <si>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</si>
  <si>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</si>
  <si>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</si>
  <si>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</si>
  <si>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</si>
  <si>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</si>
  <si>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</si>
  <si>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</si>
  <si>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</si>
  <si>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</si>
  <si>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</si>
  <si>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</si>
  <si>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</si>
  <si>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</si>
  <si>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</si>
  <si>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</si>
  <si>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</si>
  <si>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</si>
  <si>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</si>
  <si>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</si>
  <si>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</si>
  <si>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</si>
  <si>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</si>
  <si>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</si>
  <si>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</si>
  <si>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</si>
  <si>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</si>
  <si>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</si>
  <si>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</si>
  <si>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</si>
  <si>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</si>
  <si>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</si>
  <si>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</si>
  <si>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</si>
  <si>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</si>
  <si>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</si>
  <si>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</si>
  <si>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</si>
  <si>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</si>
  <si>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</si>
  <si>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</si>
  <si>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</si>
  <si>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</si>
  <si>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</si>
  <si>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</si>
  <si>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</si>
  <si>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</si>
  <si>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</si>
  <si>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</si>
  <si>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</si>
  <si>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</si>
  <si>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那須烏山市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</si>
  <si>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</si>
  <si>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</si>
  <si>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</si>
  <si>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</si>
  <si>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</si>
  <si>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</si>
  <si>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</si>
  <si>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</si>
  <si>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</si>
  <si>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</si>
  <si>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</si>
  <si>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</si>
  <si>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</si>
  <si>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</si>
  <si>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</si>
  <si>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</si>
  <si>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</si>
  <si>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</si>
  <si>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</si>
  <si>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</si>
  <si>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</si>
  <si>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</si>
  <si>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</si>
  <si>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</si>
  <si>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</si>
  <si>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</si>
  <si>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</si>
  <si>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</si>
  <si>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</si>
  <si>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</si>
  <si>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</si>
  <si>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</si>
  <si>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</si>
  <si>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</si>
  <si>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</si>
  <si>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</si>
  <si>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</si>
  <si>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</si>
  <si>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</si>
  <si>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</si>
  <si>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</si>
  <si>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</si>
  <si>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</si>
  <si>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</si>
  <si>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</si>
  <si>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</si>
  <si>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</si>
  <si>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</si>
  <si>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</si>
  <si>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</si>
  <si>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</si>
  <si>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</si>
  <si>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</si>
  <si>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</si>
  <si>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</si>
  <si>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</si>
  <si>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</si>
  <si>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</si>
  <si>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</si>
  <si>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</si>
  <si>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</si>
  <si>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</si>
  <si>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</si>
  <si>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</si>
  <si>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</si>
  <si>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</si>
  <si>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</si>
  <si>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</si>
  <si>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</si>
  <si>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</si>
  <si>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</si>
  <si>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</si>
  <si>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</si>
  <si>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</si>
  <si>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</si>
  <si>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</si>
  <si>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</si>
  <si>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</si>
  <si>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</si>
  <si>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</si>
  <si>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</si>
  <si>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</si>
  <si>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</si>
  <si>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</si>
  <si>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</si>
  <si>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</si>
  <si>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</si>
  <si>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</si>
  <si>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</si>
  <si>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</si>
  <si>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</si>
  <si>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</si>
  <si>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</si>
  <si>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</si>
  <si>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</si>
  <si>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</si>
  <si>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</si>
  <si>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</si>
  <si>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</si>
  <si>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</si>
  <si>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</si>
  <si>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</si>
  <si>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</si>
  <si>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</si>
  <si>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</si>
  <si>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</si>
  <si>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</si>
  <si>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</si>
  <si>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</si>
  <si>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</si>
  <si>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</si>
  <si>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</si>
  <si>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栃木県那須烏山市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</si>
  <si>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</si>
  <si>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</si>
  <si>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</si>
  <si>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</si>
  <si>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</si>
  <si>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</si>
  <si>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</si>
  <si>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</si>
  <si>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</si>
  <si>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</si>
  <si>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</si>
  <si>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</si>
  <si>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</si>
  <si>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</si>
  <si>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</si>
  <si>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</si>
  <si>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</si>
  <si>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</si>
  <si>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</si>
  <si>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</si>
  <si>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</si>
  <si>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</si>
  <si>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</si>
  <si>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</si>
  <si>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</si>
  <si>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</si>
  <si>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</si>
  <si>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</si>
  <si>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</si>
  <si>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</si>
  <si>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</si>
  <si>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</si>
  <si>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</si>
  <si>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</si>
  <si>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</si>
  <si>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</si>
  <si>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</si>
  <si>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</si>
  <si>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</si>
  <si>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</si>
  <si>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</si>
  <si>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</si>
  <si>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</si>
  <si>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</si>
  <si>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</si>
  <si>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</si>
  <si>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</si>
  <si>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</si>
  <si>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</si>
  <si>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</si>
  <si>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</si>
  <si>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</si>
  <si>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</si>
  <si>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</si>
  <si>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</si>
  <si>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</si>
  <si>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</si>
  <si>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</si>
  <si>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</si>
  <si>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</si>
  <si>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</si>
  <si>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</si>
  <si>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</si>
  <si>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</si>
  <si>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</si>
  <si>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</si>
  <si>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</si>
  <si>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</si>
  <si>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</si>
  <si>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</si>
  <si>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</si>
  <si>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</si>
  <si>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</si>
  <si>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</si>
  <si>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</si>
  <si>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</si>
  <si>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</si>
  <si>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</si>
  <si>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</si>
  <si>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</si>
  <si>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</si>
  <si>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</si>
  <si>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</si>
  <si>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</si>
  <si>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</si>
  <si>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</si>
  <si>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</si>
  <si>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</si>
  <si>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</si>
  <si>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</si>
  <si>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</si>
  <si>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</si>
  <si>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</si>
  <si>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</si>
  <si>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</si>
  <si>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</si>
  <si>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</si>
  <si>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</si>
  <si>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</si>
  <si>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</si>
  <si>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</si>
  <si>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</si>
  <si>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</si>
  <si>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</si>
  <si>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</si>
  <si>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</si>
  <si>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</si>
  <si>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</si>
  <si>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</si>
  <si>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</si>
  <si>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</si>
  <si>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</si>
  <si>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</si>
  <si>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</si>
  <si>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</si>
  <si>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</si>
  <si>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</si>
  <si>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</si>
  <si>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</si>
  <si>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</si>
  <si>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</si>
  <si>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</si>
  <si>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</si>
  <si>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</si>
  <si>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</si>
  <si>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</si>
  <si>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</si>
  <si>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</si>
  <si>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</si>
  <si>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</si>
  <si>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</si>
  <si>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</si>
  <si>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</si>
  <si>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</si>
  <si>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</si>
  <si>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</si>
  <si>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</si>
  <si>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</si>
  <si>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</si>
  <si>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</si>
  <si>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</si>
  <si>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</si>
  <si>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</si>
  <si>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</si>
  <si>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</si>
  <si>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</si>
  <si>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</si>
  <si>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</si>
  <si>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</si>
  <si>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栃木県那須烏山市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</si>
  <si>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</si>
  <si>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</si>
  <si>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</si>
  <si>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</si>
  <si>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</si>
  <si>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</si>
  <si>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</si>
  <si>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</si>
  <si>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</si>
  <si>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</si>
  <si>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</si>
  <si>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</si>
  <si>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</si>
  <si>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</si>
  <si>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</si>
  <si>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</si>
  <si>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</si>
  <si>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</si>
  <si>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</si>
  <si>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</si>
  <si>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熊田診療所特別会計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</si>
  <si>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</si>
  <si>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</si>
  <si>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</si>
  <si>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</si>
  <si>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</si>
  <si>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</si>
  <si>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</si>
  <si>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</si>
  <si>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</si>
  <si>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</si>
  <si>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</si>
  <si>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</si>
  <si>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</si>
  <si>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</si>
  <si>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</si>
  <si>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</si>
  <si>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</si>
  <si>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</si>
  <si>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</si>
  <si>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</si>
  <si>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</si>
  <si>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</si>
  <si>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</si>
  <si>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</si>
  <si>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</si>
  <si>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</si>
  <si>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</si>
  <si>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</si>
  <si>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</si>
  <si>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</si>
  <si>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</si>
  <si>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</si>
  <si>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</si>
  <si>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</si>
  <si>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</si>
  <si>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</si>
  <si>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</si>
  <si>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</si>
  <si>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</si>
  <si>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</si>
  <si>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</si>
  <si>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</si>
  <si>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</si>
  <si>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</si>
  <si>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</si>
  <si>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</si>
  <si>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</si>
  <si>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</si>
  <si>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</si>
  <si>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</si>
  <si>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</si>
  <si>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</si>
  <si>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</si>
  <si>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</si>
  <si>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</si>
  <si>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</si>
  <si>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</si>
  <si>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</si>
  <si>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</si>
  <si>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</si>
  <si>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</si>
  <si>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</si>
  <si>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</si>
  <si>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</si>
  <si>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</si>
  <si>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</si>
  <si>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</si>
  <si>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</si>
  <si>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</si>
  <si>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</si>
  <si>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</si>
  <si>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</si>
  <si>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</si>
  <si>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</si>
  <si>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</si>
  <si>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</si>
  <si>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</si>
  <si>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</si>
  <si>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</si>
  <si>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</si>
  <si>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</si>
  <si>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</si>
  <si>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</si>
  <si>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</si>
  <si>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</si>
  <si>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</si>
  <si>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</si>
  <si>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</si>
  <si>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</si>
  <si>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</si>
  <si>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</si>
  <si>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</si>
  <si>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</si>
  <si>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</si>
  <si>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</si>
  <si>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</si>
  <si>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</si>
  <si>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</si>
  <si>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</si>
  <si>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</si>
  <si>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</si>
  <si>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</si>
  <si>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</si>
  <si>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</si>
  <si>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</si>
  <si>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</si>
  <si>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</si>
  <si>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</si>
  <si>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</si>
  <si>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</si>
  <si>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</si>
  <si>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</si>
  <si>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</si>
  <si>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</si>
  <si>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</si>
  <si>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</si>
  <si>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</si>
  <si>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</si>
  <si>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</si>
  <si>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</si>
  <si>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</si>
  <si>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</si>
  <si>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</si>
  <si>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</si>
  <si>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</si>
  <si>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</si>
  <si>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</si>
  <si>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</si>
  <si>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</si>
  <si>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</si>
  <si>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</si>
  <si>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</si>
  <si>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</si>
  <si>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</si>
  <si>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</si>
  <si>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</si>
  <si>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</si>
  <si>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</si>
  <si>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</si>
  <si>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</si>
  <si>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</si>
  <si>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</si>
  <si>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</si>
  <si>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</si>
  <si>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</si>
  <si>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</si>
  <si>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</si>
  <si>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</si>
  <si>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</si>
  <si>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</si>
  <si>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</si>
  <si>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</si>
  <si>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</si>
  <si>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</si>
  <si>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</si>
  <si>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</si>
  <si>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</si>
  <si>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0.16</t>
  </si>
  <si>
    <t>▲ 0.80</t>
  </si>
  <si>
    <t>▲ 5.86</t>
  </si>
  <si>
    <t>▲ 1.43</t>
  </si>
  <si>
    <t>水道事業会計</t>
  </si>
  <si>
    <t>一般会計</t>
  </si>
  <si>
    <t>国民健康保険特別会計</t>
  </si>
  <si>
    <t>介護保険特別会計</t>
  </si>
  <si>
    <t>下水道事業特別会計</t>
  </si>
  <si>
    <t>簡易水道事業特別会計</t>
  </si>
  <si>
    <t>熊田診療所特別会計</t>
  </si>
  <si>
    <t>後期高齢者医療特別会計</t>
  </si>
  <si>
    <t>その他会計（赤字）</t>
  </si>
  <si>
    <t>その他会計（黒字）</t>
  </si>
  <si>
    <t>南那須地区広域行政事務組合（普通会計）</t>
    <rPh sb="0" eb="1">
      <t>ミナミ</t>
    </rPh>
    <rPh sb="1" eb="3">
      <t>ナス</t>
    </rPh>
    <rPh sb="3" eb="5">
      <t>チク</t>
    </rPh>
    <rPh sb="5" eb="7">
      <t>コウイキ</t>
    </rPh>
    <rPh sb="7" eb="9">
      <t>ギョウセイ</t>
    </rPh>
    <rPh sb="9" eb="11">
      <t>ジム</t>
    </rPh>
    <rPh sb="11" eb="13">
      <t>クミアイ</t>
    </rPh>
    <rPh sb="14" eb="16">
      <t>フツウ</t>
    </rPh>
    <rPh sb="16" eb="18">
      <t>カイケイ</t>
    </rPh>
    <phoneticPr fontId="2"/>
  </si>
  <si>
    <t>南那須地区広域行政事務組合（病院会計）</t>
    <rPh sb="0" eb="1">
      <t>ミナミ</t>
    </rPh>
    <rPh sb="1" eb="3">
      <t>ナス</t>
    </rPh>
    <rPh sb="3" eb="5">
      <t>チク</t>
    </rPh>
    <rPh sb="5" eb="7">
      <t>コウイキ</t>
    </rPh>
    <rPh sb="7" eb="9">
      <t>ギョウセイ</t>
    </rPh>
    <rPh sb="9" eb="11">
      <t>ジム</t>
    </rPh>
    <rPh sb="11" eb="13">
      <t>クミアイ</t>
    </rPh>
    <rPh sb="14" eb="16">
      <t>ビョウイン</t>
    </rPh>
    <rPh sb="16" eb="18">
      <t>カイケイ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</si>
  <si>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</si>
  <si>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</si>
  <si>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</si>
  <si>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</si>
  <si>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那須烏山市農業公社</t>
    <rPh sb="0" eb="2">
      <t>ナス</t>
    </rPh>
    <rPh sb="2" eb="3">
      <t>カラス</t>
    </rPh>
    <rPh sb="3" eb="4">
      <t>ヤマ</t>
    </rPh>
    <rPh sb="4" eb="5">
      <t>シ</t>
    </rPh>
    <rPh sb="5" eb="7">
      <t>ノウギョウ</t>
    </rPh>
    <rPh sb="7" eb="9">
      <t>コウシャ</t>
    </rPh>
    <phoneticPr fontId="2"/>
  </si>
  <si>
    <t>－</t>
    <phoneticPr fontId="2"/>
  </si>
  <si>
    <t>－</t>
    <phoneticPr fontId="2"/>
  </si>
  <si>
    <t>－</t>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</si>
  <si>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</si>
  <si>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</si>
  <si>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</si>
  <si>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</si>
  <si>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</si>
  <si>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</si>
  <si>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</si>
  <si>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</si>
  <si>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</si>
  <si>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</si>
  <si>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</si>
  <si>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</si>
  <si>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地方債の借入額を償還額以下に抑えることにより、平成24年度以降将来負担比率は低下してきており、類似団体平均を下回って推移している。
また、実質公債費比率についても、借入額の抑制や、太陽光パネル設置の増加にともなう固定資産税収入の増により平成23年度以降年々低下している。</t>
    <rPh sb="0" eb="3">
      <t>チホウサイ</t>
    </rPh>
    <rPh sb="4" eb="6">
      <t>カリイレ</t>
    </rPh>
    <rPh sb="6" eb="7">
      <t>ガク</t>
    </rPh>
    <rPh sb="8" eb="10">
      <t>ショウカン</t>
    </rPh>
    <rPh sb="10" eb="11">
      <t>ガク</t>
    </rPh>
    <rPh sb="11" eb="13">
      <t>イカ</t>
    </rPh>
    <rPh sb="14" eb="15">
      <t>オサ</t>
    </rPh>
    <rPh sb="23" eb="25">
      <t>ヘイセイ</t>
    </rPh>
    <rPh sb="27" eb="29">
      <t>ネンド</t>
    </rPh>
    <rPh sb="29" eb="31">
      <t>イコウ</t>
    </rPh>
    <rPh sb="31" eb="33">
      <t>ショウライ</t>
    </rPh>
    <rPh sb="33" eb="35">
      <t>フタン</t>
    </rPh>
    <rPh sb="35" eb="37">
      <t>ヒリツ</t>
    </rPh>
    <rPh sb="38" eb="40">
      <t>テイカ</t>
    </rPh>
    <rPh sb="47" eb="49">
      <t>ルイジ</t>
    </rPh>
    <rPh sb="49" eb="51">
      <t>ダンタイ</t>
    </rPh>
    <rPh sb="51" eb="53">
      <t>ヘイキン</t>
    </rPh>
    <rPh sb="54" eb="56">
      <t>シタマワ</t>
    </rPh>
    <rPh sb="58" eb="60">
      <t>スイイ</t>
    </rPh>
    <rPh sb="69" eb="71">
      <t>ジッシツ</t>
    </rPh>
    <rPh sb="71" eb="74">
      <t>コウサイヒ</t>
    </rPh>
    <rPh sb="74" eb="76">
      <t>ヒリツ</t>
    </rPh>
    <rPh sb="82" eb="84">
      <t>カリイレ</t>
    </rPh>
    <rPh sb="84" eb="85">
      <t>ガク</t>
    </rPh>
    <rPh sb="86" eb="88">
      <t>ヨクセイ</t>
    </rPh>
    <rPh sb="90" eb="93">
      <t>タイヨウコウ</t>
    </rPh>
    <rPh sb="96" eb="98">
      <t>セッチ</t>
    </rPh>
    <rPh sb="99" eb="101">
      <t>ゾウカ</t>
    </rPh>
    <rPh sb="106" eb="108">
      <t>コテイ</t>
    </rPh>
    <rPh sb="108" eb="110">
      <t>シサン</t>
    </rPh>
    <rPh sb="110" eb="111">
      <t>ゼイ</t>
    </rPh>
    <rPh sb="111" eb="113">
      <t>シュウニュウ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</si>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</sst>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82353</c:v>
                </c:pt>
                <c:pt idx="1">
                  <c:v>84054</c:v>
                </c:pt>
                <c:pt idx="2">
                  <c:v>42920</c:v>
                </c:pt>
                <c:pt idx="3">
                  <c:v>45251</c:v>
                </c:pt>
                <c:pt idx="4">
                  <c:v>45688</c:v>
                </c:pt>
              </c:numCache>
            </c:numRef>
          </c:val>
          <c:smooth val="0"/>
        </c:ser>
        <c:dLbls>
          <c:showLegendKey val="0"/>
          <c:showVal val="0"/>
          <c:showCatName val="0"/>
          <c:showSerName val="0"/>
          <c:showPercent val="0"/>
          <c:showBubbleSize val="0"/>
        </c:dLbls>
        <c:marker val="1"/>
        <c:smooth val="0"/>
        <c:axId val="127522408"/>
        <c:axId val="179806664"/>
      </c:lineChart>
      <c:catAx>
        <c:axId val="127522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806664"/>
        <c:crosses val="autoZero"/>
        <c:auto val="1"/>
        <c:lblAlgn val="ctr"/>
        <c:lblOffset val="100"/>
        <c:tickLblSkip val="1"/>
        <c:tickMarkSkip val="1"/>
        <c:noMultiLvlLbl val="0"/>
      </c:catAx>
      <c:valAx>
        <c:axId val="1798066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522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4.66</c:v>
                </c:pt>
                <c:pt idx="1">
                  <c:v>6.86</c:v>
                </c:pt>
                <c:pt idx="2">
                  <c:v>5.96</c:v>
                </c:pt>
                <c:pt idx="3">
                  <c:v>4.82</c:v>
                </c:pt>
                <c:pt idx="4">
                  <c:v>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26.6</c:v>
                </c:pt>
                <c:pt idx="1">
                  <c:v>26.46</c:v>
                </c:pt>
                <c:pt idx="2">
                  <c:v>28.08</c:v>
                </c:pt>
                <c:pt idx="3">
                  <c:v>25.03</c:v>
                </c:pt>
                <c:pt idx="4">
                  <c:v>24.21</c:v>
                </c:pt>
              </c:numCache>
            </c:numRef>
          </c:val>
        </c:ser>
        <c:dLbls>
          <c:showLegendKey val="0"/>
          <c:showVal val="0"/>
          <c:showCatName val="0"/>
          <c:showSerName val="0"/>
          <c:showPercent val="0"/>
          <c:showBubbleSize val="0"/>
        </c:dLbls>
        <c:gapWidth val="250"/>
        <c:overlap val="100"/>
        <c:axId val="223808176"/>
        <c:axId val="178891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0.63</c:v>
                </c:pt>
                <c:pt idx="1">
                  <c:v>-0.16</c:v>
                </c:pt>
                <c:pt idx="2">
                  <c:v>-0.8</c:v>
                </c:pt>
                <c:pt idx="3">
                  <c:v>-5.86</c:v>
                </c:pt>
                <c:pt idx="4">
                  <c:v>-1.43</c:v>
                </c:pt>
              </c:numCache>
            </c:numRef>
          </c:val>
          <c:smooth val="0"/>
        </c:ser>
        <c:dLbls>
          <c:showLegendKey val="0"/>
          <c:showVal val="0"/>
          <c:showCatName val="0"/>
          <c:showSerName val="0"/>
          <c:showPercent val="0"/>
          <c:showBubbleSize val="0"/>
        </c:dLbls>
        <c:marker val="1"/>
        <c:smooth val="0"/>
        <c:axId val="223808176"/>
        <c:axId val="178891608"/>
      </c:lineChart>
      <c:catAx>
        <c:axId val="22380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8891608"/>
        <c:crosses val="autoZero"/>
        <c:auto val="1"/>
        <c:lblAlgn val="ctr"/>
        <c:lblOffset val="100"/>
        <c:tickLblSkip val="1"/>
        <c:tickMarkSkip val="1"/>
        <c:noMultiLvlLbl val="0"/>
      </c:catAx>
      <c:valAx>
        <c:axId val="178891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80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0.02</c:v>
                </c:pt>
                <c:pt idx="4">
                  <c:v>#N/A</c:v>
                </c:pt>
                <c:pt idx="5">
                  <c:v>0.03</c:v>
                </c:pt>
                <c:pt idx="6">
                  <c:v>#N/A</c:v>
                </c:pt>
                <c:pt idx="7">
                  <c:v>0.03</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0.04</c:v>
                </c:pt>
                <c:pt idx="4">
                  <c:v>#N/A</c:v>
                </c:pt>
                <c:pt idx="5">
                  <c:v>0.03</c:v>
                </c:pt>
                <c:pt idx="6">
                  <c:v>#N/A</c:v>
                </c:pt>
                <c:pt idx="7">
                  <c:v>7.0000000000000007E-2</c:v>
                </c:pt>
                <c:pt idx="8">
                  <c:v>#N/A</c:v>
                </c:pt>
                <c:pt idx="9">
                  <c:v>0.09</c:v>
                </c:pt>
              </c:numCache>
            </c:numRef>
          </c:val>
        </c:ser>
        <c:ser>
          <c:idx val="3"/>
          <c:order val="3"/>
          <c:tx>
            <c:strRef>
              <c:f>データシート!$A$30</c:f>
              <c:strCache>
                <c:ptCount val="1"/>
                <c:pt idx="0">
                  <c:v>熊田診療所特別会計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0.11</c:v>
                </c:pt>
                <c:pt idx="4">
                  <c:v>#N/A</c:v>
                </c:pt>
                <c:pt idx="5">
                  <c:v>0.08</c:v>
                </c:pt>
                <c:pt idx="6">
                  <c:v>#N/A</c:v>
                </c:pt>
                <c:pt idx="7">
                  <c:v>0.11</c:v>
                </c:pt>
                <c:pt idx="8">
                  <c:v>#N/A</c:v>
                </c:pt>
                <c:pt idx="9">
                  <c:v>0.15</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0.14000000000000001</c:v>
                </c:pt>
                <c:pt idx="2">
                  <c:v>#N/A</c:v>
                </c:pt>
                <c:pt idx="3">
                  <c:v>0.15</c:v>
                </c:pt>
                <c:pt idx="4">
                  <c:v>#N/A</c:v>
                </c:pt>
                <c:pt idx="5">
                  <c:v>0.09</c:v>
                </c:pt>
                <c:pt idx="6">
                  <c:v>#N/A</c:v>
                </c:pt>
                <c:pt idx="7">
                  <c:v>0.19</c:v>
                </c:pt>
                <c:pt idx="8">
                  <c:v>#N/A</c:v>
                </c:pt>
                <c:pt idx="9">
                  <c:v>0.22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0.21</c:v>
                </c:pt>
                <c:pt idx="2">
                  <c:v>#N/A</c:v>
                </c:pt>
                <c:pt idx="3">
                  <c:v>0.3</c:v>
                </c:pt>
                <c:pt idx="4">
                  <c:v>#N/A</c:v>
                </c:pt>
                <c:pt idx="5">
                  <c:v>0.3</c:v>
                </c:pt>
                <c:pt idx="6">
                  <c:v>#N/A</c:v>
                </c:pt>
                <c:pt idx="7">
                  <c:v>0.14000000000000001</c:v>
                </c:pt>
                <c:pt idx="8">
                  <c:v>#N/A</c:v>
                </c:pt>
                <c:pt idx="9">
                  <c:v>0.22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1.29</c:v>
                </c:pt>
                <c:pt idx="2">
                  <c:v>#N/A</c:v>
                </c:pt>
                <c:pt idx="3">
                  <c:v>1.04</c:v>
                </c:pt>
                <c:pt idx="4">
                  <c:v>#N/A</c:v>
                </c:pt>
                <c:pt idx="5">
                  <c:v>1.73</c:v>
                </c:pt>
                <c:pt idx="6">
                  <c:v>#N/A</c:v>
                </c:pt>
                <c:pt idx="7">
                  <c:v>0.99</c:v>
                </c:pt>
                <c:pt idx="8">
                  <c:v>#N/A</c:v>
                </c:pt>
                <c:pt idx="9">
                  <c:v>1.1299999999999999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3.14</c:v>
                </c:pt>
                <c:pt idx="2">
                  <c:v>#N/A</c:v>
                </c:pt>
                <c:pt idx="3">
                  <c:v>3.97</c:v>
                </c:pt>
                <c:pt idx="4">
                  <c:v>#N/A</c:v>
                </c:pt>
                <c:pt idx="5">
                  <c:v>3.34</c:v>
                </c:pt>
                <c:pt idx="6">
                  <c:v>#N/A</c:v>
                </c:pt>
                <c:pt idx="7">
                  <c:v>3</c:v>
                </c:pt>
                <c:pt idx="8">
                  <c:v>#N/A</c:v>
                </c:pt>
                <c:pt idx="9">
                  <c:v>2.12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4.58</c:v>
                </c:pt>
                <c:pt idx="2">
                  <c:v>#N/A</c:v>
                </c:pt>
                <c:pt idx="3">
                  <c:v>6.75</c:v>
                </c:pt>
                <c:pt idx="4">
                  <c:v>#N/A</c:v>
                </c:pt>
                <c:pt idx="5">
                  <c:v>5.87</c:v>
                </c:pt>
                <c:pt idx="6">
                  <c:v>#N/A</c:v>
                </c:pt>
                <c:pt idx="7">
                  <c:v>4.7</c:v>
                </c:pt>
                <c:pt idx="8">
                  <c:v>#N/A</c:v>
                </c:pt>
                <c:pt idx="9">
                  <c:v>5.83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12.23</c:v>
                </c:pt>
                <c:pt idx="2">
                  <c:v>#N/A</c:v>
                </c:pt>
                <c:pt idx="3">
                  <c:v>13.26</c:v>
                </c:pt>
                <c:pt idx="4">
                  <c:v>#N/A</c:v>
                </c:pt>
                <c:pt idx="5">
                  <c:v>12.16</c:v>
                </c:pt>
                <c:pt idx="6">
                  <c:v>#N/A</c:v>
                </c:pt>
                <c:pt idx="7">
                  <c:v>12.23</c:v>
                </c:pt>
                <c:pt idx="8">
                  <c:v>#N/A</c:v>
                </c:pt>
                <c:pt idx="9">
                  <c:v>11.92</c:v>
                </c:pt>
              </c:numCache>
            </c:numRef>
          </c:val>
        </c:ser>
        <c:dLbls>
          <c:showLegendKey val="0"/>
          <c:showVal val="0"/>
          <c:showCatName val="0"/>
          <c:showSerName val="0"/>
          <c:showPercent val="0"/>
          <c:showBubbleSize val="0"/>
        </c:dLbls>
        <c:gapWidth val="150"/>
        <c:overlap val="100"/>
        <c:axId val="224395760"/>
        <c:axId val="225954616"/>
      </c:barChart>
      <c:catAx>
        <c:axId val="22439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954616"/>
        <c:crosses val="autoZero"/>
        <c:auto val="1"/>
        <c:lblAlgn val="ctr"/>
        <c:lblOffset val="100"/>
        <c:tickLblSkip val="1"/>
        <c:tickMarkSkip val="1"/>
        <c:noMultiLvlLbl val="0"/>
      </c:catAx>
      <c:valAx>
        <c:axId val="225954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395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1150</c:v>
                </c:pt>
                <c:pt idx="5">
                  <c:v>1200</c:v>
                </c:pt>
                <c:pt idx="8">
                  <c:v>1254</c:v>
                </c:pt>
                <c:pt idx="11">
                  <c:v>1381</c:v>
                </c:pt>
                <c:pt idx="14">
                  <c:v>1442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12</c:v>
                </c:pt>
                <c:pt idx="6">
                  <c:v>12</c:v>
                </c:pt>
                <c:pt idx="9">
                  <c:v>12</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216</c:v>
                </c:pt>
                <c:pt idx="3">
                  <c:v>209</c:v>
                </c:pt>
                <c:pt idx="6">
                  <c:v>242</c:v>
                </c:pt>
                <c:pt idx="9">
                  <c:v>216</c:v>
                </c:pt>
                <c:pt idx="12">
                  <c:v>220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279</c:v>
                </c:pt>
                <c:pt idx="3">
                  <c:v>263</c:v>
                </c:pt>
                <c:pt idx="6">
                  <c:v>267</c:v>
                </c:pt>
                <c:pt idx="9">
                  <c:v>252</c:v>
                </c:pt>
                <c:pt idx="12">
                  <c:v>248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1324</c:v>
                </c:pt>
                <c:pt idx="3">
                  <c:v>1343</c:v>
                </c:pt>
                <c:pt idx="6">
                  <c:v>1352</c:v>
                </c:pt>
                <c:pt idx="9">
                  <c:v>1420</c:v>
                </c:pt>
                <c:pt idx="12">
                  <c:v>1449</c:v>
                </c:pt>
              </c:numCache>
            </c:numRef>
          </c:val>
        </c:ser>
        <c:dLbls>
          <c:showLegendKey val="0"/>
          <c:showVal val="0"/>
          <c:showCatName val="0"/>
          <c:showSerName val="0"/>
          <c:showPercent val="0"/>
          <c:showBubbleSize val="0"/>
        </c:dLbls>
        <c:gapWidth val="100"/>
        <c:overlap val="100"/>
        <c:axId val="180761976"/>
        <c:axId val="222441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682</c:v>
                </c:pt>
                <c:pt idx="2">
                  <c:v>#N/A</c:v>
                </c:pt>
                <c:pt idx="3">
                  <c:v>#N/A</c:v>
                </c:pt>
                <c:pt idx="4">
                  <c:v>627</c:v>
                </c:pt>
                <c:pt idx="5">
                  <c:v>#N/A</c:v>
                </c:pt>
                <c:pt idx="6">
                  <c:v>#N/A</c:v>
                </c:pt>
                <c:pt idx="7">
                  <c:v>619</c:v>
                </c:pt>
                <c:pt idx="8">
                  <c:v>#N/A</c:v>
                </c:pt>
                <c:pt idx="9">
                  <c:v>#N/A</c:v>
                </c:pt>
                <c:pt idx="10">
                  <c:v>519</c:v>
                </c:pt>
                <c:pt idx="11">
                  <c:v>#N/A</c:v>
                </c:pt>
                <c:pt idx="12">
                  <c:v>#N/A</c:v>
                </c:pt>
                <c:pt idx="13">
                  <c:v>487</c:v>
                </c:pt>
                <c:pt idx="14">
                  <c:v>#N/A</c:v>
                </c:pt>
              </c:numCache>
            </c:numRef>
          </c:val>
          <c:smooth val="0"/>
        </c:ser>
        <c:dLbls>
          <c:showLegendKey val="0"/>
          <c:showVal val="0"/>
          <c:showCatName val="0"/>
          <c:showSerName val="0"/>
          <c:showPercent val="0"/>
          <c:showBubbleSize val="0"/>
        </c:dLbls>
        <c:marker val="1"/>
        <c:smooth val="0"/>
        <c:axId val="180761976"/>
        <c:axId val="222441568"/>
      </c:lineChart>
      <c:catAx>
        <c:axId val="180761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441568"/>
        <c:crosses val="autoZero"/>
        <c:auto val="1"/>
        <c:lblAlgn val="ctr"/>
        <c:lblOffset val="100"/>
        <c:tickLblSkip val="1"/>
        <c:tickMarkSkip val="1"/>
        <c:noMultiLvlLbl val="0"/>
      </c:catAx>
      <c:valAx>
        <c:axId val="222441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761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14584</c:v>
                </c:pt>
                <c:pt idx="5">
                  <c:v>15168</c:v>
                </c:pt>
                <c:pt idx="8">
                  <c:v>15381</c:v>
                </c:pt>
                <c:pt idx="11">
                  <c:v>15113</c:v>
                </c:pt>
                <c:pt idx="14">
                  <c:v>14752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c:v>
                </c:pt>
                <c:pt idx="5">
                  <c:v>54</c:v>
                </c:pt>
                <c:pt idx="8">
                  <c:v>37</c:v>
                </c:pt>
                <c:pt idx="11">
                  <c:v>22</c:v>
                </c:pt>
                <c:pt idx="14">
                  <c:v>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4432</c:v>
                </c:pt>
                <c:pt idx="5">
                  <c:v>4695</c:v>
                </c:pt>
                <c:pt idx="8">
                  <c:v>5355</c:v>
                </c:pt>
                <c:pt idx="11">
                  <c:v>5410</c:v>
                </c:pt>
                <c:pt idx="14">
                  <c:v>5329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3262</c:v>
                </c:pt>
                <c:pt idx="3">
                  <c:v>3309</c:v>
                </c:pt>
                <c:pt idx="6">
                  <c:v>3318</c:v>
                </c:pt>
                <c:pt idx="9">
                  <c:v>3085</c:v>
                </c:pt>
                <c:pt idx="12">
                  <c:v>2956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1735</c:v>
                </c:pt>
                <c:pt idx="3">
                  <c:v>1735</c:v>
                </c:pt>
                <c:pt idx="6">
                  <c:v>1723</c:v>
                </c:pt>
                <c:pt idx="9">
                  <c:v>1604</c:v>
                </c:pt>
                <c:pt idx="12">
                  <c:v>1444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4025</c:v>
                </c:pt>
                <c:pt idx="3">
                  <c:v>3905</c:v>
                </c:pt>
                <c:pt idx="6">
                  <c:v>3698</c:v>
                </c:pt>
                <c:pt idx="9">
                  <c:v>3615</c:v>
                </c:pt>
                <c:pt idx="12">
                  <c:v>3548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70</c:v>
                </c:pt>
                <c:pt idx="3">
                  <c:v>58</c:v>
                </c:pt>
                <c:pt idx="6">
                  <c:v>46</c:v>
                </c:pt>
                <c:pt idx="9">
                  <c:v>34</c:v>
                </c:pt>
                <c:pt idx="12">
                  <c:v>23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13799</c:v>
                </c:pt>
                <c:pt idx="3">
                  <c:v>14818</c:v>
                </c:pt>
                <c:pt idx="6">
                  <c:v>15039</c:v>
                </c:pt>
                <c:pt idx="9">
                  <c:v>14448</c:v>
                </c:pt>
                <c:pt idx="12">
                  <c:v>13895</c:v>
                </c:pt>
              </c:numCache>
            </c:numRef>
          </c:val>
        </c:ser>
        <c:dLbls>
          <c:showLegendKey val="0"/>
          <c:showVal val="0"/>
          <c:showCatName val="0"/>
          <c:showSerName val="0"/>
          <c:showPercent val="0"/>
          <c:showBubbleSize val="0"/>
        </c:dLbls>
        <c:gapWidth val="100"/>
        <c:overlap val="100"/>
        <c:axId val="226221536"/>
        <c:axId val="226927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3845</c:v>
                </c:pt>
                <c:pt idx="2">
                  <c:v>#N/A</c:v>
                </c:pt>
                <c:pt idx="3">
                  <c:v>#N/A</c:v>
                </c:pt>
                <c:pt idx="4">
                  <c:v>3909</c:v>
                </c:pt>
                <c:pt idx="5">
                  <c:v>#N/A</c:v>
                </c:pt>
                <c:pt idx="6">
                  <c:v>#N/A</c:v>
                </c:pt>
                <c:pt idx="7">
                  <c:v>3050</c:v>
                </c:pt>
                <c:pt idx="8">
                  <c:v>#N/A</c:v>
                </c:pt>
                <c:pt idx="9">
                  <c:v>#N/A</c:v>
                </c:pt>
                <c:pt idx="10">
                  <c:v>2241</c:v>
                </c:pt>
                <c:pt idx="11">
                  <c:v>#N/A</c:v>
                </c:pt>
                <c:pt idx="12">
                  <c:v>#N/A</c:v>
                </c:pt>
                <c:pt idx="13">
                  <c:v>1763</c:v>
                </c:pt>
                <c:pt idx="14">
                  <c:v>#N/A</c:v>
                </c:pt>
              </c:numCache>
            </c:numRef>
          </c:val>
          <c:smooth val="0"/>
        </c:ser>
        <c:dLbls>
          <c:showLegendKey val="0"/>
          <c:showVal val="0"/>
          <c:showCatName val="0"/>
          <c:showSerName val="0"/>
          <c:showPercent val="0"/>
          <c:showBubbleSize val="0"/>
        </c:dLbls>
        <c:marker val="1"/>
        <c:smooth val="0"/>
        <c:axId val="226221536"/>
        <c:axId val="226927192"/>
      </c:lineChart>
      <c:catAx>
        <c:axId val="22622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927192"/>
        <c:crosses val="autoZero"/>
        <c:auto val="1"/>
        <c:lblAlgn val="ctr"/>
        <c:lblOffset val="100"/>
        <c:tickLblSkip val="1"/>
        <c:tickMarkSkip val="1"/>
        <c:noMultiLvlLbl val="0"/>
      </c:catAx>
      <c:valAx>
        <c:axId val="226927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22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{3AAC4CB5-8319-42C5-9E71-A1652CB4C36B}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{03907EA5-CC7A-4B5A-824B-717A52ED3AA6}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{2D7D7562-8A58-477B-B83E-60694F1894E3}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{9778A541-ADED-44A5-B7A7-A587C6F47AAF}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{16B857F8-C90E-4C1A-BC01-BE21DF76C03F}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{CF779470-D230-4C92-BA84-FB9AE40640E0}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{2A33487C-1816-459D-B712-E5338DF99A43}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{61CD54F5-4B99-4DD1-BE82-0903AAE0576C}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{9B2DCAE1-F3B4-4437-9875-0504F7A6F7C3}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{2966F6C7-5B08-446E-B66F-B0E7D64E1632}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30412792"/>
        <c:axId val="230300080"/>
      </c:scatterChart>
      <c:valAx>
        <c:axId val="2304127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0300080"/>
        <c:crosses val="autoZero"/>
        <c:crossBetween val="midCat"/>
      </c:valAx>
      <c:valAx>
        <c:axId val="2303000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0412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{29A09EB7-3DA6-4611-A0EE-50CED63FB208}</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{511A2B7C-D20D-4F50-BB14-8C66E3B880B6}</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{E06FA2EF-934D-4A78-916D-2CE3C3C6DA30}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{C75A2EFA-F7FD-4E88-B8E0-64A8699DBB9F}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{A519B200-6C4D-458E-8A6E-243380CF06E2}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10.4</c:v>
                </c:pt>
                <c:pt idx="1">
                  <c:v>9.4</c:v>
                </c:pt>
                <c:pt idx="2">
                  <c:v>9</c:v>
                </c:pt>
                <c:pt idx="3">
                  <c:v>8.4</c:v>
                </c:pt>
                <c:pt idx="4">
                  <c:v>7.7</c:v>
                </c:pt>
              </c:numCache>
            </c:numRef>
          </c:xVal>
          <c:yVal>
            <c:numRef>
              <c:f>公会計指標分析・財政指標組合せ分析表!$K$73:$O$73</c:f>
              <c:numCache>
                <c:formatCode>#,##0.0;"▲ "#,##0.0</c:formatCode>
                <c:ptCount val="5"/>
                <c:pt idx="0">
                  <c:v>53.6</c:v>
                </c:pt>
                <c:pt idx="1">
                  <c:v>55.7</c:v>
                </c:pt>
                <c:pt idx="2">
                  <c:v>43.4</c:v>
                </c:pt>
                <c:pt idx="3">
                  <c:v>32.299999999999997</c:v>
                </c:pt>
                <c:pt idx="4">
                  <c:v>24.9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{3B7F8797-12A1-4FB3-8C99-0853F9ADAA04}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{DCDC75BC-3178-464A-A9D4-DC210BC999E6}</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{8B9ADBB0-0E1F-417A-B51E-8F4F64065B38}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{A0475E16-16F9-48BC-AD86-A8995DDE7A8C}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{3AC5871A-D078-4BC7-B9B1-B37BFE98B66B}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230219232"/>
        <c:axId val="230288072"/>
      </c:scatterChart>
      <c:valAx>
        <c:axId val="230219232"/>
        <c:scaling>
          <c:orientation val="minMax"/>
          <c:max val="14"/>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0288072"/>
        <c:crosses val="autoZero"/>
        <c:crossBetween val="midCat"/>
      </c:valAx>
      <c:valAx>
        <c:axId val="230288072"/>
        <c:scaling>
          <c:orientation val="minMax"/>
          <c:max val="85"/>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02192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元利償還金</a:t>
          </a: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合併特例債の発行額の増額により今後も償還額の増額が見込まれる。</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公営企業債の元利償還金に対する繰入金</a:t>
          </a: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平成１９年度からの補償金免除繰上償還制度の活用により低利なものへの借換の影響により繰入金の額が減少したが、下水道事業の整備に伴う償還金に対する繰入金が伸びており、今後も同程度で推移していくことが見込まれる。</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組合等が起こした地方債の元利償還等に対する負担金等</a:t>
          </a: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南那須地区広域行政事務組合への負担金であり、ごみ処理施設の延命化事業、消防庁舎建設事業等の大型事業を実施しており、地方債の償還額に対する負担金が伸びる傾向にある。</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債務負担行為に基づく支出額</a:t>
          </a: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国営塩那台土地改良事業及び芳賀台地事業への負担金であり平成２１年度で塩那台土地改良事業の負担金が終了したため、同額で推移している。</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算入公債費等</a:t>
          </a: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普通交付税への算入率の高い合併特例債等の起債により算入額が増加している。今後も合併特例事業の実施により増加が見込まれる。</a:t>
          </a:r>
          <a:endParaRPr lang="ja-JP" altLang="ja-JP" sz="1050">
            <a:effectLst/>
          </a:endParaRPr>
        </a:p>
        <a:p>
          <a:pPr rtl="0"/>
          <a:r>
            <a:rPr lang="en-US" altLang="ja-JP" sz="900" b="0" i="0" baseline="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実質公債費比率の分子</a:t>
          </a:r>
          <a:r>
            <a:rPr lang="en-US" altLang="ja-JP" sz="900" b="0" i="0" baseline="0">
              <a:solidFill>
                <a:sysClr val="windowText" lastClr="000000"/>
              </a:solidFill>
              <a:effectLst/>
              <a:latin typeface="+mn-lt"/>
              <a:ea typeface="+mn-ea"/>
              <a:cs typeface="+mn-cs"/>
            </a:rPr>
            <a:t>】</a:t>
          </a:r>
          <a:r>
            <a:rPr lang="ja-JP" altLang="en-US" sz="900" b="0" i="0" baseline="0">
              <a:solidFill>
                <a:sysClr val="windowText" lastClr="000000"/>
              </a:solidFill>
              <a:effectLst/>
              <a:latin typeface="+mn-lt"/>
              <a:ea typeface="+mn-ea"/>
              <a:cs typeface="+mn-cs"/>
            </a:rPr>
            <a:t>市税収入の大きな伸びが見込めない状況にあり、合併特例債等の発行の影響で</a:t>
          </a:r>
          <a:r>
            <a:rPr lang="ja-JP" altLang="ja-JP" sz="900" b="0" i="0" baseline="0">
              <a:solidFill>
                <a:sysClr val="windowText" lastClr="000000"/>
              </a:solidFill>
              <a:effectLst/>
              <a:latin typeface="+mn-lt"/>
              <a:ea typeface="+mn-ea"/>
              <a:cs typeface="+mn-cs"/>
            </a:rPr>
            <a:t>算入公債</a:t>
          </a:r>
          <a:r>
            <a:rPr lang="ja-JP" altLang="en-US" sz="900" b="0" i="0" baseline="0">
              <a:solidFill>
                <a:sysClr val="windowText" lastClr="000000"/>
              </a:solidFill>
              <a:effectLst/>
              <a:latin typeface="+mn-lt"/>
              <a:ea typeface="+mn-ea"/>
              <a:cs typeface="+mn-cs"/>
            </a:rPr>
            <a:t>費は</a:t>
          </a:r>
          <a:r>
            <a:rPr lang="ja-JP" altLang="ja-JP" sz="900" b="0" i="0" baseline="0">
              <a:solidFill>
                <a:sysClr val="windowText" lastClr="000000"/>
              </a:solidFill>
              <a:effectLst/>
              <a:latin typeface="+mn-lt"/>
              <a:ea typeface="+mn-ea"/>
              <a:cs typeface="+mn-cs"/>
            </a:rPr>
            <a:t>増加傾向に</a:t>
          </a:r>
          <a:r>
            <a:rPr lang="ja-JP" altLang="en-US" sz="900" b="0" i="0" baseline="0">
              <a:solidFill>
                <a:sysClr val="windowText" lastClr="000000"/>
              </a:solidFill>
              <a:effectLst/>
              <a:latin typeface="+mn-lt"/>
              <a:ea typeface="+mn-ea"/>
              <a:cs typeface="+mn-cs"/>
            </a:rPr>
            <a:t>あるため、今後も実質交際比率の分子は</a:t>
          </a:r>
          <a:r>
            <a:rPr lang="ja-JP" altLang="ja-JP" sz="900" b="0" i="0" baseline="0">
              <a:solidFill>
                <a:sysClr val="windowText" lastClr="000000"/>
              </a:solidFill>
              <a:effectLst/>
              <a:latin typeface="+mn-lt"/>
              <a:ea typeface="+mn-ea"/>
              <a:cs typeface="+mn-cs"/>
            </a:rPr>
            <a:t>徐々に</a:t>
          </a:r>
          <a:r>
            <a:rPr lang="ja-JP" altLang="en-US" sz="900" b="0" i="0" baseline="0">
              <a:solidFill>
                <a:sysClr val="windowText" lastClr="000000"/>
              </a:solidFill>
              <a:effectLst/>
              <a:latin typeface="+mn-lt"/>
              <a:ea typeface="+mn-ea"/>
              <a:cs typeface="+mn-cs"/>
            </a:rPr>
            <a:t>減少していくものと想定される</a:t>
          </a:r>
          <a:r>
            <a:rPr lang="ja-JP" altLang="ja-JP" sz="900" b="0" i="0" baseline="0">
              <a:solidFill>
                <a:sysClr val="windowText" lastClr="000000"/>
              </a:solidFill>
              <a:effectLst/>
              <a:latin typeface="+mn-lt"/>
              <a:ea typeface="+mn-ea"/>
              <a:cs typeface="+mn-cs"/>
            </a:rPr>
            <a:t>。</a:t>
          </a:r>
          <a:endParaRPr lang="ja-JP" altLang="ja-JP" sz="105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一般会計等に係る地方債の現在高</a:t>
          </a:r>
          <a:r>
            <a:rPr lang="en-US" altLang="ja-JP" sz="800" b="0" i="0" baseline="0">
              <a:solidFill>
                <a:schemeClr val="dk1"/>
              </a:solidFill>
              <a:effectLst/>
              <a:latin typeface="+mn-lt"/>
              <a:ea typeface="+mn-ea"/>
              <a:cs typeface="+mn-cs"/>
            </a:rPr>
            <a:t>】 </a:t>
          </a:r>
          <a:r>
            <a:rPr lang="ja-JP" altLang="ja-JP" sz="800" b="0" i="0" baseline="0">
              <a:solidFill>
                <a:schemeClr val="dk1"/>
              </a:solidFill>
              <a:effectLst/>
              <a:latin typeface="+mn-lt"/>
              <a:ea typeface="+mn-ea"/>
              <a:cs typeface="+mn-cs"/>
            </a:rPr>
            <a:t>償還額以上の借入をしないことで、年々減少している。</a:t>
          </a:r>
          <a:endParaRPr lang="ja-JP" altLang="ja-JP" sz="1000">
            <a:effectLst/>
          </a:endParaRPr>
        </a:p>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債務負担行為に基づく支出予定額</a:t>
          </a:r>
          <a:r>
            <a:rPr lang="en-US" altLang="ja-JP" sz="800" b="0" i="0" baseline="0">
              <a:solidFill>
                <a:schemeClr val="dk1"/>
              </a:solidFill>
              <a:effectLst/>
              <a:latin typeface="+mn-lt"/>
              <a:ea typeface="+mn-ea"/>
              <a:cs typeface="+mn-cs"/>
            </a:rPr>
            <a:t>】 </a:t>
          </a:r>
          <a:r>
            <a:rPr lang="ja-JP" altLang="ja-JP" sz="800" b="0" i="0" baseline="0">
              <a:solidFill>
                <a:schemeClr val="dk1"/>
              </a:solidFill>
              <a:effectLst/>
              <a:latin typeface="+mn-lt"/>
              <a:ea typeface="+mn-ea"/>
              <a:cs typeface="+mn-cs"/>
            </a:rPr>
            <a:t>公営塩那台・芳賀台土地改良事業の負担金であり平成２１年度に塩那台土地改良事業の負担金が終了したため今後は減少を見込んでいる。</a:t>
          </a:r>
          <a:endParaRPr lang="ja-JP" altLang="ja-JP" sz="1000">
            <a:effectLst/>
          </a:endParaRPr>
        </a:p>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公営企業等繰入金見込額</a:t>
          </a:r>
          <a:r>
            <a:rPr lang="en-US" altLang="ja-JP" sz="800" b="0" i="0" baseline="0">
              <a:solidFill>
                <a:schemeClr val="dk1"/>
              </a:solidFill>
              <a:effectLst/>
              <a:latin typeface="+mn-lt"/>
              <a:ea typeface="+mn-ea"/>
              <a:cs typeface="+mn-cs"/>
            </a:rPr>
            <a:t>】 </a:t>
          </a:r>
          <a:r>
            <a:rPr lang="ja-JP" altLang="ja-JP" sz="800" b="0" i="0" baseline="0">
              <a:solidFill>
                <a:schemeClr val="dk1"/>
              </a:solidFill>
              <a:effectLst/>
              <a:latin typeface="+mn-lt"/>
              <a:ea typeface="+mn-ea"/>
              <a:cs typeface="+mn-cs"/>
            </a:rPr>
            <a:t>下水道事業は、計画に基づき事業を実施しており、一般会計からの繰入の増加が見込まれる。他の公営企業は整備が概ね終了しており償還額の減少に伴い繰入額は減少していく見込みである。</a:t>
          </a:r>
          <a:endParaRPr lang="ja-JP" altLang="ja-JP" sz="1000">
            <a:effectLst/>
          </a:endParaRPr>
        </a:p>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組合等負担等見込額</a:t>
          </a:r>
          <a:r>
            <a:rPr lang="en-US" altLang="ja-JP" sz="800" b="0" i="0" baseline="0">
              <a:solidFill>
                <a:schemeClr val="dk1"/>
              </a:solidFill>
              <a:effectLst/>
              <a:latin typeface="+mn-lt"/>
              <a:ea typeface="+mn-ea"/>
              <a:cs typeface="+mn-cs"/>
            </a:rPr>
            <a:t>】 </a:t>
          </a:r>
          <a:r>
            <a:rPr lang="ja-JP" altLang="ja-JP" sz="800" b="0" i="0" baseline="0">
              <a:solidFill>
                <a:schemeClr val="dk1"/>
              </a:solidFill>
              <a:effectLst/>
              <a:latin typeface="+mn-lt"/>
              <a:ea typeface="+mn-ea"/>
              <a:cs typeface="+mn-cs"/>
            </a:rPr>
            <a:t>南那須地区広域行政事務組合の負担金である。平成２６年度単年度でし尿処理施設基幹改良工事が終了したため平成２７年度の負担金としては減額となっているが、今後もごみ処理施設の延命化事業や消防車両の更新等の実施により負担金の増加が見込まれる。</a:t>
          </a:r>
          <a:endParaRPr lang="ja-JP" altLang="ja-JP" sz="1000">
            <a:effectLst/>
          </a:endParaRPr>
        </a:p>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退職手当負担見込額</a:t>
          </a:r>
          <a:r>
            <a:rPr lang="en-US" altLang="ja-JP" sz="800" b="0" i="0" baseline="0">
              <a:solidFill>
                <a:schemeClr val="dk1"/>
              </a:solidFill>
              <a:effectLst/>
              <a:latin typeface="+mn-lt"/>
              <a:ea typeface="+mn-ea"/>
              <a:cs typeface="+mn-cs"/>
            </a:rPr>
            <a:t>】 </a:t>
          </a:r>
          <a:r>
            <a:rPr lang="ja-JP" altLang="ja-JP" sz="800" b="0" i="0" baseline="0">
              <a:solidFill>
                <a:schemeClr val="dk1"/>
              </a:solidFill>
              <a:effectLst/>
              <a:latin typeface="+mn-lt"/>
              <a:ea typeface="+mn-ea"/>
              <a:cs typeface="+mn-cs"/>
            </a:rPr>
            <a:t>定員適正化計画により職員数の減により、負担見込額は減少傾向である。今後も職員数の削減を計画しており負担金の減少が見込まれる。</a:t>
          </a:r>
          <a:endParaRPr lang="ja-JP" altLang="ja-JP" sz="1000">
            <a:effectLst/>
          </a:endParaRPr>
        </a:p>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充当可能基金</a:t>
          </a:r>
          <a:r>
            <a:rPr lang="en-US" altLang="ja-JP" sz="800" b="0" i="0" baseline="0">
              <a:solidFill>
                <a:schemeClr val="dk1"/>
              </a:solidFill>
              <a:effectLst/>
              <a:latin typeface="+mn-lt"/>
              <a:ea typeface="+mn-ea"/>
              <a:cs typeface="+mn-cs"/>
            </a:rPr>
            <a:t>】 </a:t>
          </a:r>
          <a:r>
            <a:rPr lang="ja-JP" altLang="ja-JP" sz="800" b="0" i="0" baseline="0">
              <a:solidFill>
                <a:schemeClr val="dk1"/>
              </a:solidFill>
              <a:effectLst/>
              <a:latin typeface="+mn-lt"/>
              <a:ea typeface="+mn-ea"/>
              <a:cs typeface="+mn-cs"/>
            </a:rPr>
            <a:t>決算余剰金や未利用地売却等により財政調整基金への積立を行っているが、利子運用を行ってきた奨学基金等が国債の満期を控えており、今後は取り崩しを余儀なくされる見込み。また、老朽化した施設整備（耐震化等）による充当可能基金の減少が見込まれる。</a:t>
          </a:r>
          <a:endParaRPr lang="ja-JP" altLang="ja-JP" sz="1000">
            <a:effectLst/>
          </a:endParaRPr>
        </a:p>
        <a:p>
          <a:pPr rtl="0"/>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充当可能特定歳入</a:t>
          </a:r>
          <a:r>
            <a:rPr lang="en-US" altLang="ja-JP" sz="800">
              <a:solidFill>
                <a:schemeClr val="dk1"/>
              </a:solidFill>
              <a:effectLst/>
              <a:latin typeface="+mn-lt"/>
              <a:ea typeface="+mn-ea"/>
              <a:cs typeface="+mn-cs"/>
            </a:rPr>
            <a:t>】 </a:t>
          </a:r>
          <a:r>
            <a:rPr lang="ja-JP" altLang="ja-JP" sz="800">
              <a:solidFill>
                <a:schemeClr val="dk1"/>
              </a:solidFill>
              <a:effectLst/>
              <a:latin typeface="+mn-lt"/>
              <a:ea typeface="+mn-ea"/>
              <a:cs typeface="+mn-cs"/>
            </a:rPr>
            <a:t>市町村総合交付金と市営住宅使用料であるが、下水道及び市営住宅整備の償還額に充当しているため、今後償還額の減少に充当も減少していく。</a:t>
          </a:r>
          <a:endParaRPr lang="ja-JP" altLang="ja-JP" sz="1000">
            <a:effectLst/>
          </a:endParaRPr>
        </a:p>
        <a:p>
          <a:pPr rtl="0"/>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基準財政需要額算入見込額</a:t>
          </a:r>
          <a:r>
            <a:rPr lang="en-US" altLang="ja-JP" sz="800">
              <a:solidFill>
                <a:schemeClr val="dk1"/>
              </a:solidFill>
              <a:effectLst/>
              <a:latin typeface="+mn-lt"/>
              <a:ea typeface="+mn-ea"/>
              <a:cs typeface="+mn-cs"/>
            </a:rPr>
            <a:t>】 </a:t>
          </a:r>
          <a:r>
            <a:rPr lang="ja-JP" altLang="ja-JP" sz="800">
              <a:solidFill>
                <a:schemeClr val="dk1"/>
              </a:solidFill>
              <a:effectLst/>
              <a:latin typeface="+mn-lt"/>
              <a:ea typeface="+mn-ea"/>
              <a:cs typeface="+mn-cs"/>
            </a:rPr>
            <a:t>普通交付税の算入率の高い合併特例事業や臨時財政対策債の借入れの影響による増額はあるが、清掃費や病院事業債等の償還・算入終了により減少してきている。</a:t>
          </a:r>
          <a:endParaRPr lang="ja-JP" altLang="ja-JP" sz="1000">
            <a:effectLst/>
          </a:endParaRPr>
        </a:p>
        <a:p>
          <a:pPr rtl="0"/>
          <a:r>
            <a:rPr lang="en-US" altLang="ja-JP" sz="800">
              <a:solidFill>
                <a:sysClr val="windowText" lastClr="000000"/>
              </a:solidFill>
              <a:effectLst/>
              <a:latin typeface="+mn-lt"/>
              <a:ea typeface="+mn-ea"/>
              <a:cs typeface="+mn-cs"/>
            </a:rPr>
            <a:t>【</a:t>
          </a:r>
          <a:r>
            <a:rPr lang="ja-JP" altLang="ja-JP" sz="800">
              <a:solidFill>
                <a:sysClr val="windowText" lastClr="000000"/>
              </a:solidFill>
              <a:effectLst/>
              <a:latin typeface="+mn-lt"/>
              <a:ea typeface="+mn-ea"/>
              <a:cs typeface="+mn-cs"/>
            </a:rPr>
            <a:t>将来負担比率の分子</a:t>
          </a:r>
          <a:r>
            <a:rPr lang="en-US" altLang="ja-JP" sz="800">
              <a:solidFill>
                <a:sysClr val="windowText" lastClr="000000"/>
              </a:solidFill>
              <a:effectLst/>
              <a:latin typeface="+mn-lt"/>
              <a:ea typeface="+mn-ea"/>
              <a:cs typeface="+mn-cs"/>
            </a:rPr>
            <a:t>】 </a:t>
          </a:r>
          <a:r>
            <a:rPr lang="ja-JP" altLang="ja-JP" sz="800">
              <a:solidFill>
                <a:sysClr val="windowText" lastClr="000000"/>
              </a:solidFill>
              <a:effectLst/>
              <a:latin typeface="+mn-lt"/>
              <a:ea typeface="+mn-ea"/>
              <a:cs typeface="+mn-cs"/>
            </a:rPr>
            <a:t>平成２５年度より減少がつづいており、</a:t>
          </a:r>
          <a:r>
            <a:rPr lang="ja-JP" altLang="ja-JP" sz="800" b="0" i="0" baseline="0">
              <a:solidFill>
                <a:sysClr val="windowText" lastClr="000000"/>
              </a:solidFill>
              <a:effectLst/>
              <a:latin typeface="+mn-lt"/>
              <a:ea typeface="+mn-ea"/>
              <a:cs typeface="+mn-cs"/>
            </a:rPr>
            <a:t>市税収入の大きな伸びが見込めない</a:t>
          </a:r>
          <a:r>
            <a:rPr lang="ja-JP" altLang="en-US" sz="800" b="0" i="0" baseline="0">
              <a:solidFill>
                <a:sysClr val="windowText" lastClr="000000"/>
              </a:solidFill>
              <a:effectLst/>
              <a:latin typeface="+mn-lt"/>
              <a:ea typeface="+mn-ea"/>
              <a:cs typeface="+mn-cs"/>
            </a:rPr>
            <a:t>状況のなか</a:t>
          </a:r>
          <a:r>
            <a:rPr lang="ja-JP" altLang="ja-JP" sz="800" b="0" i="0" baseline="0">
              <a:solidFill>
                <a:sysClr val="windowText" lastClr="000000"/>
              </a:solidFill>
              <a:effectLst/>
              <a:latin typeface="+mn-lt"/>
              <a:ea typeface="+mn-ea"/>
              <a:cs typeface="+mn-cs"/>
            </a:rPr>
            <a:t>、</a:t>
          </a:r>
          <a:r>
            <a:rPr lang="ja-JP" altLang="en-US" sz="800" b="0" i="0" baseline="0">
              <a:solidFill>
                <a:sysClr val="windowText" lastClr="000000"/>
              </a:solidFill>
              <a:effectLst/>
              <a:latin typeface="+mn-lt"/>
              <a:ea typeface="+mn-ea"/>
              <a:cs typeface="+mn-cs"/>
            </a:rPr>
            <a:t>合併特例債の発行により</a:t>
          </a:r>
          <a:r>
            <a:rPr lang="ja-JP" altLang="ja-JP" sz="800" b="0" i="0" baseline="0">
              <a:solidFill>
                <a:sysClr val="windowText" lastClr="000000"/>
              </a:solidFill>
              <a:effectLst/>
              <a:latin typeface="+mn-lt"/>
              <a:ea typeface="+mn-ea"/>
              <a:cs typeface="+mn-cs"/>
            </a:rPr>
            <a:t>算入公債費</a:t>
          </a:r>
          <a:r>
            <a:rPr lang="ja-JP" altLang="en-US" sz="800" b="0" i="0" baseline="0">
              <a:solidFill>
                <a:sysClr val="windowText" lastClr="000000"/>
              </a:solidFill>
              <a:effectLst/>
              <a:latin typeface="+mn-lt"/>
              <a:ea typeface="+mn-ea"/>
              <a:cs typeface="+mn-cs"/>
            </a:rPr>
            <a:t>は</a:t>
          </a:r>
          <a:r>
            <a:rPr lang="ja-JP" altLang="ja-JP" sz="800" b="0" i="0" baseline="0">
              <a:solidFill>
                <a:sysClr val="windowText" lastClr="000000"/>
              </a:solidFill>
              <a:effectLst/>
              <a:latin typeface="+mn-lt"/>
              <a:ea typeface="+mn-ea"/>
              <a:cs typeface="+mn-cs"/>
            </a:rPr>
            <a:t>増加傾向にあるため</a:t>
          </a:r>
          <a:r>
            <a:rPr lang="ja-JP" altLang="en-US" sz="800" b="0" i="0" baseline="0">
              <a:solidFill>
                <a:sysClr val="windowText" lastClr="000000"/>
              </a:solidFill>
              <a:effectLst/>
              <a:latin typeface="+mn-lt"/>
              <a:ea typeface="+mn-ea"/>
              <a:cs typeface="+mn-cs"/>
            </a:rPr>
            <a:t>、</a:t>
          </a:r>
          <a:r>
            <a:rPr lang="ja-JP" altLang="ja-JP" sz="800" b="0" i="0" baseline="0">
              <a:solidFill>
                <a:sysClr val="windowText" lastClr="000000"/>
              </a:solidFill>
              <a:effectLst/>
              <a:latin typeface="+mn-lt"/>
              <a:ea typeface="+mn-ea"/>
              <a:cs typeface="+mn-cs"/>
            </a:rPr>
            <a:t>今後も徐々に減少していくものと想定される。</a:t>
          </a:r>
          <a:endParaRPr lang="ja-JP" altLang="ja-JP" sz="8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栃木県那須烏山市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28,005
27,760
174.35
12,757,823
12,069,872
399,944
8,505,253
13,894,758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24.9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栃木県那須烏山市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28,005
27,760
174.35
12,757,823
12,069,872
399,944
8,505,253
13,894,758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24.9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栃木県那須烏山市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28,005
27,760
174.35
12,757,823
12,069,872
399,944
8,505,253
13,894,758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24.9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栃木県那須烏山市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28,005
27,760
174.35
12,757,823
12,069,872
399,944
8,505,253
13,894,758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24.9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人口減少、高齢化が進む本市では、自主財源の確保が重要な課題となっており、企業誘致事業や定住促進対策などにより税収の増に努め、地方税の徴収強化等の取組を通じて自主財源の増加を図る。</a:t>
          </a:r>
          <a:endParaRPr lang="ja-JP" altLang="ja-JP" sz="1100">
            <a:effectLst/>
          </a:endParaRPr>
        </a:p>
        <a:p>
          <a:r>
            <a:rPr kumimoji="1" lang="ja-JP" altLang="ja-JP" sz="1100">
              <a:solidFill>
                <a:schemeClr val="dk1"/>
              </a:solidFill>
              <a:effectLst/>
              <a:latin typeface="+mn-lt"/>
              <a:ea typeface="+mn-ea"/>
              <a:cs typeface="+mn-cs"/>
            </a:rPr>
            <a:t>　また、定員管理計画による人件費の抑制（平成２５年度から平成２９年度までの５年間で職員数を８％程度の削減）、公共施設の統廃合、指定管理者制度等による民間委託などの歳出削減を図り、財政基盤の強化に努める。</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8" name="直線コネクタ 67"/>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1" name="直線コネクタ 70"/>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4" name="直線コネクタ 73"/>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105833</xdr:rowOff>
    </xdr:to>
    <xdr:cxnSp macro="">
      <xdr:nvCxnSpPr>
        <xdr:cNvPr id="77" name="直線コネクタ 76"/>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71560</xdr:rowOff>
    </xdr:from>
    <xdr:ext cx="762000" cy="259045"/>
    <xdr:sp macro="" textlink="">
      <xdr:nvSpPr>
        <xdr:cNvPr id="88"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90" name="テキスト ボックス 89"/>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5" name="円/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96" name="テキスト ボックス 95"/>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経常収支比率は年々増加していたが、物件費や補助費等の抑制により前年度比１．６％減となった。しかしながら依然９０％を超える値となっており、類似団体平均を上回っている状況は続いているため、今後も厳しい財政状況のなか、行財政改革アクションプラン及び中長期財政計画を着実に推進し、業務の効率化等により経常経費の削減に引き続き取り組むとともに、受益者負担の見直し等により特定財源を確保し、硬直化が進む財政構造の改善を図る。 </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57996</xdr:rowOff>
    </xdr:from>
    <xdr:to>
      <xdr:col>7</xdr:col>
      <xdr:colOff>152400</xdr:colOff>
      <xdr:row>64</xdr:row>
      <xdr:rowOff>15240</xdr:rowOff>
    </xdr:to>
    <xdr:cxnSp macro="">
      <xdr:nvCxnSpPr>
        <xdr:cNvPr id="131" name="直線コネクタ 130"/>
        <xdr:cNvCxnSpPr/>
      </xdr:nvCxnSpPr>
      <xdr:spPr>
        <a:xfrm flipV="1">
          <a:off x="4114800" y="10859346"/>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64</xdr:row>
      <xdr:rowOff>15240</xdr:rowOff>
    </xdr:to>
    <xdr:cxnSp macro="">
      <xdr:nvCxnSpPr>
        <xdr:cNvPr id="134" name="直線コネクタ 133"/>
        <xdr:cNvCxnSpPr/>
      </xdr:nvCxnSpPr>
      <xdr:spPr>
        <a:xfrm>
          <a:off x="3225800" y="108673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36" name="テキスト ボックス 135"/>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1694</xdr:rowOff>
    </xdr:from>
    <xdr:to>
      <xdr:col>4</xdr:col>
      <xdr:colOff>482600</xdr:colOff>
      <xdr:row>63</xdr:row>
      <xdr:rowOff>66040</xdr:rowOff>
    </xdr:to>
    <xdr:cxnSp macro="">
      <xdr:nvCxnSpPr>
        <xdr:cNvPr id="137" name="直線コネクタ 136"/>
        <xdr:cNvCxnSpPr/>
      </xdr:nvCxnSpPr>
      <xdr:spPr>
        <a:xfrm>
          <a:off x="2336800" y="108030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39" name="テキスト ボックス 138"/>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63077</xdr:rowOff>
    </xdr:from>
    <xdr:to>
      <xdr:col>3</xdr:col>
      <xdr:colOff>279400</xdr:colOff>
      <xdr:row>63</xdr:row>
      <xdr:rowOff>1694</xdr:rowOff>
    </xdr:to>
    <xdr:cxnSp macro="">
      <xdr:nvCxnSpPr>
        <xdr:cNvPr id="140" name="直線コネクタ 139"/>
        <xdr:cNvCxnSpPr/>
      </xdr:nvCxnSpPr>
      <xdr:spPr>
        <a:xfrm>
          <a:off x="1447800" y="10521527"/>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42" name="テキスト ボックス 141"/>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163000</xdr:rowOff>
    </xdr:from>
    <xdr:ext cx="762000" cy="259045"/>
    <xdr:sp macro="" textlink="">
      <xdr:nvSpPr>
        <xdr:cNvPr id="144" name="テキスト ボックス 143"/>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7196</xdr:rowOff>
    </xdr:from>
    <xdr:to>
      <xdr:col>7</xdr:col>
      <xdr:colOff>203200</xdr:colOff>
      <xdr:row>63</xdr:row>
      <xdr:rowOff>108796</xdr:rowOff>
    </xdr:to>
    <xdr:sp macro="" textlink="">
      <xdr:nvSpPr>
        <xdr:cNvPr id="150" name="円/楕円 149"/>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150723</xdr:rowOff>
    </xdr:from>
    <xdr:ext cx="762000" cy="259045"/>
    <xdr:sp macro="" textlink="">
      <xdr:nvSpPr>
        <xdr:cNvPr id="151" name="財政構造の弾力性該当値テキスト"/>
        <xdr:cNvSpPr txBox="1"/>
      </xdr:nvSpPr>
      <xdr:spPr>
        <a:xfrm>
          <a:off x="5041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135890</xdr:rowOff>
    </xdr:from>
    <xdr:to>
      <xdr:col>6</xdr:col>
      <xdr:colOff>50800</xdr:colOff>
      <xdr:row>64</xdr:row>
      <xdr:rowOff>66040</xdr:rowOff>
    </xdr:to>
    <xdr:sp macro="" textlink="">
      <xdr:nvSpPr>
        <xdr:cNvPr id="152" name="円/楕円 151"/>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53" name="テキスト ボックス 152"/>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4" name="円/楕円 153"/>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55" name="テキスト ボックス 154"/>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122344</xdr:rowOff>
    </xdr:from>
    <xdr:to>
      <xdr:col>3</xdr:col>
      <xdr:colOff>330200</xdr:colOff>
      <xdr:row>63</xdr:row>
      <xdr:rowOff>52494</xdr:rowOff>
    </xdr:to>
    <xdr:sp macro="" textlink="">
      <xdr:nvSpPr>
        <xdr:cNvPr id="156" name="円/楕円 155"/>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57" name="テキスト ボックス 156"/>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12277</xdr:rowOff>
    </xdr:from>
    <xdr:to>
      <xdr:col>2</xdr:col>
      <xdr:colOff>127000</xdr:colOff>
      <xdr:row>61</xdr:row>
      <xdr:rowOff>113877</xdr:rowOff>
    </xdr:to>
    <xdr:sp macro="" textlink="">
      <xdr:nvSpPr>
        <xdr:cNvPr id="158" name="円/楕円 157"/>
        <xdr:cNvSpPr/>
      </xdr:nvSpPr>
      <xdr:spPr>
        <a:xfrm>
          <a:off x="1397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124054</xdr:rowOff>
    </xdr:from>
    <xdr:ext cx="762000" cy="259045"/>
    <xdr:sp macro="" textlink="">
      <xdr:nvSpPr>
        <xdr:cNvPr id="159" name="テキスト ボックス 158"/>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[126,555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類似団体平均に比べ決算額が低くなっているのは、他団体と比較し時間外手当等の人件費が低く抑えられていることによる。しかしながら、業務の民間委託が増えた要因等により、前年度と比較して３</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８００千円余の増となった。</a:t>
          </a:r>
          <a:endParaRPr lang="ja-JP" altLang="ja-JP" sz="1100">
            <a:effectLst/>
          </a:endParaRPr>
        </a:p>
        <a:p>
          <a:r>
            <a:rPr lang="ja-JP" altLang="ja-JP" sz="1100" b="0" i="0" baseline="0">
              <a:solidFill>
                <a:schemeClr val="dk1"/>
              </a:solidFill>
              <a:effectLst/>
              <a:latin typeface="+mn-lt"/>
              <a:ea typeface="+mn-ea"/>
              <a:cs typeface="+mn-cs"/>
            </a:rPr>
            <a:t>　今後も定員管理計画において人員の削減を図っていくことから、人件費の削減が予想される一方、委託料の増による物件費の増も見込まれるため、経常経費を中心に物件費の抑制に努めていく。</a:t>
          </a:r>
          <a:endParaRPr lang="ja-JP" altLang="ja-JP" sz="11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95954</xdr:rowOff>
    </xdr:from>
    <xdr:to>
      <xdr:col>7</xdr:col>
      <xdr:colOff>152400</xdr:colOff>
      <xdr:row>81</xdr:row>
      <xdr:rowOff>126808</xdr:rowOff>
    </xdr:to>
    <xdr:cxnSp macro="">
      <xdr:nvCxnSpPr>
        <xdr:cNvPr id="194" name="直線コネクタ 193"/>
        <xdr:cNvCxnSpPr/>
      </xdr:nvCxnSpPr>
      <xdr:spPr>
        <a:xfrm>
          <a:off x="4114800" y="13983404"/>
          <a:ext cx="838200" cy="3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97327</xdr:rowOff>
    </xdr:from>
    <xdr:ext cx="762000" cy="259045"/>
    <xdr:sp macro="" textlink="">
      <xdr:nvSpPr>
        <xdr:cNvPr id="195" name="人件費・物件費等の状況平均値テキスト"/>
        <xdr:cNvSpPr txBox="1"/>
      </xdr:nvSpPr>
      <xdr:spPr>
        <a:xfrm>
          <a:off x="5041900" y="14156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29338</xdr:rowOff>
    </xdr:from>
    <xdr:to>
      <xdr:col>6</xdr:col>
      <xdr:colOff>0</xdr:colOff>
      <xdr:row>81</xdr:row>
      <xdr:rowOff>95954</xdr:rowOff>
    </xdr:to>
    <xdr:cxnSp macro="">
      <xdr:nvCxnSpPr>
        <xdr:cNvPr id="197" name="直線コネクタ 196"/>
        <xdr:cNvCxnSpPr/>
      </xdr:nvCxnSpPr>
      <xdr:spPr>
        <a:xfrm>
          <a:off x="3225800" y="13916788"/>
          <a:ext cx="889000" cy="6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21227</xdr:rowOff>
    </xdr:from>
    <xdr:ext cx="736600" cy="259045"/>
    <xdr:sp macro="" textlink="">
      <xdr:nvSpPr>
        <xdr:cNvPr id="199" name="テキスト ボックス 198"/>
        <xdr:cNvSpPr txBox="1"/>
      </xdr:nvSpPr>
      <xdr:spPr>
        <a:xfrm>
          <a:off x="3733800" y="1425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29338</xdr:rowOff>
    </xdr:from>
    <xdr:to>
      <xdr:col>4</xdr:col>
      <xdr:colOff>482600</xdr:colOff>
      <xdr:row>81</xdr:row>
      <xdr:rowOff>76513</xdr:rowOff>
    </xdr:to>
    <xdr:cxnSp macro="">
      <xdr:nvCxnSpPr>
        <xdr:cNvPr id="200" name="直線コネクタ 199"/>
        <xdr:cNvCxnSpPr/>
      </xdr:nvCxnSpPr>
      <xdr:spPr>
        <a:xfrm flipV="1">
          <a:off x="2336800" y="13916788"/>
          <a:ext cx="889000" cy="4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165008</xdr:rowOff>
    </xdr:from>
    <xdr:ext cx="762000" cy="259045"/>
    <xdr:sp macro="" textlink="">
      <xdr:nvSpPr>
        <xdr:cNvPr id="202" name="テキスト ボックス 201"/>
        <xdr:cNvSpPr txBox="1"/>
      </xdr:nvSpPr>
      <xdr:spPr>
        <a:xfrm>
          <a:off x="2844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76513</xdr:rowOff>
    </xdr:from>
    <xdr:to>
      <xdr:col>3</xdr:col>
      <xdr:colOff>279400</xdr:colOff>
      <xdr:row>81</xdr:row>
      <xdr:rowOff>82666</xdr:rowOff>
    </xdr:to>
    <xdr:cxnSp macro="">
      <xdr:nvCxnSpPr>
        <xdr:cNvPr id="203" name="直線コネクタ 202"/>
        <xdr:cNvCxnSpPr/>
      </xdr:nvCxnSpPr>
      <xdr:spPr>
        <a:xfrm flipV="1">
          <a:off x="1447800" y="13963963"/>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123288</xdr:rowOff>
    </xdr:from>
    <xdr:ext cx="762000" cy="259045"/>
    <xdr:sp macro="" textlink="">
      <xdr:nvSpPr>
        <xdr:cNvPr id="205" name="テキスト ボックス 204"/>
        <xdr:cNvSpPr txBox="1"/>
      </xdr:nvSpPr>
      <xdr:spPr>
        <a:xfrm>
          <a:off x="1955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147570</xdr:rowOff>
    </xdr:from>
    <xdr:ext cx="762000" cy="259045"/>
    <xdr:sp macro="" textlink="">
      <xdr:nvSpPr>
        <xdr:cNvPr id="207" name="テキスト ボックス 206"/>
        <xdr:cNvSpPr txBox="1"/>
      </xdr:nvSpPr>
      <xdr:spPr>
        <a:xfrm>
          <a:off x="1066800" y="142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76008</xdr:rowOff>
    </xdr:from>
    <xdr:to>
      <xdr:col>7</xdr:col>
      <xdr:colOff>203200</xdr:colOff>
      <xdr:row>82</xdr:row>
      <xdr:rowOff>6158</xdr:rowOff>
    </xdr:to>
    <xdr:sp macro="" textlink="">
      <xdr:nvSpPr>
        <xdr:cNvPr id="213" name="円/楕円 212"/>
        <xdr:cNvSpPr/>
      </xdr:nvSpPr>
      <xdr:spPr>
        <a:xfrm>
          <a:off x="4902200" y="1396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92535</xdr:rowOff>
    </xdr:from>
    <xdr:ext cx="762000" cy="259045"/>
    <xdr:sp macro="" textlink="">
      <xdr:nvSpPr>
        <xdr:cNvPr id="214" name="人件費・物件費等の状況該当値テキスト"/>
        <xdr:cNvSpPr txBox="1"/>
      </xdr:nvSpPr>
      <xdr:spPr>
        <a:xfrm>
          <a:off x="5041900" y="1380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126,555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45154</xdr:rowOff>
    </xdr:from>
    <xdr:to>
      <xdr:col>6</xdr:col>
      <xdr:colOff>50800</xdr:colOff>
      <xdr:row>81</xdr:row>
      <xdr:rowOff>146754</xdr:rowOff>
    </xdr:to>
    <xdr:sp macro="" textlink="">
      <xdr:nvSpPr>
        <xdr:cNvPr id="215" name="円/楕円 214"/>
        <xdr:cNvSpPr/>
      </xdr:nvSpPr>
      <xdr:spPr>
        <a:xfrm>
          <a:off x="4064000" y="1393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156931</xdr:rowOff>
    </xdr:from>
    <xdr:ext cx="736600" cy="259045"/>
    <xdr:sp macro="" textlink="">
      <xdr:nvSpPr>
        <xdr:cNvPr id="216" name="テキスト ボックス 215"/>
        <xdr:cNvSpPr txBox="1"/>
      </xdr:nvSpPr>
      <xdr:spPr>
        <a:xfrm>
          <a:off x="3733800" y="1370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122,719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149988</xdr:rowOff>
    </xdr:from>
    <xdr:to>
      <xdr:col>4</xdr:col>
      <xdr:colOff>533400</xdr:colOff>
      <xdr:row>81</xdr:row>
      <xdr:rowOff>80138</xdr:rowOff>
    </xdr:to>
    <xdr:sp macro="" textlink="">
      <xdr:nvSpPr>
        <xdr:cNvPr id="217" name="円/楕円 216"/>
        <xdr:cNvSpPr/>
      </xdr:nvSpPr>
      <xdr:spPr>
        <a:xfrm>
          <a:off x="3175000" y="138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90315</xdr:rowOff>
    </xdr:from>
    <xdr:ext cx="762000" cy="259045"/>
    <xdr:sp macro="" textlink="">
      <xdr:nvSpPr>
        <xdr:cNvPr id="218" name="テキスト ボックス 217"/>
        <xdr:cNvSpPr txBox="1"/>
      </xdr:nvSpPr>
      <xdr:spPr>
        <a:xfrm>
          <a:off x="2844800" y="136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114,437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25713</xdr:rowOff>
    </xdr:from>
    <xdr:to>
      <xdr:col>3</xdr:col>
      <xdr:colOff>330200</xdr:colOff>
      <xdr:row>81</xdr:row>
      <xdr:rowOff>127313</xdr:rowOff>
    </xdr:to>
    <xdr:sp macro="" textlink="">
      <xdr:nvSpPr>
        <xdr:cNvPr id="219" name="円/楕円 218"/>
        <xdr:cNvSpPr/>
      </xdr:nvSpPr>
      <xdr:spPr>
        <a:xfrm>
          <a:off x="2286000" y="139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137490</xdr:rowOff>
    </xdr:from>
    <xdr:ext cx="762000" cy="259045"/>
    <xdr:sp macro="" textlink="">
      <xdr:nvSpPr>
        <xdr:cNvPr id="220" name="テキスト ボックス 219"/>
        <xdr:cNvSpPr txBox="1"/>
      </xdr:nvSpPr>
      <xdr:spPr>
        <a:xfrm>
          <a:off x="1955800" y="1368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120,302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31866</xdr:rowOff>
    </xdr:from>
    <xdr:to>
      <xdr:col>2</xdr:col>
      <xdr:colOff>127000</xdr:colOff>
      <xdr:row>81</xdr:row>
      <xdr:rowOff>133466</xdr:rowOff>
    </xdr:to>
    <xdr:sp macro="" textlink="">
      <xdr:nvSpPr>
        <xdr:cNvPr id="221" name="円/楕円 220"/>
        <xdr:cNvSpPr/>
      </xdr:nvSpPr>
      <xdr:spPr>
        <a:xfrm>
          <a:off x="1397000" y="139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143643</xdr:rowOff>
    </xdr:from>
    <xdr:ext cx="762000" cy="259045"/>
    <xdr:sp macro="" textlink="">
      <xdr:nvSpPr>
        <xdr:cNvPr id="222" name="テキスト ボックス 221"/>
        <xdr:cNvSpPr txBox="1"/>
      </xdr:nvSpPr>
      <xdr:spPr>
        <a:xfrm>
          <a:off x="1066800" y="1368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ラスパイレス指数は平成２３年以降年々低下していたが、平成２７年度は</a:t>
          </a:r>
          <a:r>
            <a:rPr lang="ja-JP" altLang="ja-JP" sz="1100" b="0" i="0" baseline="0">
              <a:solidFill>
                <a:schemeClr val="dk1"/>
              </a:solidFill>
              <a:effectLst/>
              <a:latin typeface="+mn-lt"/>
              <a:ea typeface="+mn-ea"/>
              <a:cs typeface="+mn-cs"/>
            </a:rPr>
            <a:t>類似団体平均を１．５、全国市平均を０．１上回る結果となった。</a:t>
          </a:r>
          <a:endParaRPr lang="ja-JP" altLang="ja-JP" sz="1100">
            <a:effectLst/>
          </a:endParaRPr>
        </a:p>
        <a:p>
          <a:r>
            <a:rPr lang="ja-JP" altLang="ja-JP" sz="1100" b="0" i="0" baseline="0">
              <a:solidFill>
                <a:schemeClr val="dk1"/>
              </a:solidFill>
              <a:effectLst/>
              <a:latin typeface="+mn-lt"/>
              <a:ea typeface="+mn-ea"/>
              <a:cs typeface="+mn-cs"/>
            </a:rPr>
            <a:t>　これまでの人件費抑制の取組としては、</a:t>
          </a:r>
          <a:r>
            <a:rPr kumimoji="1" lang="ja-JP" altLang="ja-JP" sz="1100">
              <a:solidFill>
                <a:schemeClr val="dk1"/>
              </a:solidFill>
              <a:effectLst/>
              <a:latin typeface="+mn-lt"/>
              <a:ea typeface="+mn-ea"/>
              <a:cs typeface="+mn-cs"/>
            </a:rPr>
            <a:t>退職時の特別昇給の廃止、退職手当の引き下げ、特殊勤務手当、選挙時以外の管理職特別手当の廃止、給与制度の適正な運用等により人件費の削減に努めてい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100">
            <a:effectLst/>
          </a:endParaRPr>
        </a:p>
        <a:p>
          <a:pPr rtl="0" eaLnBrk="1" fontAlgn="auto" latinLnBrk="0" hangingPunct="1"/>
          <a:r>
            <a:rPr kumimoji="1" lang="ja-JP" altLang="ja-JP" sz="1100">
              <a:solidFill>
                <a:schemeClr val="dk1"/>
              </a:solidFill>
              <a:effectLst/>
              <a:latin typeface="+mn-lt"/>
              <a:ea typeface="+mn-ea"/>
              <a:cs typeface="+mn-cs"/>
            </a:rPr>
            <a:t>　今後も</a:t>
          </a:r>
          <a:r>
            <a:rPr lang="ja-JP" altLang="ja-JP" sz="1100">
              <a:solidFill>
                <a:schemeClr val="dk1"/>
              </a:solidFill>
              <a:effectLst/>
              <a:latin typeface="+mn-lt"/>
              <a:ea typeface="+mn-ea"/>
              <a:cs typeface="+mn-cs"/>
            </a:rPr>
            <a:t>国家公務員給与水準や本市の財政状況を踏まえ、</a:t>
          </a:r>
          <a:r>
            <a:rPr kumimoji="1" lang="ja-JP" altLang="ja-JP" sz="1100">
              <a:solidFill>
                <a:schemeClr val="dk1"/>
              </a:solidFill>
              <a:effectLst/>
              <a:latin typeface="+mn-lt"/>
              <a:ea typeface="+mn-ea"/>
              <a:cs typeface="+mn-cs"/>
            </a:rPr>
            <a:t>給与制度の見直しに取り組みながら、定員管理の適正化とあわせて総人件費の抑制に努めていく。</a:t>
          </a:r>
          <a:endParaRPr lang="ja-JP" altLang="ja-JP" sz="11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118232</xdr:rowOff>
    </xdr:from>
    <xdr:to>
      <xdr:col>24</xdr:col>
      <xdr:colOff>558800</xdr:colOff>
      <xdr:row>86</xdr:row>
      <xdr:rowOff>21166</xdr:rowOff>
    </xdr:to>
    <xdr:cxnSp macro="">
      <xdr:nvCxnSpPr>
        <xdr:cNvPr id="253" name="直線コネクタ 252"/>
        <xdr:cNvCxnSpPr/>
      </xdr:nvCxnSpPr>
      <xdr:spPr>
        <a:xfrm flipV="1">
          <a:off x="17018000" y="13662782"/>
          <a:ext cx="0" cy="1103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4"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5" name="直線コネクタ 254"/>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118232</xdr:rowOff>
    </xdr:from>
    <xdr:to>
      <xdr:col>24</xdr:col>
      <xdr:colOff>647700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120952</xdr:rowOff>
    </xdr:from>
    <xdr:to>
      <xdr:col>24</xdr:col>
      <xdr:colOff>558800</xdr:colOff>
      <xdr:row>84</xdr:row>
      <xdr:rowOff>53823</xdr:rowOff>
    </xdr:to>
    <xdr:cxnSp macro="">
      <xdr:nvCxnSpPr>
        <xdr:cNvPr id="258" name="直線コネクタ 257"/>
        <xdr:cNvCxnSpPr/>
      </xdr:nvCxnSpPr>
      <xdr:spPr>
        <a:xfrm>
          <a:off x="16179800" y="14179852"/>
          <a:ext cx="8382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9"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60" name="フローチャート : 判断 259"/>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120952</xdr:rowOff>
    </xdr:from>
    <xdr:to>
      <xdr:col>23</xdr:col>
      <xdr:colOff>406400</xdr:colOff>
      <xdr:row>83</xdr:row>
      <xdr:rowOff>144841</xdr:rowOff>
    </xdr:to>
    <xdr:cxnSp macro="">
      <xdr:nvCxnSpPr>
        <xdr:cNvPr id="261" name="直線コネクタ 260"/>
        <xdr:cNvCxnSpPr/>
      </xdr:nvCxnSpPr>
      <xdr:spPr>
        <a:xfrm flipV="1">
          <a:off x="15290800" y="14179852"/>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2" name="フローチャート : 判断 261"/>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168020</xdr:rowOff>
    </xdr:from>
    <xdr:ext cx="736600" cy="259045"/>
    <xdr:sp macro="" textlink="">
      <xdr:nvSpPr>
        <xdr:cNvPr id="263" name="テキスト ボックス 262"/>
        <xdr:cNvSpPr txBox="1"/>
      </xdr:nvSpPr>
      <xdr:spPr>
        <a:xfrm>
          <a:off x="15798800" y="1422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144841</xdr:rowOff>
    </xdr:from>
    <xdr:to>
      <xdr:col>22</xdr:col>
      <xdr:colOff>203200</xdr:colOff>
      <xdr:row>88</xdr:row>
      <xdr:rowOff>114905</xdr:rowOff>
    </xdr:to>
    <xdr:cxnSp macro="">
      <xdr:nvCxnSpPr>
        <xdr:cNvPr id="264" name="直線コネクタ 263"/>
        <xdr:cNvCxnSpPr/>
      </xdr:nvCxnSpPr>
      <xdr:spPr>
        <a:xfrm flipV="1">
          <a:off x="14401800" y="14375191"/>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114905</xdr:rowOff>
    </xdr:from>
    <xdr:to>
      <xdr:col>21</xdr:col>
      <xdr:colOff>0</xdr:colOff>
      <xdr:row>89</xdr:row>
      <xdr:rowOff>35379</xdr:rowOff>
    </xdr:to>
    <xdr:cxnSp macro="">
      <xdr:nvCxnSpPr>
        <xdr:cNvPr id="267" name="直線コネクタ 266"/>
        <xdr:cNvCxnSpPr/>
      </xdr:nvCxnSpPr>
      <xdr:spPr>
        <a:xfrm flipV="1">
          <a:off x="13512800" y="1520250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132141</xdr:rowOff>
    </xdr:from>
    <xdr:to>
      <xdr:col>21</xdr:col>
      <xdr:colOff>50800</xdr:colOff>
      <xdr:row>88</xdr:row>
      <xdr:rowOff>62291</xdr:rowOff>
    </xdr:to>
    <xdr:sp macro="" textlink="">
      <xdr:nvSpPr>
        <xdr:cNvPr id="268" name="フローチャート : 判断 267"/>
        <xdr:cNvSpPr/>
      </xdr:nvSpPr>
      <xdr:spPr>
        <a:xfrm>
          <a:off x="14351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72468</xdr:rowOff>
    </xdr:from>
    <xdr:ext cx="762000" cy="259045"/>
    <xdr:sp macro="" textlink="">
      <xdr:nvSpPr>
        <xdr:cNvPr id="269" name="テキスト ボックス 268"/>
        <xdr:cNvSpPr txBox="1"/>
      </xdr:nvSpPr>
      <xdr:spPr>
        <a:xfrm>
          <a:off x="14020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132141</xdr:rowOff>
    </xdr:from>
    <xdr:to>
      <xdr:col>19</xdr:col>
      <xdr:colOff>533400</xdr:colOff>
      <xdr:row>88</xdr:row>
      <xdr:rowOff>62291</xdr:rowOff>
    </xdr:to>
    <xdr:sp macro="" textlink="">
      <xdr:nvSpPr>
        <xdr:cNvPr id="270" name="フローチャート : 判断 269"/>
        <xdr:cNvSpPr/>
      </xdr:nvSpPr>
      <xdr:spPr>
        <a:xfrm>
          <a:off x="13462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72468</xdr:rowOff>
    </xdr:from>
    <xdr:ext cx="762000" cy="259045"/>
    <xdr:sp macro="" textlink="">
      <xdr:nvSpPr>
        <xdr:cNvPr id="271" name="テキスト ボックス 270"/>
        <xdr:cNvSpPr txBox="1"/>
      </xdr:nvSpPr>
      <xdr:spPr>
        <a:xfrm>
          <a:off x="13131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77" name="円/楕円 276"/>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146550</xdr:rowOff>
    </xdr:from>
    <xdr:ext cx="762000" cy="259045"/>
    <xdr:sp macro="" textlink="">
      <xdr:nvSpPr>
        <xdr:cNvPr id="278" name="給与水準   （国との比較）該当値テキスト"/>
        <xdr:cNvSpPr txBox="1"/>
      </xdr:nvSpPr>
      <xdr:spPr>
        <a:xfrm>
          <a:off x="17106900" y="1437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70152</xdr:rowOff>
    </xdr:from>
    <xdr:to>
      <xdr:col>23</xdr:col>
      <xdr:colOff>457200</xdr:colOff>
      <xdr:row>83</xdr:row>
      <xdr:rowOff>302</xdr:rowOff>
    </xdr:to>
    <xdr:sp macro="" textlink="">
      <xdr:nvSpPr>
        <xdr:cNvPr id="279" name="円/楕円 278"/>
        <xdr:cNvSpPr/>
      </xdr:nvSpPr>
      <xdr:spPr>
        <a:xfrm>
          <a:off x="16129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10479</xdr:rowOff>
    </xdr:from>
    <xdr:ext cx="736600" cy="259045"/>
    <xdr:sp macro="" textlink="">
      <xdr:nvSpPr>
        <xdr:cNvPr id="280" name="テキスト ボックス 279"/>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94041</xdr:rowOff>
    </xdr:from>
    <xdr:to>
      <xdr:col>22</xdr:col>
      <xdr:colOff>254000</xdr:colOff>
      <xdr:row>84</xdr:row>
      <xdr:rowOff>24191</xdr:rowOff>
    </xdr:to>
    <xdr:sp macro="" textlink="">
      <xdr:nvSpPr>
        <xdr:cNvPr id="281" name="円/楕円 280"/>
        <xdr:cNvSpPr/>
      </xdr:nvSpPr>
      <xdr:spPr>
        <a:xfrm>
          <a:off x="15240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8968</xdr:rowOff>
    </xdr:from>
    <xdr:ext cx="762000" cy="259045"/>
    <xdr:sp macro="" textlink="">
      <xdr:nvSpPr>
        <xdr:cNvPr id="282" name="テキスト ボックス 281"/>
        <xdr:cNvSpPr txBox="1"/>
      </xdr:nvSpPr>
      <xdr:spPr>
        <a:xfrm>
          <a:off x="14909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64105</xdr:rowOff>
    </xdr:from>
    <xdr:to>
      <xdr:col>21</xdr:col>
      <xdr:colOff>50800</xdr:colOff>
      <xdr:row>88</xdr:row>
      <xdr:rowOff>165705</xdr:rowOff>
    </xdr:to>
    <xdr:sp macro="" textlink="">
      <xdr:nvSpPr>
        <xdr:cNvPr id="283" name="円/楕円 282"/>
        <xdr:cNvSpPr/>
      </xdr:nvSpPr>
      <xdr:spPr>
        <a:xfrm>
          <a:off x="14351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150482</xdr:rowOff>
    </xdr:from>
    <xdr:ext cx="762000" cy="259045"/>
    <xdr:sp macro="" textlink="">
      <xdr:nvSpPr>
        <xdr:cNvPr id="284" name="テキスト ボックス 283"/>
        <xdr:cNvSpPr txBox="1"/>
      </xdr:nvSpPr>
      <xdr:spPr>
        <a:xfrm>
          <a:off x="14020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5" name="円/楕円 284"/>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70956</xdr:rowOff>
    </xdr:from>
    <xdr:ext cx="762000" cy="259045"/>
    <xdr:sp macro="" textlink="">
      <xdr:nvSpPr>
        <xdr:cNvPr id="286" name="テキスト ボックス 285"/>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定員管理適正化により、退職者数に対し、新規採用数の抑制を図っており、類似団体の平均値を下回っている。</a:t>
          </a:r>
          <a:endParaRPr lang="ja-JP" altLang="ja-JP" sz="1100">
            <a:effectLst/>
          </a:endParaRPr>
        </a:p>
        <a:p>
          <a:r>
            <a:rPr kumimoji="1" lang="ja-JP" altLang="ja-JP" sz="1100">
              <a:solidFill>
                <a:schemeClr val="dk1"/>
              </a:solidFill>
              <a:effectLst/>
              <a:latin typeface="+mn-lt"/>
              <a:ea typeface="+mn-ea"/>
              <a:cs typeface="+mn-cs"/>
            </a:rPr>
            <a:t>　今後も定員管理計画に沿って、組織や事務事業の見直しを進め、今後の行政需要に対応できる効率的な組織運営に向け、職員数の適正化を図って</a:t>
          </a:r>
          <a:r>
            <a:rPr kumimoji="1" lang="ja-JP" altLang="en-US" sz="1100">
              <a:solidFill>
                <a:schemeClr val="dk1"/>
              </a:solidFill>
              <a:effectLst/>
              <a:latin typeface="+mn-lt"/>
              <a:ea typeface="+mn-ea"/>
              <a:cs typeface="+mn-cs"/>
            </a:rPr>
            <a:t>いく。</a:t>
          </a:r>
          <a:endParaRPr kumimoji="1" lang="ja-JP" altLang="en-US"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8" name="直線コネクタ 317"/>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9"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20" name="直線コネクタ 319"/>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21"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2" name="直線コネクタ 321"/>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131354</xdr:rowOff>
    </xdr:from>
    <xdr:to>
      <xdr:col>24</xdr:col>
      <xdr:colOff>558800</xdr:colOff>
      <xdr:row>59</xdr:row>
      <xdr:rowOff>167549</xdr:rowOff>
    </xdr:to>
    <xdr:cxnSp macro="">
      <xdr:nvCxnSpPr>
        <xdr:cNvPr id="323" name="直線コネクタ 322"/>
        <xdr:cNvCxnSpPr/>
      </xdr:nvCxnSpPr>
      <xdr:spPr>
        <a:xfrm>
          <a:off x="16179800" y="10246904"/>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137993</xdr:rowOff>
    </xdr:from>
    <xdr:ext cx="762000" cy="259045"/>
    <xdr:sp macro="" textlink="">
      <xdr:nvSpPr>
        <xdr:cNvPr id="324" name="定員管理の状況平均値テキスト"/>
        <xdr:cNvSpPr txBox="1"/>
      </xdr:nvSpPr>
      <xdr:spPr>
        <a:xfrm>
          <a:off x="17106900" y="1042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5" name="フローチャート : 判断 324"/>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131354</xdr:rowOff>
    </xdr:from>
    <xdr:to>
      <xdr:col>23</xdr:col>
      <xdr:colOff>406400</xdr:colOff>
      <xdr:row>59</xdr:row>
      <xdr:rowOff>155484</xdr:rowOff>
    </xdr:to>
    <xdr:cxnSp macro="">
      <xdr:nvCxnSpPr>
        <xdr:cNvPr id="326" name="直線コネクタ 325"/>
        <xdr:cNvCxnSpPr/>
      </xdr:nvCxnSpPr>
      <xdr:spPr>
        <a:xfrm flipV="1">
          <a:off x="15290800" y="102469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7" name="フローチャート : 判断 326"/>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49819</xdr:rowOff>
    </xdr:from>
    <xdr:ext cx="736600" cy="259045"/>
    <xdr:sp macro="" textlink="">
      <xdr:nvSpPr>
        <xdr:cNvPr id="328" name="テキスト ボックス 327"/>
        <xdr:cNvSpPr txBox="1"/>
      </xdr:nvSpPr>
      <xdr:spPr>
        <a:xfrm>
          <a:off x="15798800" y="1050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152037</xdr:rowOff>
    </xdr:from>
    <xdr:to>
      <xdr:col>22</xdr:col>
      <xdr:colOff>203200</xdr:colOff>
      <xdr:row>59</xdr:row>
      <xdr:rowOff>155484</xdr:rowOff>
    </xdr:to>
    <xdr:cxnSp macro="">
      <xdr:nvCxnSpPr>
        <xdr:cNvPr id="329" name="直線コネクタ 328"/>
        <xdr:cNvCxnSpPr/>
      </xdr:nvCxnSpPr>
      <xdr:spPr>
        <a:xfrm>
          <a:off x="14401800" y="102675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30" name="フローチャート : 判断 329"/>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37754</xdr:rowOff>
    </xdr:from>
    <xdr:ext cx="762000" cy="259045"/>
    <xdr:sp macro="" textlink="">
      <xdr:nvSpPr>
        <xdr:cNvPr id="331" name="テキスト ボックス 330"/>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152037</xdr:rowOff>
    </xdr:from>
    <xdr:to>
      <xdr:col>21</xdr:col>
      <xdr:colOff>0</xdr:colOff>
      <xdr:row>60</xdr:row>
      <xdr:rowOff>30571</xdr:rowOff>
    </xdr:to>
    <xdr:cxnSp macro="">
      <xdr:nvCxnSpPr>
        <xdr:cNvPr id="332" name="直線コネクタ 331"/>
        <xdr:cNvCxnSpPr/>
      </xdr:nvCxnSpPr>
      <xdr:spPr>
        <a:xfrm flipV="1">
          <a:off x="13512800" y="10267587"/>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3" name="フローチャート : 判断 332"/>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49819</xdr:rowOff>
    </xdr:from>
    <xdr:ext cx="762000" cy="259045"/>
    <xdr:sp macro="" textlink="">
      <xdr:nvSpPr>
        <xdr:cNvPr id="334" name="テキスト ボックス 333"/>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5" name="フローチャート : 判断 334"/>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73949</xdr:rowOff>
    </xdr:from>
    <xdr:ext cx="762000" cy="259045"/>
    <xdr:sp macro="" textlink="">
      <xdr:nvSpPr>
        <xdr:cNvPr id="336" name="テキスト ボックス 335"/>
        <xdr:cNvSpPr txBox="1"/>
      </xdr:nvSpPr>
      <xdr:spPr>
        <a:xfrm>
          <a:off x="13131800" y="1053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116749</xdr:rowOff>
    </xdr:from>
    <xdr:to>
      <xdr:col>24</xdr:col>
      <xdr:colOff>609600</xdr:colOff>
      <xdr:row>60</xdr:row>
      <xdr:rowOff>46899</xdr:rowOff>
    </xdr:to>
    <xdr:sp macro="" textlink="">
      <xdr:nvSpPr>
        <xdr:cNvPr id="342" name="円/楕円 341"/>
        <xdr:cNvSpPr/>
      </xdr:nvSpPr>
      <xdr:spPr>
        <a:xfrm>
          <a:off x="16967200" y="1023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133276</xdr:rowOff>
    </xdr:from>
    <xdr:ext cx="762000" cy="259045"/>
    <xdr:sp macro="" textlink="">
      <xdr:nvSpPr>
        <xdr:cNvPr id="343" name="定員管理の状況該当値テキスト"/>
        <xdr:cNvSpPr txBox="1"/>
      </xdr:nvSpPr>
      <xdr:spPr>
        <a:xfrm>
          <a:off x="17106900" y="1007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80554</xdr:rowOff>
    </xdr:from>
    <xdr:to>
      <xdr:col>23</xdr:col>
      <xdr:colOff>457200</xdr:colOff>
      <xdr:row>60</xdr:row>
      <xdr:rowOff>10704</xdr:rowOff>
    </xdr:to>
    <xdr:sp macro="" textlink="">
      <xdr:nvSpPr>
        <xdr:cNvPr id="344" name="円/楕円 343"/>
        <xdr:cNvSpPr/>
      </xdr:nvSpPr>
      <xdr:spPr>
        <a:xfrm>
          <a:off x="16129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20881</xdr:rowOff>
    </xdr:from>
    <xdr:ext cx="736600" cy="259045"/>
    <xdr:sp macro="" textlink="">
      <xdr:nvSpPr>
        <xdr:cNvPr id="345" name="テキスト ボックス 344"/>
        <xdr:cNvSpPr txBox="1"/>
      </xdr:nvSpPr>
      <xdr:spPr>
        <a:xfrm>
          <a:off x="15798800" y="996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104684</xdr:rowOff>
    </xdr:from>
    <xdr:to>
      <xdr:col>22</xdr:col>
      <xdr:colOff>254000</xdr:colOff>
      <xdr:row>60</xdr:row>
      <xdr:rowOff>34834</xdr:rowOff>
    </xdr:to>
    <xdr:sp macro="" textlink="">
      <xdr:nvSpPr>
        <xdr:cNvPr id="346" name="円/楕円 345"/>
        <xdr:cNvSpPr/>
      </xdr:nvSpPr>
      <xdr:spPr>
        <a:xfrm>
          <a:off x="15240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45011</xdr:rowOff>
    </xdr:from>
    <xdr:ext cx="762000" cy="259045"/>
    <xdr:sp macro="" textlink="">
      <xdr:nvSpPr>
        <xdr:cNvPr id="347" name="テキスト ボックス 346"/>
        <xdr:cNvSpPr txBox="1"/>
      </xdr:nvSpPr>
      <xdr:spPr>
        <a:xfrm>
          <a:off x="14909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101237</xdr:rowOff>
    </xdr:from>
    <xdr:to>
      <xdr:col>21</xdr:col>
      <xdr:colOff>50800</xdr:colOff>
      <xdr:row>60</xdr:row>
      <xdr:rowOff>31387</xdr:rowOff>
    </xdr:to>
    <xdr:sp macro="" textlink="">
      <xdr:nvSpPr>
        <xdr:cNvPr id="348" name="円/楕円 347"/>
        <xdr:cNvSpPr/>
      </xdr:nvSpPr>
      <xdr:spPr>
        <a:xfrm>
          <a:off x="14351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41564</xdr:rowOff>
    </xdr:from>
    <xdr:ext cx="762000" cy="259045"/>
    <xdr:sp macro="" textlink="">
      <xdr:nvSpPr>
        <xdr:cNvPr id="349" name="テキスト ボックス 348"/>
        <xdr:cNvSpPr txBox="1"/>
      </xdr:nvSpPr>
      <xdr:spPr>
        <a:xfrm>
          <a:off x="14020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151221</xdr:rowOff>
    </xdr:from>
    <xdr:to>
      <xdr:col>19</xdr:col>
      <xdr:colOff>533400</xdr:colOff>
      <xdr:row>60</xdr:row>
      <xdr:rowOff>81371</xdr:rowOff>
    </xdr:to>
    <xdr:sp macro="" textlink="">
      <xdr:nvSpPr>
        <xdr:cNvPr id="350" name="円/楕円 349"/>
        <xdr:cNvSpPr/>
      </xdr:nvSpPr>
      <xdr:spPr>
        <a:xfrm>
          <a:off x="13462000" y="102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91548</xdr:rowOff>
    </xdr:from>
    <xdr:ext cx="762000" cy="259045"/>
    <xdr:sp macro="" textlink="">
      <xdr:nvSpPr>
        <xdr:cNvPr id="351" name="テキスト ボックス 350"/>
        <xdr:cNvSpPr txBox="1"/>
      </xdr:nvSpPr>
      <xdr:spPr>
        <a:xfrm>
          <a:off x="13131800" y="1003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実質公債費比率については、平成１７年度策定の行財政集中改革プラン（平成１７～平成２１年度）により地方債の発行を償還額以内としたため、償還額が減少したこと、また、地方債の発行を普通交付税措置の比率が大きい辺地対策債や合併特例債及び臨時財政対策債としたため、交付税算入額が増加し、年々減少傾向にあり、類似団体の平均値を下回っている。</a:t>
          </a:r>
          <a:endParaRPr lang="ja-JP" altLang="ja-JP" sz="11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2" name="直線コネクタ 381"/>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3"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4" name="直線コネクタ 383"/>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6" name="直線コネクタ 38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149981</xdr:rowOff>
    </xdr:from>
    <xdr:to>
      <xdr:col>24</xdr:col>
      <xdr:colOff>558800</xdr:colOff>
      <xdr:row>41</xdr:row>
      <xdr:rowOff>58965</xdr:rowOff>
    </xdr:to>
    <xdr:cxnSp macro="">
      <xdr:nvCxnSpPr>
        <xdr:cNvPr id="387" name="直線コネクタ 386"/>
        <xdr:cNvCxnSpPr/>
      </xdr:nvCxnSpPr>
      <xdr:spPr>
        <a:xfrm flipV="1">
          <a:off x="16179800" y="700798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106636</xdr:rowOff>
    </xdr:from>
    <xdr:ext cx="762000" cy="259045"/>
    <xdr:sp macro="" textlink="">
      <xdr:nvSpPr>
        <xdr:cNvPr id="388" name="公債費負担の状況平均値テキスト"/>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9" name="フローチャート : 判断 388"/>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58965</xdr:rowOff>
    </xdr:from>
    <xdr:to>
      <xdr:col>23</xdr:col>
      <xdr:colOff>406400</xdr:colOff>
      <xdr:row>41</xdr:row>
      <xdr:rowOff>127907</xdr:rowOff>
    </xdr:to>
    <xdr:cxnSp macro="">
      <xdr:nvCxnSpPr>
        <xdr:cNvPr id="390" name="直線コネクタ 389"/>
        <xdr:cNvCxnSpPr/>
      </xdr:nvCxnSpPr>
      <xdr:spPr>
        <a:xfrm flipV="1">
          <a:off x="15290800" y="70884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91" name="フローチャート : 判断 390"/>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92" name="テキスト ボックス 391"/>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127907</xdr:rowOff>
    </xdr:from>
    <xdr:to>
      <xdr:col>22</xdr:col>
      <xdr:colOff>203200</xdr:colOff>
      <xdr:row>42</xdr:row>
      <xdr:rowOff>2419</xdr:rowOff>
    </xdr:to>
    <xdr:cxnSp macro="">
      <xdr:nvCxnSpPr>
        <xdr:cNvPr id="393" name="直線コネクタ 392"/>
        <xdr:cNvCxnSpPr/>
      </xdr:nvCxnSpPr>
      <xdr:spPr>
        <a:xfrm flipV="1">
          <a:off x="14401800" y="71573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94" name="フローチャート : 判断 393"/>
        <xdr:cNvSpPr/>
      </xdr:nvSpPr>
      <xdr:spPr>
        <a:xfrm>
          <a:off x="15240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107846</xdr:rowOff>
    </xdr:from>
    <xdr:ext cx="762000" cy="259045"/>
    <xdr:sp macro="" textlink="">
      <xdr:nvSpPr>
        <xdr:cNvPr id="395" name="テキスト ボックス 394"/>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2419</xdr:rowOff>
    </xdr:from>
    <xdr:to>
      <xdr:col>21</xdr:col>
      <xdr:colOff>0</xdr:colOff>
      <xdr:row>42</xdr:row>
      <xdr:rowOff>117324</xdr:rowOff>
    </xdr:to>
    <xdr:cxnSp macro="">
      <xdr:nvCxnSpPr>
        <xdr:cNvPr id="396" name="直線コネクタ 395"/>
        <xdr:cNvCxnSpPr/>
      </xdr:nvCxnSpPr>
      <xdr:spPr>
        <a:xfrm flipV="1">
          <a:off x="13512800" y="720331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7" name="フローチャート : 判断 396"/>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398" name="テキスト ボックス 397"/>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9" name="フローチャート : 判断 398"/>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166205</xdr:rowOff>
    </xdr:from>
    <xdr:ext cx="762000" cy="259045"/>
    <xdr:sp macro="" textlink="">
      <xdr:nvSpPr>
        <xdr:cNvPr id="400" name="テキスト ボックス 399"/>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99181</xdr:rowOff>
    </xdr:from>
    <xdr:to>
      <xdr:col>24</xdr:col>
      <xdr:colOff>609600</xdr:colOff>
      <xdr:row>41</xdr:row>
      <xdr:rowOff>29331</xdr:rowOff>
    </xdr:to>
    <xdr:sp macro="" textlink="">
      <xdr:nvSpPr>
        <xdr:cNvPr id="406" name="円/楕円 405"/>
        <xdr:cNvSpPr/>
      </xdr:nvSpPr>
      <xdr:spPr>
        <a:xfrm>
          <a:off x="169672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115708</xdr:rowOff>
    </xdr:from>
    <xdr:ext cx="762000" cy="259045"/>
    <xdr:sp macro="" textlink="">
      <xdr:nvSpPr>
        <xdr:cNvPr id="407" name="公債費負担の状況該当値テキスト"/>
        <xdr:cNvSpPr txBox="1"/>
      </xdr:nvSpPr>
      <xdr:spPr>
        <a:xfrm>
          <a:off x="17106900" y="680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8165</xdr:rowOff>
    </xdr:from>
    <xdr:to>
      <xdr:col>23</xdr:col>
      <xdr:colOff>457200</xdr:colOff>
      <xdr:row>41</xdr:row>
      <xdr:rowOff>109765</xdr:rowOff>
    </xdr:to>
    <xdr:sp macro="" textlink="">
      <xdr:nvSpPr>
        <xdr:cNvPr id="408" name="円/楕円 407"/>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119942</xdr:rowOff>
    </xdr:from>
    <xdr:ext cx="736600" cy="259045"/>
    <xdr:sp macro="" textlink="">
      <xdr:nvSpPr>
        <xdr:cNvPr id="409" name="テキスト ボックス 408"/>
        <xdr:cNvSpPr txBox="1"/>
      </xdr:nvSpPr>
      <xdr:spPr>
        <a:xfrm>
          <a:off x="15798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77107</xdr:rowOff>
    </xdr:from>
    <xdr:to>
      <xdr:col>22</xdr:col>
      <xdr:colOff>254000</xdr:colOff>
      <xdr:row>42</xdr:row>
      <xdr:rowOff>7257</xdr:rowOff>
    </xdr:to>
    <xdr:sp macro="" textlink="">
      <xdr:nvSpPr>
        <xdr:cNvPr id="410" name="円/楕円 409"/>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17434</xdr:rowOff>
    </xdr:from>
    <xdr:ext cx="762000" cy="259045"/>
    <xdr:sp macro="" textlink="">
      <xdr:nvSpPr>
        <xdr:cNvPr id="411" name="テキスト ボックス 410"/>
        <xdr:cNvSpPr txBox="1"/>
      </xdr:nvSpPr>
      <xdr:spPr>
        <a:xfrm>
          <a:off x="14909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123069</xdr:rowOff>
    </xdr:from>
    <xdr:to>
      <xdr:col>21</xdr:col>
      <xdr:colOff>50800</xdr:colOff>
      <xdr:row>42</xdr:row>
      <xdr:rowOff>53219</xdr:rowOff>
    </xdr:to>
    <xdr:sp macro="" textlink="">
      <xdr:nvSpPr>
        <xdr:cNvPr id="412" name="円/楕円 411"/>
        <xdr:cNvSpPr/>
      </xdr:nvSpPr>
      <xdr:spPr>
        <a:xfrm>
          <a:off x="14351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63396</xdr:rowOff>
    </xdr:from>
    <xdr:ext cx="762000" cy="259045"/>
    <xdr:sp macro="" textlink="">
      <xdr:nvSpPr>
        <xdr:cNvPr id="413" name="テキスト ボックス 412"/>
        <xdr:cNvSpPr txBox="1"/>
      </xdr:nvSpPr>
      <xdr:spPr>
        <a:xfrm>
          <a:off x="14020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66524</xdr:rowOff>
    </xdr:from>
    <xdr:to>
      <xdr:col>19</xdr:col>
      <xdr:colOff>533400</xdr:colOff>
      <xdr:row>42</xdr:row>
      <xdr:rowOff>168124</xdr:rowOff>
    </xdr:to>
    <xdr:sp macro="" textlink="">
      <xdr:nvSpPr>
        <xdr:cNvPr id="414" name="円/楕円 413"/>
        <xdr:cNvSpPr/>
      </xdr:nvSpPr>
      <xdr:spPr>
        <a:xfrm>
          <a:off x="13462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6851</xdr:rowOff>
    </xdr:from>
    <xdr:ext cx="762000" cy="259045"/>
    <xdr:sp macro="" textlink="">
      <xdr:nvSpPr>
        <xdr:cNvPr id="415" name="テキスト ボックス 414"/>
        <xdr:cNvSpPr txBox="1"/>
      </xdr:nvSpPr>
      <xdr:spPr>
        <a:xfrm>
          <a:off x="13131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については、平成１７年度策定の行財政集中改革プラン（平成１７～平成２１年度）により地方債発行を償還額以内としたため年々減少傾向にある。また、未利用地の売却や余剰金の財政調整基金への積立により、充当可能</a:t>
          </a:r>
          <a:r>
            <a:rPr kumimoji="1" lang="ja-JP" altLang="en-US" sz="1100">
              <a:solidFill>
                <a:schemeClr val="dk1"/>
              </a:solidFill>
              <a:effectLst/>
              <a:latin typeface="+mn-lt"/>
              <a:ea typeface="+mn-ea"/>
              <a:cs typeface="+mn-cs"/>
            </a:rPr>
            <a:t>基金</a:t>
          </a:r>
          <a:r>
            <a:rPr kumimoji="1" lang="ja-JP" altLang="ja-JP" sz="1100">
              <a:solidFill>
                <a:schemeClr val="dk1"/>
              </a:solidFill>
              <a:effectLst/>
              <a:latin typeface="+mn-lt"/>
              <a:ea typeface="+mn-ea"/>
              <a:cs typeface="+mn-cs"/>
            </a:rPr>
            <a:t>の増額が要因となっている。</a:t>
          </a:r>
          <a:endParaRPr lang="ja-JP" altLang="ja-JP" sz="1100">
            <a:effectLst/>
          </a:endParaRPr>
        </a:p>
        <a:p>
          <a:r>
            <a:rPr kumimoji="1" lang="ja-JP" altLang="ja-JP" sz="1100">
              <a:solidFill>
                <a:schemeClr val="dk1"/>
              </a:solidFill>
              <a:effectLst/>
              <a:latin typeface="+mn-lt"/>
              <a:ea typeface="+mn-ea"/>
              <a:cs typeface="+mn-cs"/>
            </a:rPr>
            <a:t>　平成２５年３月に策定した中長期財政計画を基準とし、引き続き将来負担比率の抑制に努め、財政の健全化を図っていく。</a:t>
          </a:r>
          <a:endParaRPr lang="ja-JP" altLang="ja-JP" sz="11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4" name="直線コネクタ 443"/>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5"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6" name="直線コネクタ 445"/>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170646</xdr:rowOff>
    </xdr:from>
    <xdr:to>
      <xdr:col>24</xdr:col>
      <xdr:colOff>558800</xdr:colOff>
      <xdr:row>15</xdr:row>
      <xdr:rowOff>58716</xdr:rowOff>
    </xdr:to>
    <xdr:cxnSp macro="">
      <xdr:nvCxnSpPr>
        <xdr:cNvPr id="449" name="直線コネクタ 448"/>
        <xdr:cNvCxnSpPr/>
      </xdr:nvCxnSpPr>
      <xdr:spPr>
        <a:xfrm flipV="1">
          <a:off x="16179800" y="2570946"/>
          <a:ext cx="8382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155465</xdr:rowOff>
    </xdr:from>
    <xdr:ext cx="762000" cy="259045"/>
    <xdr:sp macro="" textlink="">
      <xdr:nvSpPr>
        <xdr:cNvPr id="450" name="将来負担の状況平均値テキスト"/>
        <xdr:cNvSpPr txBox="1"/>
      </xdr:nvSpPr>
      <xdr:spPr>
        <a:xfrm>
          <a:off x="17106900" y="255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51" name="フローチャート : 判断 450"/>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58716</xdr:rowOff>
    </xdr:from>
    <xdr:to>
      <xdr:col>23</xdr:col>
      <xdr:colOff>406400</xdr:colOff>
      <xdr:row>15</xdr:row>
      <xdr:rowOff>147997</xdr:rowOff>
    </xdr:to>
    <xdr:cxnSp macro="">
      <xdr:nvCxnSpPr>
        <xdr:cNvPr id="452" name="直線コネクタ 451"/>
        <xdr:cNvCxnSpPr/>
      </xdr:nvCxnSpPr>
      <xdr:spPr>
        <a:xfrm flipV="1">
          <a:off x="15290800" y="2630466"/>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3" name="フローチャート : 判断 452"/>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53950</xdr:rowOff>
    </xdr:from>
    <xdr:ext cx="736600" cy="259045"/>
    <xdr:sp macro="" textlink="">
      <xdr:nvSpPr>
        <xdr:cNvPr id="454" name="テキスト ボックス 453"/>
        <xdr:cNvSpPr txBox="1"/>
      </xdr:nvSpPr>
      <xdr:spPr>
        <a:xfrm>
          <a:off x="15798800" y="2797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147997</xdr:rowOff>
    </xdr:from>
    <xdr:to>
      <xdr:col>22</xdr:col>
      <xdr:colOff>203200</xdr:colOff>
      <xdr:row>16</xdr:row>
      <xdr:rowOff>75480</xdr:rowOff>
    </xdr:to>
    <xdr:cxnSp macro="">
      <xdr:nvCxnSpPr>
        <xdr:cNvPr id="455" name="直線コネクタ 454"/>
        <xdr:cNvCxnSpPr/>
      </xdr:nvCxnSpPr>
      <xdr:spPr>
        <a:xfrm flipV="1">
          <a:off x="14401800" y="2719747"/>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6" name="フローチャート : 判断 455"/>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87732</xdr:rowOff>
    </xdr:from>
    <xdr:ext cx="762000" cy="259045"/>
    <xdr:sp macro="" textlink="">
      <xdr:nvSpPr>
        <xdr:cNvPr id="457" name="テキスト ボックス 456"/>
        <xdr:cNvSpPr txBox="1"/>
      </xdr:nvSpPr>
      <xdr:spPr>
        <a:xfrm>
          <a:off x="14909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58589</xdr:rowOff>
    </xdr:from>
    <xdr:to>
      <xdr:col>21</xdr:col>
      <xdr:colOff>0</xdr:colOff>
      <xdr:row>16</xdr:row>
      <xdr:rowOff>75480</xdr:rowOff>
    </xdr:to>
    <xdr:cxnSp macro="">
      <xdr:nvCxnSpPr>
        <xdr:cNvPr id="458" name="直線コネクタ 457"/>
        <xdr:cNvCxnSpPr/>
      </xdr:nvCxnSpPr>
      <xdr:spPr>
        <a:xfrm>
          <a:off x="13512800" y="280178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9" name="フローチャート : 判断 458"/>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11193</xdr:rowOff>
    </xdr:from>
    <xdr:ext cx="762000" cy="259045"/>
    <xdr:sp macro="" textlink="">
      <xdr:nvSpPr>
        <xdr:cNvPr id="460" name="テキスト ボックス 459"/>
        <xdr:cNvSpPr txBox="1"/>
      </xdr:nvSpPr>
      <xdr:spPr>
        <a:xfrm>
          <a:off x="14020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61" name="フローチャート : 判断 460"/>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102083</xdr:rowOff>
    </xdr:from>
    <xdr:ext cx="762000" cy="259045"/>
    <xdr:sp macro="" textlink="">
      <xdr:nvSpPr>
        <xdr:cNvPr id="462" name="テキスト ボックス 461"/>
        <xdr:cNvSpPr txBox="1"/>
      </xdr:nvSpPr>
      <xdr:spPr>
        <a:xfrm>
          <a:off x="13131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119846</xdr:rowOff>
    </xdr:from>
    <xdr:to>
      <xdr:col>24</xdr:col>
      <xdr:colOff>609600</xdr:colOff>
      <xdr:row>15</xdr:row>
      <xdr:rowOff>49996</xdr:rowOff>
    </xdr:to>
    <xdr:sp macro="" textlink="">
      <xdr:nvSpPr>
        <xdr:cNvPr id="468" name="円/楕円 467"/>
        <xdr:cNvSpPr/>
      </xdr:nvSpPr>
      <xdr:spPr>
        <a:xfrm>
          <a:off x="16967200" y="25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136373</xdr:rowOff>
    </xdr:from>
    <xdr:ext cx="762000" cy="259045"/>
    <xdr:sp macro="" textlink="">
      <xdr:nvSpPr>
        <xdr:cNvPr id="469" name="将来負担の状況該当値テキスト"/>
        <xdr:cNvSpPr txBox="1"/>
      </xdr:nvSpPr>
      <xdr:spPr>
        <a:xfrm>
          <a:off x="17106900" y="236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7916</xdr:rowOff>
    </xdr:from>
    <xdr:to>
      <xdr:col>23</xdr:col>
      <xdr:colOff>457200</xdr:colOff>
      <xdr:row>15</xdr:row>
      <xdr:rowOff>109516</xdr:rowOff>
    </xdr:to>
    <xdr:sp macro="" textlink="">
      <xdr:nvSpPr>
        <xdr:cNvPr id="470" name="円/楕円 469"/>
        <xdr:cNvSpPr/>
      </xdr:nvSpPr>
      <xdr:spPr>
        <a:xfrm>
          <a:off x="16129000" y="257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119693</xdr:rowOff>
    </xdr:from>
    <xdr:ext cx="736600" cy="259045"/>
    <xdr:sp macro="" textlink="">
      <xdr:nvSpPr>
        <xdr:cNvPr id="471" name="テキスト ボックス 470"/>
        <xdr:cNvSpPr txBox="1"/>
      </xdr:nvSpPr>
      <xdr:spPr>
        <a:xfrm>
          <a:off x="15798800" y="2348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97197</xdr:rowOff>
    </xdr:from>
    <xdr:to>
      <xdr:col>22</xdr:col>
      <xdr:colOff>254000</xdr:colOff>
      <xdr:row>16</xdr:row>
      <xdr:rowOff>27347</xdr:rowOff>
    </xdr:to>
    <xdr:sp macro="" textlink="">
      <xdr:nvSpPr>
        <xdr:cNvPr id="472" name="円/楕円 471"/>
        <xdr:cNvSpPr/>
      </xdr:nvSpPr>
      <xdr:spPr>
        <a:xfrm>
          <a:off x="15240000" y="26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37524</xdr:rowOff>
    </xdr:from>
    <xdr:ext cx="762000" cy="259045"/>
    <xdr:sp macro="" textlink="">
      <xdr:nvSpPr>
        <xdr:cNvPr id="473" name="テキスト ボックス 472"/>
        <xdr:cNvSpPr txBox="1"/>
      </xdr:nvSpPr>
      <xdr:spPr>
        <a:xfrm>
          <a:off x="14909800" y="243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24680</xdr:rowOff>
    </xdr:from>
    <xdr:to>
      <xdr:col>21</xdr:col>
      <xdr:colOff>50800</xdr:colOff>
      <xdr:row>16</xdr:row>
      <xdr:rowOff>126280</xdr:rowOff>
    </xdr:to>
    <xdr:sp macro="" textlink="">
      <xdr:nvSpPr>
        <xdr:cNvPr id="474" name="円/楕円 473"/>
        <xdr:cNvSpPr/>
      </xdr:nvSpPr>
      <xdr:spPr>
        <a:xfrm>
          <a:off x="14351000" y="27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136457</xdr:rowOff>
    </xdr:from>
    <xdr:ext cx="762000" cy="259045"/>
    <xdr:sp macro="" textlink="">
      <xdr:nvSpPr>
        <xdr:cNvPr id="475" name="テキスト ボックス 474"/>
        <xdr:cNvSpPr txBox="1"/>
      </xdr:nvSpPr>
      <xdr:spPr>
        <a:xfrm>
          <a:off x="14020800" y="25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7789</xdr:rowOff>
    </xdr:from>
    <xdr:to>
      <xdr:col>19</xdr:col>
      <xdr:colOff>533400</xdr:colOff>
      <xdr:row>16</xdr:row>
      <xdr:rowOff>109389</xdr:rowOff>
    </xdr:to>
    <xdr:sp macro="" textlink="">
      <xdr:nvSpPr>
        <xdr:cNvPr id="476" name="円/楕円 475"/>
        <xdr:cNvSpPr/>
      </xdr:nvSpPr>
      <xdr:spPr>
        <a:xfrm>
          <a:off x="13462000" y="27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119566</xdr:rowOff>
    </xdr:from>
    <xdr:ext cx="762000" cy="259045"/>
    <xdr:sp macro="" textlink="">
      <xdr:nvSpPr>
        <xdr:cNvPr id="477" name="テキスト ボックス 476"/>
        <xdr:cNvSpPr txBox="1"/>
      </xdr:nvSpPr>
      <xdr:spPr>
        <a:xfrm>
          <a:off x="13131800" y="251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栃木県那須烏山市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28,005
27,760
174.35
12,757,823
12,069,872
399,944
8,505,253
13,894,758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24.9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平成２７年度は前年度比１．９％減少し２１．３％となった。計画的な職員採用により、近年は２０％台を推移している。また、類似団体平均と比較しても低い水準で推移してきており、</a:t>
          </a:r>
          <a:r>
            <a:rPr kumimoji="1" lang="ja-JP" altLang="ja-JP" sz="1100">
              <a:solidFill>
                <a:schemeClr val="dk1"/>
              </a:solidFill>
              <a:effectLst/>
              <a:latin typeface="+mn-lt"/>
              <a:ea typeface="+mn-ea"/>
              <a:cs typeface="+mn-cs"/>
            </a:rPr>
            <a:t>今後も平成２５年２月に策定した定員管理計画に基づき、施設の統廃合や指定管理者制度の導入を進めながら、</a:t>
          </a:r>
          <a:r>
            <a:rPr kumimoji="1" lang="ja-JP" altLang="ja-JP" sz="1100">
              <a:solidFill>
                <a:sysClr val="windowText" lastClr="000000"/>
              </a:solidFill>
              <a:effectLst/>
              <a:latin typeface="+mn-lt"/>
              <a:ea typeface="+mn-ea"/>
              <a:cs typeface="+mn-cs"/>
            </a:rPr>
            <a:t>平成２</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年度から平成２９年度までに職員数を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％程度削減を</a:t>
          </a:r>
          <a:r>
            <a:rPr kumimoji="1" lang="ja-JP" altLang="ja-JP" sz="1100">
              <a:solidFill>
                <a:schemeClr val="dk1"/>
              </a:solidFill>
              <a:effectLst/>
              <a:latin typeface="+mn-lt"/>
              <a:ea typeface="+mn-ea"/>
              <a:cs typeface="+mn-cs"/>
            </a:rPr>
            <a:t>図り、人件費の抑制に努める。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36</xdr:row>
      <xdr:rowOff>139700</xdr:rowOff>
    </xdr:to>
    <xdr:cxnSp macro="">
      <xdr:nvCxnSpPr>
        <xdr:cNvPr id="66" name="直線コネクタ 65"/>
        <xdr:cNvCxnSpPr/>
      </xdr:nvCxnSpPr>
      <xdr:spPr>
        <a:xfrm flipV="1">
          <a:off x="3987800" y="60706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101600</xdr:rowOff>
    </xdr:from>
    <xdr:to>
      <xdr:col>5</xdr:col>
      <xdr:colOff>549275</xdr:colOff>
      <xdr:row>36</xdr:row>
      <xdr:rowOff>139700</xdr:rowOff>
    </xdr:to>
    <xdr:cxnSp macro="">
      <xdr:nvCxnSpPr>
        <xdr:cNvPr id="69" name="直線コネクタ 68"/>
        <xdr:cNvCxnSpPr/>
      </xdr:nvCxnSpPr>
      <xdr:spPr>
        <a:xfrm>
          <a:off x="3098800" y="627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101600</xdr:rowOff>
    </xdr:from>
    <xdr:to>
      <xdr:col>4</xdr:col>
      <xdr:colOff>346075</xdr:colOff>
      <xdr:row>38</xdr:row>
      <xdr:rowOff>25400</xdr:rowOff>
    </xdr:to>
    <xdr:cxnSp macro="">
      <xdr:nvCxnSpPr>
        <xdr:cNvPr id="72" name="直線コネクタ 71"/>
        <xdr:cNvCxnSpPr/>
      </xdr:nvCxnSpPr>
      <xdr:spPr>
        <a:xfrm flipV="1">
          <a:off x="2209800" y="62738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74" name="テキスト ボックス 73"/>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25400</xdr:rowOff>
    </xdr:from>
    <xdr:to>
      <xdr:col>3</xdr:col>
      <xdr:colOff>142875</xdr:colOff>
      <xdr:row>38</xdr:row>
      <xdr:rowOff>139700</xdr:rowOff>
    </xdr:to>
    <xdr:cxnSp macro="">
      <xdr:nvCxnSpPr>
        <xdr:cNvPr id="75" name="直線コネクタ 74"/>
        <xdr:cNvCxnSpPr/>
      </xdr:nvCxnSpPr>
      <xdr:spPr>
        <a:xfrm flipV="1">
          <a:off x="1320800" y="6540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143527</xdr:rowOff>
    </xdr:from>
    <xdr:ext cx="762000" cy="259045"/>
    <xdr:sp macro="" textlink="">
      <xdr:nvSpPr>
        <xdr:cNvPr id="77" name="テキスト ボックス 76"/>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19050</xdr:rowOff>
    </xdr:from>
    <xdr:to>
      <xdr:col>7</xdr:col>
      <xdr:colOff>66675</xdr:colOff>
      <xdr:row>35</xdr:row>
      <xdr:rowOff>120650</xdr:rowOff>
    </xdr:to>
    <xdr:sp macro="" textlink="">
      <xdr:nvSpPr>
        <xdr:cNvPr id="85" name="円/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35577</xdr:rowOff>
    </xdr:from>
    <xdr:ext cx="762000" cy="259045"/>
    <xdr:sp macro="" textlink="">
      <xdr:nvSpPr>
        <xdr:cNvPr id="86"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88900</xdr:rowOff>
    </xdr:from>
    <xdr:to>
      <xdr:col>5</xdr:col>
      <xdr:colOff>600075</xdr:colOff>
      <xdr:row>37</xdr:row>
      <xdr:rowOff>19050</xdr:rowOff>
    </xdr:to>
    <xdr:sp macro="" textlink="">
      <xdr:nvSpPr>
        <xdr:cNvPr id="87" name="円/楕円 86"/>
        <xdr:cNvSpPr/>
      </xdr:nvSpPr>
      <xdr:spPr>
        <a:xfrm>
          <a:off x="3937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29227</xdr:rowOff>
    </xdr:from>
    <xdr:ext cx="736600" cy="259045"/>
    <xdr:sp macro="" textlink="">
      <xdr:nvSpPr>
        <xdr:cNvPr id="88" name="テキスト ボックス 87"/>
        <xdr:cNvSpPr txBox="1"/>
      </xdr:nvSpPr>
      <xdr:spPr>
        <a:xfrm>
          <a:off x="3606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50800</xdr:rowOff>
    </xdr:from>
    <xdr:to>
      <xdr:col>4</xdr:col>
      <xdr:colOff>396875</xdr:colOff>
      <xdr:row>36</xdr:row>
      <xdr:rowOff>152400</xdr:rowOff>
    </xdr:to>
    <xdr:sp macro="" textlink="">
      <xdr:nvSpPr>
        <xdr:cNvPr id="89" name="円/楕円 88"/>
        <xdr:cNvSpPr/>
      </xdr:nvSpPr>
      <xdr:spPr>
        <a:xfrm>
          <a:off x="3048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162577</xdr:rowOff>
    </xdr:from>
    <xdr:ext cx="762000" cy="259045"/>
    <xdr:sp macro="" textlink="">
      <xdr:nvSpPr>
        <xdr:cNvPr id="90" name="テキスト ボックス 89"/>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146050</xdr:rowOff>
    </xdr:from>
    <xdr:to>
      <xdr:col>3</xdr:col>
      <xdr:colOff>193675</xdr:colOff>
      <xdr:row>38</xdr:row>
      <xdr:rowOff>76200</xdr:rowOff>
    </xdr:to>
    <xdr:sp macro="" textlink="">
      <xdr:nvSpPr>
        <xdr:cNvPr id="91" name="円/楕円 90"/>
        <xdr:cNvSpPr/>
      </xdr:nvSpPr>
      <xdr:spPr>
        <a:xfrm>
          <a:off x="2159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60977</xdr:rowOff>
    </xdr:from>
    <xdr:ext cx="762000" cy="259045"/>
    <xdr:sp macro="" textlink="">
      <xdr:nvSpPr>
        <xdr:cNvPr id="92" name="テキスト ボックス 91"/>
        <xdr:cNvSpPr txBox="1"/>
      </xdr:nvSpPr>
      <xdr:spPr>
        <a:xfrm>
          <a:off x="1828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88900</xdr:rowOff>
    </xdr:from>
    <xdr:to>
      <xdr:col>1</xdr:col>
      <xdr:colOff>676275</xdr:colOff>
      <xdr:row>39</xdr:row>
      <xdr:rowOff>19050</xdr:rowOff>
    </xdr:to>
    <xdr:sp macro="" textlink="">
      <xdr:nvSpPr>
        <xdr:cNvPr id="93" name="円/楕円 92"/>
        <xdr:cNvSpPr/>
      </xdr:nvSpPr>
      <xdr:spPr>
        <a:xfrm>
          <a:off x="1270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3827</xdr:rowOff>
    </xdr:from>
    <xdr:ext cx="762000" cy="259045"/>
    <xdr:sp macro="" textlink="">
      <xdr:nvSpPr>
        <xdr:cNvPr id="94" name="テキスト ボックス 93"/>
        <xdr:cNvSpPr txBox="1"/>
      </xdr:nvSpPr>
      <xdr:spPr>
        <a:xfrm>
          <a:off x="939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ついては平成１７年度に策定した行財政集中改革プランにより削減に努めており、平成２６年度まで類似団体の平均値よりは低い数値にあったものの、平成２７年度はスクールバスの拡充による運行業務委託料の増額のため、前年度比１．２％増の１２．８％となった。</a:t>
          </a:r>
          <a:endParaRPr lang="ja-JP" altLang="ja-JP" sz="1400">
            <a:effectLst/>
          </a:endParaRPr>
        </a:p>
        <a:p>
          <a:r>
            <a:rPr kumimoji="1" lang="ja-JP" altLang="ja-JP" sz="1100">
              <a:solidFill>
                <a:schemeClr val="dk1"/>
              </a:solidFill>
              <a:effectLst/>
              <a:latin typeface="+mn-lt"/>
              <a:ea typeface="+mn-ea"/>
              <a:cs typeface="+mn-cs"/>
            </a:rPr>
            <a:t>　今後は行財政集中改革プランにかわる行財政改革アクションプランに基づき、職員のコスト削減意識を徹底し、施設の統廃合やアウトソーシングを進めるなど削減に努める。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19050</xdr:rowOff>
    </xdr:from>
    <xdr:to>
      <xdr:col>24</xdr:col>
      <xdr:colOff>31750</xdr:colOff>
      <xdr:row>18</xdr:row>
      <xdr:rowOff>0</xdr:rowOff>
    </xdr:to>
    <xdr:cxnSp macro="">
      <xdr:nvCxnSpPr>
        <xdr:cNvPr id="127" name="直線コネクタ 126"/>
        <xdr:cNvCxnSpPr/>
      </xdr:nvCxnSpPr>
      <xdr:spPr>
        <a:xfrm>
          <a:off x="15671800" y="2933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19050</xdr:rowOff>
    </xdr:from>
    <xdr:to>
      <xdr:col>22</xdr:col>
      <xdr:colOff>565150</xdr:colOff>
      <xdr:row>17</xdr:row>
      <xdr:rowOff>19050</xdr:rowOff>
    </xdr:to>
    <xdr:cxnSp macro="">
      <xdr:nvCxnSpPr>
        <xdr:cNvPr id="130" name="直線コネクタ 129"/>
        <xdr:cNvCxnSpPr/>
      </xdr:nvCxnSpPr>
      <xdr:spPr>
        <a:xfrm>
          <a:off x="14782800" y="293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32" name="テキスト ボックス 131"/>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25400</xdr:rowOff>
    </xdr:from>
    <xdr:to>
      <xdr:col>21</xdr:col>
      <xdr:colOff>361950</xdr:colOff>
      <xdr:row>17</xdr:row>
      <xdr:rowOff>19050</xdr:rowOff>
    </xdr:to>
    <xdr:cxnSp macro="">
      <xdr:nvCxnSpPr>
        <xdr:cNvPr id="133" name="直線コネクタ 132"/>
        <xdr:cNvCxnSpPr/>
      </xdr:nvCxnSpPr>
      <xdr:spPr>
        <a:xfrm>
          <a:off x="13893800" y="2768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35" name="テキスト ボックス 134"/>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133350</xdr:rowOff>
    </xdr:from>
    <xdr:to>
      <xdr:col>20</xdr:col>
      <xdr:colOff>158750</xdr:colOff>
      <xdr:row>16</xdr:row>
      <xdr:rowOff>25400</xdr:rowOff>
    </xdr:to>
    <xdr:cxnSp macro="">
      <xdr:nvCxnSpPr>
        <xdr:cNvPr id="136" name="直線コネクタ 135"/>
        <xdr:cNvCxnSpPr/>
      </xdr:nvCxnSpPr>
      <xdr:spPr>
        <a:xfrm>
          <a:off x="13004800" y="23622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92727</xdr:rowOff>
    </xdr:from>
    <xdr:ext cx="762000" cy="259045"/>
    <xdr:sp macro="" textlink="">
      <xdr:nvSpPr>
        <xdr:cNvPr id="138" name="テキスト ボックス 137"/>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46" name="円/楕円 145"/>
        <xdr:cNvSpPr/>
      </xdr:nvSpPr>
      <xdr:spPr>
        <a:xfrm>
          <a:off x="164592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92727</xdr:rowOff>
    </xdr:from>
    <xdr:ext cx="762000" cy="259045"/>
    <xdr:sp macro="" textlink="">
      <xdr:nvSpPr>
        <xdr:cNvPr id="147" name="物件費該当値テキスト"/>
        <xdr:cNvSpPr txBox="1"/>
      </xdr:nvSpPr>
      <xdr:spPr>
        <a:xfrm>
          <a:off x="165989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139700</xdr:rowOff>
    </xdr:from>
    <xdr:to>
      <xdr:col>22</xdr:col>
      <xdr:colOff>615950</xdr:colOff>
      <xdr:row>17</xdr:row>
      <xdr:rowOff>69850</xdr:rowOff>
    </xdr:to>
    <xdr:sp macro="" textlink="">
      <xdr:nvSpPr>
        <xdr:cNvPr id="148" name="円/楕円 147"/>
        <xdr:cNvSpPr/>
      </xdr:nvSpPr>
      <xdr:spPr>
        <a:xfrm>
          <a:off x="1562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49" name="テキスト ボックス 148"/>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139700</xdr:rowOff>
    </xdr:from>
    <xdr:to>
      <xdr:col>21</xdr:col>
      <xdr:colOff>412750</xdr:colOff>
      <xdr:row>17</xdr:row>
      <xdr:rowOff>69850</xdr:rowOff>
    </xdr:to>
    <xdr:sp macro="" textlink="">
      <xdr:nvSpPr>
        <xdr:cNvPr id="150" name="円/楕円 149"/>
        <xdr:cNvSpPr/>
      </xdr:nvSpPr>
      <xdr:spPr>
        <a:xfrm>
          <a:off x="1473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80027</xdr:rowOff>
    </xdr:from>
    <xdr:ext cx="762000" cy="259045"/>
    <xdr:sp macro="" textlink="">
      <xdr:nvSpPr>
        <xdr:cNvPr id="151" name="テキスト ボックス 150"/>
        <xdr:cNvSpPr txBox="1"/>
      </xdr:nvSpPr>
      <xdr:spPr>
        <a:xfrm>
          <a:off x="1440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146050</xdr:rowOff>
    </xdr:from>
    <xdr:to>
      <xdr:col>20</xdr:col>
      <xdr:colOff>209550</xdr:colOff>
      <xdr:row>16</xdr:row>
      <xdr:rowOff>76200</xdr:rowOff>
    </xdr:to>
    <xdr:sp macro="" textlink="">
      <xdr:nvSpPr>
        <xdr:cNvPr id="152" name="円/楕円 151"/>
        <xdr:cNvSpPr/>
      </xdr:nvSpPr>
      <xdr:spPr>
        <a:xfrm>
          <a:off x="13843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86377</xdr:rowOff>
    </xdr:from>
    <xdr:ext cx="762000" cy="259045"/>
    <xdr:sp macro="" textlink="">
      <xdr:nvSpPr>
        <xdr:cNvPr id="153" name="テキスト ボックス 152"/>
        <xdr:cNvSpPr txBox="1"/>
      </xdr:nvSpPr>
      <xdr:spPr>
        <a:xfrm>
          <a:off x="13512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82550</xdr:rowOff>
    </xdr:from>
    <xdr:to>
      <xdr:col>19</xdr:col>
      <xdr:colOff>6350</xdr:colOff>
      <xdr:row>14</xdr:row>
      <xdr:rowOff>12700</xdr:rowOff>
    </xdr:to>
    <xdr:sp macro="" textlink="">
      <xdr:nvSpPr>
        <xdr:cNvPr id="154" name="円/楕円 153"/>
        <xdr:cNvSpPr/>
      </xdr:nvSpPr>
      <xdr:spPr>
        <a:xfrm>
          <a:off x="12954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22877</xdr:rowOff>
    </xdr:from>
    <xdr:ext cx="762000" cy="259045"/>
    <xdr:sp macro="" textlink="">
      <xdr:nvSpPr>
        <xdr:cNvPr id="155" name="テキスト ボックス 154"/>
        <xdr:cNvSpPr txBox="1"/>
      </xdr:nvSpPr>
      <xdr:spPr>
        <a:xfrm>
          <a:off x="12623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社会福祉費、児童福祉費等の扶助費は増加傾向にあるなか、老人保護措置費の減少により類似団体を０．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回り、７．</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、資格審査の適正化や単独事業の見直しを図るなど財政を圧迫することがないよう、可能な限り経費の削減に努める。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56</xdr:row>
      <xdr:rowOff>12700</xdr:rowOff>
    </xdr:to>
    <xdr:cxnSp macro="">
      <xdr:nvCxnSpPr>
        <xdr:cNvPr id="190" name="直線コネクタ 189"/>
        <xdr:cNvCxnSpPr/>
      </xdr:nvCxnSpPr>
      <xdr:spPr>
        <a:xfrm flipV="1">
          <a:off x="3987800" y="95649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56</xdr:row>
      <xdr:rowOff>12700</xdr:rowOff>
    </xdr:to>
    <xdr:cxnSp macro="">
      <xdr:nvCxnSpPr>
        <xdr:cNvPr id="193" name="直線コネクタ 192"/>
        <xdr:cNvCxnSpPr/>
      </xdr:nvCxnSpPr>
      <xdr:spPr>
        <a:xfrm>
          <a:off x="3098800" y="95649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5" name="テキスト ボックス 19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135165</xdr:rowOff>
    </xdr:to>
    <xdr:cxnSp macro="">
      <xdr:nvCxnSpPr>
        <xdr:cNvPr id="196" name="直線コネクタ 195"/>
        <xdr:cNvCxnSpPr/>
      </xdr:nvCxnSpPr>
      <xdr:spPr>
        <a:xfrm>
          <a:off x="2209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86178</xdr:rowOff>
    </xdr:to>
    <xdr:cxnSp macro="">
      <xdr:nvCxnSpPr>
        <xdr:cNvPr id="199" name="直線コネクタ 198"/>
        <xdr:cNvCxnSpPr/>
      </xdr:nvCxnSpPr>
      <xdr:spPr>
        <a:xfrm>
          <a:off x="1320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09" name="円/楕円 208"/>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100892</xdr:rowOff>
    </xdr:from>
    <xdr:ext cx="762000" cy="259045"/>
    <xdr:sp macro="" textlink="">
      <xdr:nvSpPr>
        <xdr:cNvPr id="210"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1" name="円/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12" name="テキスト ボックス 21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84365</xdr:rowOff>
    </xdr:from>
    <xdr:to>
      <xdr:col>4</xdr:col>
      <xdr:colOff>396875</xdr:colOff>
      <xdr:row>56</xdr:row>
      <xdr:rowOff>14515</xdr:rowOff>
    </xdr:to>
    <xdr:sp macro="" textlink="">
      <xdr:nvSpPr>
        <xdr:cNvPr id="213" name="円/楕円 212"/>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14" name="テキスト ボックス 213"/>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5" name="円/楕円 214"/>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16" name="テキスト ボックス 215"/>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7" name="円/楕円 216"/>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8" name="テキスト ボックス 217"/>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数値について、近年は１２％台を推移しているが、介護保険事業、下水道事業など、他会計への繰出金の割合が大きいことが要因だと考えられる。特に国民健康保険事業会計は、基金を取り崩しての運営となっているため、財政状況の悪化が懸念される。</a:t>
          </a:r>
          <a:endParaRPr lang="ja-JP" altLang="ja-JP" sz="1400">
            <a:effectLst/>
          </a:endParaRPr>
        </a:p>
        <a:p>
          <a:r>
            <a:rPr kumimoji="1" lang="ja-JP" altLang="ja-JP" sz="1100">
              <a:solidFill>
                <a:schemeClr val="dk1"/>
              </a:solidFill>
              <a:effectLst/>
              <a:latin typeface="+mn-lt"/>
              <a:ea typeface="+mn-ea"/>
              <a:cs typeface="+mn-cs"/>
            </a:rPr>
            <a:t>　今後は、公営企業会計はアウトソーシングを進め、経費を削減するとともに独立採算の原則に立ち返った運営の健全化を図り、国民健康保険事業等は保険料の適正化を図るなどにより普通会計の負担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82550</xdr:rowOff>
    </xdr:from>
    <xdr:to>
      <xdr:col>24</xdr:col>
      <xdr:colOff>31750</xdr:colOff>
      <xdr:row>55</xdr:row>
      <xdr:rowOff>120650</xdr:rowOff>
    </xdr:to>
    <xdr:cxnSp macro="">
      <xdr:nvCxnSpPr>
        <xdr:cNvPr id="251" name="直線コネクタ 250"/>
        <xdr:cNvCxnSpPr/>
      </xdr:nvCxnSpPr>
      <xdr:spPr>
        <a:xfrm flipV="1">
          <a:off x="15671800" y="9512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52"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44450</xdr:rowOff>
    </xdr:from>
    <xdr:to>
      <xdr:col>22</xdr:col>
      <xdr:colOff>565150</xdr:colOff>
      <xdr:row>55</xdr:row>
      <xdr:rowOff>120650</xdr:rowOff>
    </xdr:to>
    <xdr:cxnSp macro="">
      <xdr:nvCxnSpPr>
        <xdr:cNvPr id="254" name="直線コネクタ 253"/>
        <xdr:cNvCxnSpPr/>
      </xdr:nvCxnSpPr>
      <xdr:spPr>
        <a:xfrm>
          <a:off x="14782800" y="947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41927</xdr:rowOff>
    </xdr:from>
    <xdr:ext cx="736600" cy="259045"/>
    <xdr:sp macro="" textlink="">
      <xdr:nvSpPr>
        <xdr:cNvPr id="256" name="テキスト ボックス 255"/>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44450</xdr:rowOff>
    </xdr:from>
    <xdr:to>
      <xdr:col>21</xdr:col>
      <xdr:colOff>361950</xdr:colOff>
      <xdr:row>55</xdr:row>
      <xdr:rowOff>44450</xdr:rowOff>
    </xdr:to>
    <xdr:cxnSp macro="">
      <xdr:nvCxnSpPr>
        <xdr:cNvPr id="257" name="直線コネクタ 256"/>
        <xdr:cNvCxnSpPr/>
      </xdr:nvCxnSpPr>
      <xdr:spPr>
        <a:xfrm>
          <a:off x="13893800" y="947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146050</xdr:rowOff>
    </xdr:from>
    <xdr:to>
      <xdr:col>20</xdr:col>
      <xdr:colOff>158750</xdr:colOff>
      <xdr:row>55</xdr:row>
      <xdr:rowOff>44450</xdr:rowOff>
    </xdr:to>
    <xdr:cxnSp macro="">
      <xdr:nvCxnSpPr>
        <xdr:cNvPr id="260" name="直線コネクタ 259"/>
        <xdr:cNvCxnSpPr/>
      </xdr:nvCxnSpPr>
      <xdr:spPr>
        <a:xfrm>
          <a:off x="13004800" y="92329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62" name="テキスト ボックス 261"/>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4" name="テキスト ボックス 263"/>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31750</xdr:rowOff>
    </xdr:from>
    <xdr:to>
      <xdr:col>24</xdr:col>
      <xdr:colOff>82550</xdr:colOff>
      <xdr:row>55</xdr:row>
      <xdr:rowOff>133350</xdr:rowOff>
    </xdr:to>
    <xdr:sp macro="" textlink="">
      <xdr:nvSpPr>
        <xdr:cNvPr id="270" name="円/楕円 269"/>
        <xdr:cNvSpPr/>
      </xdr:nvSpPr>
      <xdr:spPr>
        <a:xfrm>
          <a:off x="16459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48277</xdr:rowOff>
    </xdr:from>
    <xdr:ext cx="762000" cy="259045"/>
    <xdr:sp macro="" textlink="">
      <xdr:nvSpPr>
        <xdr:cNvPr id="271" name="その他該当値テキスト"/>
        <xdr:cNvSpPr txBox="1"/>
      </xdr:nvSpPr>
      <xdr:spPr>
        <a:xfrm>
          <a:off x="16598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69850</xdr:rowOff>
    </xdr:from>
    <xdr:to>
      <xdr:col>22</xdr:col>
      <xdr:colOff>615950</xdr:colOff>
      <xdr:row>56</xdr:row>
      <xdr:rowOff>0</xdr:rowOff>
    </xdr:to>
    <xdr:sp macro="" textlink="">
      <xdr:nvSpPr>
        <xdr:cNvPr id="272" name="円/楕円 271"/>
        <xdr:cNvSpPr/>
      </xdr:nvSpPr>
      <xdr:spPr>
        <a:xfrm>
          <a:off x="15621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10177</xdr:rowOff>
    </xdr:from>
    <xdr:ext cx="736600" cy="259045"/>
    <xdr:sp macro="" textlink="">
      <xdr:nvSpPr>
        <xdr:cNvPr id="273" name="テキスト ボックス 272"/>
        <xdr:cNvSpPr txBox="1"/>
      </xdr:nvSpPr>
      <xdr:spPr>
        <a:xfrm>
          <a:off x="15290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165100</xdr:rowOff>
    </xdr:from>
    <xdr:to>
      <xdr:col>21</xdr:col>
      <xdr:colOff>412750</xdr:colOff>
      <xdr:row>55</xdr:row>
      <xdr:rowOff>95250</xdr:rowOff>
    </xdr:to>
    <xdr:sp macro="" textlink="">
      <xdr:nvSpPr>
        <xdr:cNvPr id="274" name="円/楕円 273"/>
        <xdr:cNvSpPr/>
      </xdr:nvSpPr>
      <xdr:spPr>
        <a:xfrm>
          <a:off x="14732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105427</xdr:rowOff>
    </xdr:from>
    <xdr:ext cx="762000" cy="259045"/>
    <xdr:sp macro="" textlink="">
      <xdr:nvSpPr>
        <xdr:cNvPr id="275" name="テキスト ボックス 274"/>
        <xdr:cNvSpPr txBox="1"/>
      </xdr:nvSpPr>
      <xdr:spPr>
        <a:xfrm>
          <a:off x="14401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165100</xdr:rowOff>
    </xdr:from>
    <xdr:to>
      <xdr:col>20</xdr:col>
      <xdr:colOff>209550</xdr:colOff>
      <xdr:row>55</xdr:row>
      <xdr:rowOff>95250</xdr:rowOff>
    </xdr:to>
    <xdr:sp macro="" textlink="">
      <xdr:nvSpPr>
        <xdr:cNvPr id="276" name="円/楕円 275"/>
        <xdr:cNvSpPr/>
      </xdr:nvSpPr>
      <xdr:spPr>
        <a:xfrm>
          <a:off x="13843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105427</xdr:rowOff>
    </xdr:from>
    <xdr:ext cx="762000" cy="259045"/>
    <xdr:sp macro="" textlink="">
      <xdr:nvSpPr>
        <xdr:cNvPr id="277" name="テキスト ボックス 276"/>
        <xdr:cNvSpPr txBox="1"/>
      </xdr:nvSpPr>
      <xdr:spPr>
        <a:xfrm>
          <a:off x="13512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95250</xdr:rowOff>
    </xdr:from>
    <xdr:to>
      <xdr:col>19</xdr:col>
      <xdr:colOff>6350</xdr:colOff>
      <xdr:row>54</xdr:row>
      <xdr:rowOff>25400</xdr:rowOff>
    </xdr:to>
    <xdr:sp macro="" textlink="">
      <xdr:nvSpPr>
        <xdr:cNvPr id="278" name="円/楕円 277"/>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35577</xdr:rowOff>
    </xdr:from>
    <xdr:ext cx="762000" cy="259045"/>
    <xdr:sp macro="" textlink="">
      <xdr:nvSpPr>
        <xdr:cNvPr id="279" name="テキスト ボックス 278"/>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補助費等については、単独補助事業の見直し等を行い、経費の削減に努めているが、広域行政事務組合への負担金が影響し、類似団体の平均値を大きく上回っている。</a:t>
          </a:r>
          <a:endParaRPr lang="ja-JP" altLang="ja-JP" sz="1400">
            <a:effectLst/>
          </a:endParaRPr>
        </a:p>
        <a:p>
          <a:r>
            <a:rPr kumimoji="1" lang="ja-JP" altLang="ja-JP" sz="1100">
              <a:solidFill>
                <a:schemeClr val="dk1"/>
              </a:solidFill>
              <a:effectLst/>
              <a:latin typeface="+mn-lt"/>
              <a:ea typeface="+mn-ea"/>
              <a:cs typeface="+mn-cs"/>
            </a:rPr>
            <a:t>　ごみ処理、し尿処理、消防業務、病院事業等、経常的な業務にかかる負担金であるため、今後も高率で推移することが予想されるが、負担金の精査を行うことで、可能な限り削減に努める。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100330</xdr:rowOff>
    </xdr:from>
    <xdr:to>
      <xdr:col>24</xdr:col>
      <xdr:colOff>31750</xdr:colOff>
      <xdr:row>39</xdr:row>
      <xdr:rowOff>115570</xdr:rowOff>
    </xdr:to>
    <xdr:cxnSp macro="">
      <xdr:nvCxnSpPr>
        <xdr:cNvPr id="312" name="直線コネクタ 311"/>
        <xdr:cNvCxnSpPr/>
      </xdr:nvCxnSpPr>
      <xdr:spPr>
        <a:xfrm>
          <a:off x="15671800" y="6786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73677</xdr:rowOff>
    </xdr:from>
    <xdr:ext cx="762000" cy="259045"/>
    <xdr:sp macro="" textlink="">
      <xdr:nvSpPr>
        <xdr:cNvPr id="313" name="補助費等平均値テキスト"/>
        <xdr:cNvSpPr txBox="1"/>
      </xdr:nvSpPr>
      <xdr:spPr>
        <a:xfrm>
          <a:off x="16598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100330</xdr:rowOff>
    </xdr:from>
    <xdr:to>
      <xdr:col>22</xdr:col>
      <xdr:colOff>565150</xdr:colOff>
      <xdr:row>39</xdr:row>
      <xdr:rowOff>161290</xdr:rowOff>
    </xdr:to>
    <xdr:cxnSp macro="">
      <xdr:nvCxnSpPr>
        <xdr:cNvPr id="315" name="直線コネクタ 314"/>
        <xdr:cNvCxnSpPr/>
      </xdr:nvCxnSpPr>
      <xdr:spPr>
        <a:xfrm flipV="1">
          <a:off x="14782800" y="6786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17" name="テキスト ボックス 316"/>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62230</xdr:rowOff>
    </xdr:from>
    <xdr:to>
      <xdr:col>21</xdr:col>
      <xdr:colOff>361950</xdr:colOff>
      <xdr:row>39</xdr:row>
      <xdr:rowOff>161290</xdr:rowOff>
    </xdr:to>
    <xdr:cxnSp macro="">
      <xdr:nvCxnSpPr>
        <xdr:cNvPr id="318" name="直線コネクタ 317"/>
        <xdr:cNvCxnSpPr/>
      </xdr:nvCxnSpPr>
      <xdr:spPr>
        <a:xfrm>
          <a:off x="13893800" y="6748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20" name="テキスト ボックス 319"/>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62230</xdr:rowOff>
    </xdr:from>
    <xdr:to>
      <xdr:col>20</xdr:col>
      <xdr:colOff>158750</xdr:colOff>
      <xdr:row>39</xdr:row>
      <xdr:rowOff>168910</xdr:rowOff>
    </xdr:to>
    <xdr:cxnSp macro="">
      <xdr:nvCxnSpPr>
        <xdr:cNvPr id="321" name="直線コネクタ 320"/>
        <xdr:cNvCxnSpPr/>
      </xdr:nvCxnSpPr>
      <xdr:spPr>
        <a:xfrm flipV="1">
          <a:off x="13004800" y="6748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23" name="テキスト ボックス 322"/>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25" name="テキスト ボックス 324"/>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64770</xdr:rowOff>
    </xdr:from>
    <xdr:to>
      <xdr:col>24</xdr:col>
      <xdr:colOff>82550</xdr:colOff>
      <xdr:row>39</xdr:row>
      <xdr:rowOff>166370</xdr:rowOff>
    </xdr:to>
    <xdr:sp macro="" textlink="">
      <xdr:nvSpPr>
        <xdr:cNvPr id="331" name="円/楕円 330"/>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36847</xdr:rowOff>
    </xdr:from>
    <xdr:ext cx="762000" cy="259045"/>
    <xdr:sp macro="" textlink="">
      <xdr:nvSpPr>
        <xdr:cNvPr id="332" name="補助費等該当値テキスト"/>
        <xdr:cNvSpPr txBox="1"/>
      </xdr:nvSpPr>
      <xdr:spPr>
        <a:xfrm>
          <a:off x="16598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49530</xdr:rowOff>
    </xdr:from>
    <xdr:to>
      <xdr:col>22</xdr:col>
      <xdr:colOff>615950</xdr:colOff>
      <xdr:row>39</xdr:row>
      <xdr:rowOff>151130</xdr:rowOff>
    </xdr:to>
    <xdr:sp macro="" textlink="">
      <xdr:nvSpPr>
        <xdr:cNvPr id="333" name="円/楕円 332"/>
        <xdr:cNvSpPr/>
      </xdr:nvSpPr>
      <xdr:spPr>
        <a:xfrm>
          <a:off x="15621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135907</xdr:rowOff>
    </xdr:from>
    <xdr:ext cx="736600" cy="259045"/>
    <xdr:sp macro="" textlink="">
      <xdr:nvSpPr>
        <xdr:cNvPr id="334" name="テキスト ボックス 333"/>
        <xdr:cNvSpPr txBox="1"/>
      </xdr:nvSpPr>
      <xdr:spPr>
        <a:xfrm>
          <a:off x="15290800" y="682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110490</xdr:rowOff>
    </xdr:from>
    <xdr:to>
      <xdr:col>21</xdr:col>
      <xdr:colOff>412750</xdr:colOff>
      <xdr:row>40</xdr:row>
      <xdr:rowOff>40640</xdr:rowOff>
    </xdr:to>
    <xdr:sp macro="" textlink="">
      <xdr:nvSpPr>
        <xdr:cNvPr id="335" name="円/楕円 334"/>
        <xdr:cNvSpPr/>
      </xdr:nvSpPr>
      <xdr:spPr>
        <a:xfrm>
          <a:off x="14732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25417</xdr:rowOff>
    </xdr:from>
    <xdr:ext cx="762000" cy="259045"/>
    <xdr:sp macro="" textlink="">
      <xdr:nvSpPr>
        <xdr:cNvPr id="336" name="テキスト ボックス 335"/>
        <xdr:cNvSpPr txBox="1"/>
      </xdr:nvSpPr>
      <xdr:spPr>
        <a:xfrm>
          <a:off x="14401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11430</xdr:rowOff>
    </xdr:from>
    <xdr:to>
      <xdr:col>20</xdr:col>
      <xdr:colOff>209550</xdr:colOff>
      <xdr:row>39</xdr:row>
      <xdr:rowOff>113030</xdr:rowOff>
    </xdr:to>
    <xdr:sp macro="" textlink="">
      <xdr:nvSpPr>
        <xdr:cNvPr id="337" name="円/楕円 336"/>
        <xdr:cNvSpPr/>
      </xdr:nvSpPr>
      <xdr:spPr>
        <a:xfrm>
          <a:off x="13843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97807</xdr:rowOff>
    </xdr:from>
    <xdr:ext cx="762000" cy="259045"/>
    <xdr:sp macro="" textlink="">
      <xdr:nvSpPr>
        <xdr:cNvPr id="338" name="テキスト ボックス 337"/>
        <xdr:cNvSpPr txBox="1"/>
      </xdr:nvSpPr>
      <xdr:spPr>
        <a:xfrm>
          <a:off x="13512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118110</xdr:rowOff>
    </xdr:from>
    <xdr:to>
      <xdr:col>19</xdr:col>
      <xdr:colOff>6350</xdr:colOff>
      <xdr:row>40</xdr:row>
      <xdr:rowOff>48260</xdr:rowOff>
    </xdr:to>
    <xdr:sp macro="" textlink="">
      <xdr:nvSpPr>
        <xdr:cNvPr id="339" name="円/楕円 338"/>
        <xdr:cNvSpPr/>
      </xdr:nvSpPr>
      <xdr:spPr>
        <a:xfrm>
          <a:off x="12954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33037</xdr:rowOff>
    </xdr:from>
    <xdr:ext cx="762000" cy="259045"/>
    <xdr:sp macro="" textlink="">
      <xdr:nvSpPr>
        <xdr:cNvPr id="340" name="テキスト ボックス 339"/>
        <xdr:cNvSpPr txBox="1"/>
      </xdr:nvSpPr>
      <xdr:spPr>
        <a:xfrm>
          <a:off x="12623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ついては、平成１７年度に策定した行財政集中改革プランにより地方債発行を償還額以内としたため償還額が減少したこと、また、平成１９年度からの補償金免除繰上償還制度の活用により低利なものへの借換の影響により年々減少しており、類似団体の平均値を下回っている。</a:t>
          </a:r>
          <a:endParaRPr lang="ja-JP" altLang="ja-JP" sz="1400">
            <a:effectLst/>
          </a:endParaRPr>
        </a:p>
        <a:p>
          <a:r>
            <a:rPr kumimoji="1" lang="ja-JP" altLang="ja-JP" sz="1100">
              <a:solidFill>
                <a:schemeClr val="dk1"/>
              </a:solidFill>
              <a:effectLst/>
              <a:latin typeface="+mn-lt"/>
              <a:ea typeface="+mn-ea"/>
              <a:cs typeface="+mn-cs"/>
            </a:rPr>
            <a:t>　合併特例債の発行額を抑制したことで平成２７年度は前年度から０．５ポイント減の１６．９％となった。今後も中長期財政計画を基準に、施設整備等については事業内容を精査し、安易に起債に頼ることのない健全な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156718</xdr:rowOff>
    </xdr:from>
    <xdr:to>
      <xdr:col>7</xdr:col>
      <xdr:colOff>15875</xdr:colOff>
      <xdr:row>78</xdr:row>
      <xdr:rowOff>8128</xdr:rowOff>
    </xdr:to>
    <xdr:cxnSp macro="">
      <xdr:nvCxnSpPr>
        <xdr:cNvPr id="370" name="直線コネクタ 369"/>
        <xdr:cNvCxnSpPr/>
      </xdr:nvCxnSpPr>
      <xdr:spPr>
        <a:xfrm flipV="1">
          <a:off x="3987800" y="133583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71"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129287</xdr:rowOff>
    </xdr:from>
    <xdr:to>
      <xdr:col>5</xdr:col>
      <xdr:colOff>549275</xdr:colOff>
      <xdr:row>78</xdr:row>
      <xdr:rowOff>8128</xdr:rowOff>
    </xdr:to>
    <xdr:cxnSp macro="">
      <xdr:nvCxnSpPr>
        <xdr:cNvPr id="373" name="直線コネクタ 372"/>
        <xdr:cNvCxnSpPr/>
      </xdr:nvCxnSpPr>
      <xdr:spPr>
        <a:xfrm>
          <a:off x="3098800" y="133309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75" name="テキスト ボックス 37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129287</xdr:rowOff>
    </xdr:from>
    <xdr:to>
      <xdr:col>4</xdr:col>
      <xdr:colOff>346075</xdr:colOff>
      <xdr:row>77</xdr:row>
      <xdr:rowOff>129287</xdr:rowOff>
    </xdr:to>
    <xdr:cxnSp macro="">
      <xdr:nvCxnSpPr>
        <xdr:cNvPr id="376" name="直線コネクタ 375"/>
        <xdr:cNvCxnSpPr/>
      </xdr:nvCxnSpPr>
      <xdr:spPr>
        <a:xfrm>
          <a:off x="2209800" y="13330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78" name="テキスト ボックス 377"/>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110998</xdr:rowOff>
    </xdr:from>
    <xdr:to>
      <xdr:col>3</xdr:col>
      <xdr:colOff>142875</xdr:colOff>
      <xdr:row>77</xdr:row>
      <xdr:rowOff>129287</xdr:rowOff>
    </xdr:to>
    <xdr:cxnSp macro="">
      <xdr:nvCxnSpPr>
        <xdr:cNvPr id="379" name="直線コネクタ 378"/>
        <xdr:cNvCxnSpPr/>
      </xdr:nvCxnSpPr>
      <xdr:spPr>
        <a:xfrm>
          <a:off x="1320800" y="133126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1" name="テキスト ボックス 380"/>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83" name="テキスト ボックス 382"/>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89" name="円/楕円 388"/>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122445</xdr:rowOff>
    </xdr:from>
    <xdr:ext cx="762000" cy="259045"/>
    <xdr:sp macro="" textlink="">
      <xdr:nvSpPr>
        <xdr:cNvPr id="390" name="公債費該当値テキスト"/>
        <xdr:cNvSpPr txBox="1"/>
      </xdr:nvSpPr>
      <xdr:spPr>
        <a:xfrm>
          <a:off x="4914900" y="1315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128778</xdr:rowOff>
    </xdr:from>
    <xdr:to>
      <xdr:col>5</xdr:col>
      <xdr:colOff>600075</xdr:colOff>
      <xdr:row>78</xdr:row>
      <xdr:rowOff>58928</xdr:rowOff>
    </xdr:to>
    <xdr:sp macro="" textlink="">
      <xdr:nvSpPr>
        <xdr:cNvPr id="391" name="円/楕円 390"/>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69105</xdr:rowOff>
    </xdr:from>
    <xdr:ext cx="736600" cy="259045"/>
    <xdr:sp macro="" textlink="">
      <xdr:nvSpPr>
        <xdr:cNvPr id="392" name="テキスト ボックス 391"/>
        <xdr:cNvSpPr txBox="1"/>
      </xdr:nvSpPr>
      <xdr:spPr>
        <a:xfrm>
          <a:off x="3606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78487</xdr:rowOff>
    </xdr:from>
    <xdr:to>
      <xdr:col>4</xdr:col>
      <xdr:colOff>396875</xdr:colOff>
      <xdr:row>78</xdr:row>
      <xdr:rowOff>8637</xdr:rowOff>
    </xdr:to>
    <xdr:sp macro="" textlink="">
      <xdr:nvSpPr>
        <xdr:cNvPr id="393" name="円/楕円 392"/>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18814</xdr:rowOff>
    </xdr:from>
    <xdr:ext cx="762000" cy="259045"/>
    <xdr:sp macro="" textlink="">
      <xdr:nvSpPr>
        <xdr:cNvPr id="394" name="テキスト ボックス 393"/>
        <xdr:cNvSpPr txBox="1"/>
      </xdr:nvSpPr>
      <xdr:spPr>
        <a:xfrm>
          <a:off x="2717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78487</xdr:rowOff>
    </xdr:from>
    <xdr:to>
      <xdr:col>3</xdr:col>
      <xdr:colOff>193675</xdr:colOff>
      <xdr:row>78</xdr:row>
      <xdr:rowOff>8637</xdr:rowOff>
    </xdr:to>
    <xdr:sp macro="" textlink="">
      <xdr:nvSpPr>
        <xdr:cNvPr id="395" name="円/楕円 394"/>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18814</xdr:rowOff>
    </xdr:from>
    <xdr:ext cx="762000" cy="259045"/>
    <xdr:sp macro="" textlink="">
      <xdr:nvSpPr>
        <xdr:cNvPr id="396" name="テキスト ボックス 395"/>
        <xdr:cNvSpPr txBox="1"/>
      </xdr:nvSpPr>
      <xdr:spPr>
        <a:xfrm>
          <a:off x="1828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97" name="円/楕円 396"/>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525</xdr:rowOff>
    </xdr:from>
    <xdr:ext cx="762000" cy="259045"/>
    <xdr:sp macro="" textlink="">
      <xdr:nvSpPr>
        <xdr:cNvPr id="398" name="テキスト ボックス 397"/>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公債費以外は類似団体と比較して平均値を大きく上回っており、補助費等項目にもあるとおり、広域行政事務組合への負担金が大きな要因である。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広域への負担金は、ごみ処理、し尿処理、消防業務、病院事業等、経常的な業務にかかる負担金であるため、今後も高率で推移することが予想されるが、負担金の精査を行うことで、可能な限り削減に努める。</a:t>
          </a:r>
          <a:endParaRPr lang="ja-JP" altLang="ja-JP" sz="1400">
            <a:effectLst/>
          </a:endParaRPr>
        </a:p>
        <a:p>
          <a:r>
            <a:rPr kumimoji="1" lang="ja-JP" altLang="ja-JP" sz="1100">
              <a:solidFill>
                <a:schemeClr val="dk1"/>
              </a:solidFill>
              <a:effectLst/>
              <a:latin typeface="+mn-lt"/>
              <a:ea typeface="+mn-ea"/>
              <a:cs typeface="+mn-cs"/>
            </a:rPr>
            <a:t>　また、他の経費については、行財政集中改革プランにかわる行財政アクションプランに基づき、職員のコスト削減意識を徹底し、一層の削減に努める。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121286</xdr:rowOff>
    </xdr:from>
    <xdr:to>
      <xdr:col>24</xdr:col>
      <xdr:colOff>31750</xdr:colOff>
      <xdr:row>79</xdr:row>
      <xdr:rowOff>12700</xdr:rowOff>
    </xdr:to>
    <xdr:cxnSp macro="">
      <xdr:nvCxnSpPr>
        <xdr:cNvPr id="427" name="直線コネクタ 426"/>
        <xdr:cNvCxnSpPr/>
      </xdr:nvCxnSpPr>
      <xdr:spPr>
        <a:xfrm flipV="1">
          <a:off x="15671800" y="13494386"/>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144163</xdr:rowOff>
    </xdr:from>
    <xdr:ext cx="762000" cy="259045"/>
    <xdr:sp macro="" textlink="">
      <xdr:nvSpPr>
        <xdr:cNvPr id="428" name="公債費以外平均値テキスト"/>
        <xdr:cNvSpPr txBox="1"/>
      </xdr:nvSpPr>
      <xdr:spPr>
        <a:xfrm>
          <a:off x="16598900" y="1300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161289</xdr:rowOff>
    </xdr:from>
    <xdr:to>
      <xdr:col>22</xdr:col>
      <xdr:colOff>565150</xdr:colOff>
      <xdr:row>79</xdr:row>
      <xdr:rowOff>12700</xdr:rowOff>
    </xdr:to>
    <xdr:cxnSp macro="">
      <xdr:nvCxnSpPr>
        <xdr:cNvPr id="430" name="直線コネクタ 429"/>
        <xdr:cNvCxnSpPr/>
      </xdr:nvCxnSpPr>
      <xdr:spPr>
        <a:xfrm>
          <a:off x="14782800" y="135343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115570</xdr:rowOff>
    </xdr:from>
    <xdr:to>
      <xdr:col>21</xdr:col>
      <xdr:colOff>361950</xdr:colOff>
      <xdr:row>78</xdr:row>
      <xdr:rowOff>161289</xdr:rowOff>
    </xdr:to>
    <xdr:cxnSp macro="">
      <xdr:nvCxnSpPr>
        <xdr:cNvPr id="433" name="直線コネクタ 432"/>
        <xdr:cNvCxnSpPr/>
      </xdr:nvCxnSpPr>
      <xdr:spPr>
        <a:xfrm>
          <a:off x="13893800" y="134886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35" name="テキスト ボックス 434"/>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109855</xdr:rowOff>
    </xdr:from>
    <xdr:to>
      <xdr:col>20</xdr:col>
      <xdr:colOff>158750</xdr:colOff>
      <xdr:row>78</xdr:row>
      <xdr:rowOff>115570</xdr:rowOff>
    </xdr:to>
    <xdr:cxnSp macro="">
      <xdr:nvCxnSpPr>
        <xdr:cNvPr id="436" name="直線コネクタ 435"/>
        <xdr:cNvCxnSpPr/>
      </xdr:nvCxnSpPr>
      <xdr:spPr>
        <a:xfrm>
          <a:off x="13004800" y="1331150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8" name="テキスト ボックス 437"/>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10812</xdr:rowOff>
    </xdr:from>
    <xdr:ext cx="762000" cy="259045"/>
    <xdr:sp macro="" textlink="">
      <xdr:nvSpPr>
        <xdr:cNvPr id="440" name="テキスト ボックス 439"/>
        <xdr:cNvSpPr txBox="1"/>
      </xdr:nvSpPr>
      <xdr:spPr>
        <a:xfrm>
          <a:off x="12623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70486</xdr:rowOff>
    </xdr:from>
    <xdr:to>
      <xdr:col>24</xdr:col>
      <xdr:colOff>82550</xdr:colOff>
      <xdr:row>79</xdr:row>
      <xdr:rowOff>636</xdr:rowOff>
    </xdr:to>
    <xdr:sp macro="" textlink="">
      <xdr:nvSpPr>
        <xdr:cNvPr id="446" name="円/楕円 445"/>
        <xdr:cNvSpPr/>
      </xdr:nvSpPr>
      <xdr:spPr>
        <a:xfrm>
          <a:off x="16459200" y="134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42563</xdr:rowOff>
    </xdr:from>
    <xdr:ext cx="762000" cy="259045"/>
    <xdr:sp macro="" textlink="">
      <xdr:nvSpPr>
        <xdr:cNvPr id="447" name="公債費以外該当値テキスト"/>
        <xdr:cNvSpPr txBox="1"/>
      </xdr:nvSpPr>
      <xdr:spPr>
        <a:xfrm>
          <a:off x="165989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133350</xdr:rowOff>
    </xdr:from>
    <xdr:to>
      <xdr:col>22</xdr:col>
      <xdr:colOff>615950</xdr:colOff>
      <xdr:row>79</xdr:row>
      <xdr:rowOff>63500</xdr:rowOff>
    </xdr:to>
    <xdr:sp macro="" textlink="">
      <xdr:nvSpPr>
        <xdr:cNvPr id="448" name="円/楕円 447"/>
        <xdr:cNvSpPr/>
      </xdr:nvSpPr>
      <xdr:spPr>
        <a:xfrm>
          <a:off x="15621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48277</xdr:rowOff>
    </xdr:from>
    <xdr:ext cx="736600" cy="259045"/>
    <xdr:sp macro="" textlink="">
      <xdr:nvSpPr>
        <xdr:cNvPr id="449" name="テキスト ボックス 448"/>
        <xdr:cNvSpPr txBox="1"/>
      </xdr:nvSpPr>
      <xdr:spPr>
        <a:xfrm>
          <a:off x="15290800" y="1359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110489</xdr:rowOff>
    </xdr:from>
    <xdr:to>
      <xdr:col>21</xdr:col>
      <xdr:colOff>412750</xdr:colOff>
      <xdr:row>79</xdr:row>
      <xdr:rowOff>40639</xdr:rowOff>
    </xdr:to>
    <xdr:sp macro="" textlink="">
      <xdr:nvSpPr>
        <xdr:cNvPr id="450" name="円/楕円 449"/>
        <xdr:cNvSpPr/>
      </xdr:nvSpPr>
      <xdr:spPr>
        <a:xfrm>
          <a:off x="14732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25416</xdr:rowOff>
    </xdr:from>
    <xdr:ext cx="762000" cy="259045"/>
    <xdr:sp macro="" textlink="">
      <xdr:nvSpPr>
        <xdr:cNvPr id="451" name="テキスト ボックス 450"/>
        <xdr:cNvSpPr txBox="1"/>
      </xdr:nvSpPr>
      <xdr:spPr>
        <a:xfrm>
          <a:off x="14401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64770</xdr:rowOff>
    </xdr:from>
    <xdr:to>
      <xdr:col>20</xdr:col>
      <xdr:colOff>209550</xdr:colOff>
      <xdr:row>78</xdr:row>
      <xdr:rowOff>166370</xdr:rowOff>
    </xdr:to>
    <xdr:sp macro="" textlink="">
      <xdr:nvSpPr>
        <xdr:cNvPr id="452" name="円/楕円 451"/>
        <xdr:cNvSpPr/>
      </xdr:nvSpPr>
      <xdr:spPr>
        <a:xfrm>
          <a:off x="13843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151147</xdr:rowOff>
    </xdr:from>
    <xdr:ext cx="762000" cy="259045"/>
    <xdr:sp macro="" textlink="">
      <xdr:nvSpPr>
        <xdr:cNvPr id="453" name="テキスト ボックス 452"/>
        <xdr:cNvSpPr txBox="1"/>
      </xdr:nvSpPr>
      <xdr:spPr>
        <a:xfrm>
          <a:off x="13512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59055</xdr:rowOff>
    </xdr:from>
    <xdr:to>
      <xdr:col>19</xdr:col>
      <xdr:colOff>6350</xdr:colOff>
      <xdr:row>77</xdr:row>
      <xdr:rowOff>160655</xdr:rowOff>
    </xdr:to>
    <xdr:sp macro="" textlink="">
      <xdr:nvSpPr>
        <xdr:cNvPr id="454" name="円/楕円 453"/>
        <xdr:cNvSpPr/>
      </xdr:nvSpPr>
      <xdr:spPr>
        <a:xfrm>
          <a:off x="129540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145432</xdr:rowOff>
    </xdr:from>
    <xdr:ext cx="762000" cy="259045"/>
    <xdr:sp macro="" textlink="">
      <xdr:nvSpPr>
        <xdr:cNvPr id="455" name="テキスト ボックス 454"/>
        <xdr:cNvSpPr txBox="1"/>
      </xdr:nvSpPr>
      <xdr:spPr>
        <a:xfrm>
          <a:off x="12623800" y="133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栃木県那須烏山市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54528</xdr:rowOff>
    </xdr:from>
    <xdr:to>
      <xdr:col>4</xdr:col>
      <xdr:colOff>1117600</xdr:colOff>
      <xdr:row>18</xdr:row>
      <xdr:rowOff>66465</xdr:rowOff>
    </xdr:to>
    <xdr:cxnSp macro="">
      <xdr:nvCxnSpPr>
        <xdr:cNvPr id="52" name="直線コネクタ 51"/>
        <xdr:cNvCxnSpPr/>
      </xdr:nvCxnSpPr>
      <xdr:spPr bwMode="auto">
        <a:xfrm>
          <a:off x="5003800" y="3188253"/>
          <a:ext cx="647700" cy="11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6147</xdr:rowOff>
    </xdr:from>
    <xdr:ext cx="762000" cy="259045"/>
    <xdr:sp macro="" textlink="">
      <xdr:nvSpPr>
        <xdr:cNvPr id="53" name="人口1人当たり決算額の推移平均値テキスト130"/>
        <xdr:cNvSpPr txBox="1"/>
      </xdr:nvSpPr>
      <xdr:spPr>
        <a:xfrm>
          <a:off x="5740400" y="279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29366</xdr:rowOff>
    </xdr:from>
    <xdr:to>
      <xdr:col>4</xdr:col>
      <xdr:colOff>469900</xdr:colOff>
      <xdr:row>18</xdr:row>
      <xdr:rowOff>54528</xdr:rowOff>
    </xdr:to>
    <xdr:cxnSp macro="">
      <xdr:nvCxnSpPr>
        <xdr:cNvPr id="55" name="直線コネクタ 54"/>
        <xdr:cNvCxnSpPr/>
      </xdr:nvCxnSpPr>
      <xdr:spPr bwMode="auto">
        <a:xfrm>
          <a:off x="4305300" y="3163091"/>
          <a:ext cx="698500" cy="25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160572</xdr:rowOff>
    </xdr:from>
    <xdr:ext cx="736600" cy="259045"/>
    <xdr:sp macro="" textlink="">
      <xdr:nvSpPr>
        <xdr:cNvPr id="57" name="テキスト ボックス 56"/>
        <xdr:cNvSpPr txBox="1"/>
      </xdr:nvSpPr>
      <xdr:spPr>
        <a:xfrm>
          <a:off x="4622800" y="277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110323</xdr:rowOff>
    </xdr:from>
    <xdr:to>
      <xdr:col>3</xdr:col>
      <xdr:colOff>904875</xdr:colOff>
      <xdr:row>18</xdr:row>
      <xdr:rowOff>29366</xdr:rowOff>
    </xdr:to>
    <xdr:cxnSp macro="">
      <xdr:nvCxnSpPr>
        <xdr:cNvPr id="58" name="直線コネクタ 57"/>
        <xdr:cNvCxnSpPr/>
      </xdr:nvCxnSpPr>
      <xdr:spPr bwMode="auto">
        <a:xfrm>
          <a:off x="3606800" y="3072598"/>
          <a:ext cx="698500" cy="90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33242</xdr:rowOff>
    </xdr:from>
    <xdr:ext cx="762000" cy="259045"/>
    <xdr:sp macro="" textlink="">
      <xdr:nvSpPr>
        <xdr:cNvPr id="60" name="テキスト ボックス 59"/>
        <xdr:cNvSpPr txBox="1"/>
      </xdr:nvSpPr>
      <xdr:spPr>
        <a:xfrm>
          <a:off x="3924300" y="282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73045</xdr:rowOff>
    </xdr:from>
    <xdr:to>
      <xdr:col>3</xdr:col>
      <xdr:colOff>206375</xdr:colOff>
      <xdr:row>17</xdr:row>
      <xdr:rowOff>110323</xdr:rowOff>
    </xdr:to>
    <xdr:cxnSp macro="">
      <xdr:nvCxnSpPr>
        <xdr:cNvPr id="61" name="直線コネクタ 60"/>
        <xdr:cNvCxnSpPr/>
      </xdr:nvCxnSpPr>
      <xdr:spPr bwMode="auto">
        <a:xfrm>
          <a:off x="2908300" y="3035320"/>
          <a:ext cx="698500" cy="37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166973</xdr:rowOff>
    </xdr:from>
    <xdr:ext cx="762000" cy="259045"/>
    <xdr:sp macro="" textlink="">
      <xdr:nvSpPr>
        <xdr:cNvPr id="63" name="テキスト ボックス 62"/>
        <xdr:cNvSpPr txBox="1"/>
      </xdr:nvSpPr>
      <xdr:spPr>
        <a:xfrm>
          <a:off x="3225800" y="27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133091</xdr:rowOff>
    </xdr:from>
    <xdr:ext cx="762000" cy="259045"/>
    <xdr:sp macro="" textlink="">
      <xdr:nvSpPr>
        <xdr:cNvPr id="65" name="テキスト ボックス 64"/>
        <xdr:cNvSpPr txBox="1"/>
      </xdr:nvSpPr>
      <xdr:spPr>
        <a:xfrm>
          <a:off x="2527300" y="2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15665</xdr:rowOff>
    </xdr:from>
    <xdr:to>
      <xdr:col>5</xdr:col>
      <xdr:colOff>34925</xdr:colOff>
      <xdr:row>18</xdr:row>
      <xdr:rowOff>117265</xdr:rowOff>
    </xdr:to>
    <xdr:sp macro="" textlink="">
      <xdr:nvSpPr>
        <xdr:cNvPr id="71" name="円/楕円 70"/>
        <xdr:cNvSpPr/>
      </xdr:nvSpPr>
      <xdr:spPr bwMode="auto">
        <a:xfrm>
          <a:off x="5600700" y="314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159192</xdr:rowOff>
    </xdr:from>
    <xdr:ext cx="762000" cy="259045"/>
    <xdr:sp macro="" textlink="">
      <xdr:nvSpPr>
        <xdr:cNvPr id="72" name="人口1人当たり決算額の推移該当値テキスト130"/>
        <xdr:cNvSpPr txBox="1"/>
      </xdr:nvSpPr>
      <xdr:spPr>
        <a:xfrm>
          <a:off x="5740400" y="312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85,124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3728</xdr:rowOff>
    </xdr:from>
    <xdr:to>
      <xdr:col>4</xdr:col>
      <xdr:colOff>520700</xdr:colOff>
      <xdr:row>18</xdr:row>
      <xdr:rowOff>105328</xdr:rowOff>
    </xdr:to>
    <xdr:sp macro="" textlink="">
      <xdr:nvSpPr>
        <xdr:cNvPr id="73" name="円/楕円 72"/>
        <xdr:cNvSpPr/>
      </xdr:nvSpPr>
      <xdr:spPr bwMode="auto">
        <a:xfrm>
          <a:off x="4953000" y="3137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90105</xdr:rowOff>
    </xdr:from>
    <xdr:ext cx="736600" cy="259045"/>
    <xdr:sp macro="" textlink="">
      <xdr:nvSpPr>
        <xdr:cNvPr id="74" name="テキスト ボックス 73"/>
        <xdr:cNvSpPr txBox="1"/>
      </xdr:nvSpPr>
      <xdr:spPr>
        <a:xfrm>
          <a:off x="4622800" y="3223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85,855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150016</xdr:rowOff>
    </xdr:from>
    <xdr:to>
      <xdr:col>3</xdr:col>
      <xdr:colOff>955675</xdr:colOff>
      <xdr:row>18</xdr:row>
      <xdr:rowOff>80166</xdr:rowOff>
    </xdr:to>
    <xdr:sp macro="" textlink="">
      <xdr:nvSpPr>
        <xdr:cNvPr id="75" name="円/楕円 74"/>
        <xdr:cNvSpPr/>
      </xdr:nvSpPr>
      <xdr:spPr bwMode="auto">
        <a:xfrm>
          <a:off x="4254500" y="3112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64943</xdr:rowOff>
    </xdr:from>
    <xdr:ext cx="762000" cy="259045"/>
    <xdr:sp macro="" textlink="">
      <xdr:nvSpPr>
        <xdr:cNvPr id="76" name="テキスト ボックス 75"/>
        <xdr:cNvSpPr txBox="1"/>
      </xdr:nvSpPr>
      <xdr:spPr>
        <a:xfrm>
          <a:off x="3924300" y="319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87,396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59523</xdr:rowOff>
    </xdr:from>
    <xdr:to>
      <xdr:col>3</xdr:col>
      <xdr:colOff>257175</xdr:colOff>
      <xdr:row>17</xdr:row>
      <xdr:rowOff>161123</xdr:rowOff>
    </xdr:to>
    <xdr:sp macro="" textlink="">
      <xdr:nvSpPr>
        <xdr:cNvPr id="77" name="円/楕円 76"/>
        <xdr:cNvSpPr/>
      </xdr:nvSpPr>
      <xdr:spPr bwMode="auto">
        <a:xfrm>
          <a:off x="3556000" y="3021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145900</xdr:rowOff>
    </xdr:from>
    <xdr:ext cx="762000" cy="259045"/>
    <xdr:sp macro="" textlink="">
      <xdr:nvSpPr>
        <xdr:cNvPr id="78" name="テキスト ボックス 77"/>
        <xdr:cNvSpPr txBox="1"/>
      </xdr:nvSpPr>
      <xdr:spPr>
        <a:xfrm>
          <a:off x="3225800" y="31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92,938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22245</xdr:rowOff>
    </xdr:from>
    <xdr:to>
      <xdr:col>2</xdr:col>
      <xdr:colOff>692150</xdr:colOff>
      <xdr:row>17</xdr:row>
      <xdr:rowOff>123845</xdr:rowOff>
    </xdr:to>
    <xdr:sp macro="" textlink="">
      <xdr:nvSpPr>
        <xdr:cNvPr id="79" name="円/楕円 78"/>
        <xdr:cNvSpPr/>
      </xdr:nvSpPr>
      <xdr:spPr bwMode="auto">
        <a:xfrm>
          <a:off x="2857500" y="298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108622</xdr:rowOff>
    </xdr:from>
    <xdr:ext cx="762000" cy="259045"/>
    <xdr:sp macro="" textlink="">
      <xdr:nvSpPr>
        <xdr:cNvPr id="80" name="テキスト ボックス 79"/>
        <xdr:cNvSpPr txBox="1"/>
      </xdr:nvSpPr>
      <xdr:spPr>
        <a:xfrm>
          <a:off x="2527300" y="307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62436</xdr:rowOff>
    </xdr:from>
    <xdr:to>
      <xdr:col>4</xdr:col>
      <xdr:colOff>1117600</xdr:colOff>
      <xdr:row>36</xdr:row>
      <xdr:rowOff>89118</xdr:rowOff>
    </xdr:to>
    <xdr:cxnSp macro="">
      <xdr:nvCxnSpPr>
        <xdr:cNvPr id="116" name="直線コネクタ 115"/>
        <xdr:cNvCxnSpPr/>
      </xdr:nvCxnSpPr>
      <xdr:spPr bwMode="auto">
        <a:xfrm>
          <a:off x="5003800" y="7015686"/>
          <a:ext cx="647700" cy="26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16277</xdr:rowOff>
    </xdr:from>
    <xdr:ext cx="762000" cy="259045"/>
    <xdr:sp macro="" textlink="">
      <xdr:nvSpPr>
        <xdr:cNvPr id="117" name="人口1人当たり決算額の推移平均値テキスト445"/>
        <xdr:cNvSpPr txBox="1"/>
      </xdr:nvSpPr>
      <xdr:spPr>
        <a:xfrm>
          <a:off x="5740400" y="662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304328</xdr:rowOff>
    </xdr:from>
    <xdr:to>
      <xdr:col>4</xdr:col>
      <xdr:colOff>469900</xdr:colOff>
      <xdr:row>36</xdr:row>
      <xdr:rowOff>62436</xdr:rowOff>
    </xdr:to>
    <xdr:cxnSp macro="">
      <xdr:nvCxnSpPr>
        <xdr:cNvPr id="119" name="直線コネクタ 118"/>
        <xdr:cNvCxnSpPr/>
      </xdr:nvCxnSpPr>
      <xdr:spPr bwMode="auto">
        <a:xfrm>
          <a:off x="4305300" y="6914678"/>
          <a:ext cx="698500" cy="101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283597</xdr:rowOff>
    </xdr:from>
    <xdr:ext cx="736600" cy="259045"/>
    <xdr:sp macro="" textlink="">
      <xdr:nvSpPr>
        <xdr:cNvPr id="121" name="テキスト ボックス 120"/>
        <xdr:cNvSpPr txBox="1"/>
      </xdr:nvSpPr>
      <xdr:spPr>
        <a:xfrm>
          <a:off x="4622800" y="655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297013</xdr:rowOff>
    </xdr:from>
    <xdr:to>
      <xdr:col>3</xdr:col>
      <xdr:colOff>904875</xdr:colOff>
      <xdr:row>35</xdr:row>
      <xdr:rowOff>304328</xdr:rowOff>
    </xdr:to>
    <xdr:cxnSp macro="">
      <xdr:nvCxnSpPr>
        <xdr:cNvPr id="122" name="直線コネクタ 121"/>
        <xdr:cNvCxnSpPr/>
      </xdr:nvCxnSpPr>
      <xdr:spPr bwMode="auto">
        <a:xfrm>
          <a:off x="3606800" y="6907363"/>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185005</xdr:rowOff>
    </xdr:from>
    <xdr:ext cx="762000" cy="259045"/>
    <xdr:sp macro="" textlink="">
      <xdr:nvSpPr>
        <xdr:cNvPr id="124" name="テキスト ボックス 123"/>
        <xdr:cNvSpPr txBox="1"/>
      </xdr:nvSpPr>
      <xdr:spPr>
        <a:xfrm>
          <a:off x="3924300" y="64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244402</xdr:rowOff>
    </xdr:from>
    <xdr:to>
      <xdr:col>3</xdr:col>
      <xdr:colOff>206375</xdr:colOff>
      <xdr:row>35</xdr:row>
      <xdr:rowOff>297013</xdr:rowOff>
    </xdr:to>
    <xdr:cxnSp macro="">
      <xdr:nvCxnSpPr>
        <xdr:cNvPr id="125" name="直線コネクタ 124"/>
        <xdr:cNvCxnSpPr/>
      </xdr:nvCxnSpPr>
      <xdr:spPr bwMode="auto">
        <a:xfrm>
          <a:off x="2908300" y="6854752"/>
          <a:ext cx="698500" cy="52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7" name="テキスト ボックス 126"/>
        <xdr:cNvSpPr txBox="1"/>
      </xdr:nvSpPr>
      <xdr:spPr>
        <a:xfrm>
          <a:off x="32258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339212</xdr:rowOff>
    </xdr:from>
    <xdr:ext cx="762000" cy="259045"/>
    <xdr:sp macro="" textlink="">
      <xdr:nvSpPr>
        <xdr:cNvPr id="129" name="テキスト ボックス 128"/>
        <xdr:cNvSpPr txBox="1"/>
      </xdr:nvSpPr>
      <xdr:spPr>
        <a:xfrm>
          <a:off x="2527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38318</xdr:rowOff>
    </xdr:from>
    <xdr:to>
      <xdr:col>5</xdr:col>
      <xdr:colOff>34925</xdr:colOff>
      <xdr:row>36</xdr:row>
      <xdr:rowOff>139918</xdr:rowOff>
    </xdr:to>
    <xdr:sp macro="" textlink="">
      <xdr:nvSpPr>
        <xdr:cNvPr id="135" name="円/楕円 134"/>
        <xdr:cNvSpPr/>
      </xdr:nvSpPr>
      <xdr:spPr bwMode="auto">
        <a:xfrm>
          <a:off x="5600700" y="6991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10395</xdr:rowOff>
    </xdr:from>
    <xdr:ext cx="762000" cy="259045"/>
    <xdr:sp macro="" textlink="">
      <xdr:nvSpPr>
        <xdr:cNvPr id="136" name="人口1人当たり決算額の推移該当値テキスト445"/>
        <xdr:cNvSpPr txBox="1"/>
      </xdr:nvSpPr>
      <xdr:spPr>
        <a:xfrm>
          <a:off x="5740400" y="696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17,410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11636</xdr:rowOff>
    </xdr:from>
    <xdr:to>
      <xdr:col>4</xdr:col>
      <xdr:colOff>520700</xdr:colOff>
      <xdr:row>36</xdr:row>
      <xdr:rowOff>113236</xdr:rowOff>
    </xdr:to>
    <xdr:sp macro="" textlink="">
      <xdr:nvSpPr>
        <xdr:cNvPr id="137" name="円/楕円 136"/>
        <xdr:cNvSpPr/>
      </xdr:nvSpPr>
      <xdr:spPr bwMode="auto">
        <a:xfrm>
          <a:off x="4953000" y="6964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98013</xdr:rowOff>
    </xdr:from>
    <xdr:ext cx="736600" cy="259045"/>
    <xdr:sp macro="" textlink="">
      <xdr:nvSpPr>
        <xdr:cNvPr id="138" name="テキスト ボックス 137"/>
        <xdr:cNvSpPr txBox="1"/>
      </xdr:nvSpPr>
      <xdr:spPr>
        <a:xfrm>
          <a:off x="4622800" y="7051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18,227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253528</xdr:rowOff>
    </xdr:from>
    <xdr:to>
      <xdr:col>3</xdr:col>
      <xdr:colOff>955675</xdr:colOff>
      <xdr:row>36</xdr:row>
      <xdr:rowOff>12228</xdr:rowOff>
    </xdr:to>
    <xdr:sp macro="" textlink="">
      <xdr:nvSpPr>
        <xdr:cNvPr id="139" name="円/楕円 138"/>
        <xdr:cNvSpPr/>
      </xdr:nvSpPr>
      <xdr:spPr bwMode="auto">
        <a:xfrm>
          <a:off x="4254500" y="6863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339905</xdr:rowOff>
    </xdr:from>
    <xdr:ext cx="762000" cy="259045"/>
    <xdr:sp macro="" textlink="">
      <xdr:nvSpPr>
        <xdr:cNvPr id="140" name="テキスト ボックス 139"/>
        <xdr:cNvSpPr txBox="1"/>
      </xdr:nvSpPr>
      <xdr:spPr>
        <a:xfrm>
          <a:off x="3924300" y="695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21,320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246213</xdr:rowOff>
    </xdr:from>
    <xdr:to>
      <xdr:col>3</xdr:col>
      <xdr:colOff>257175</xdr:colOff>
      <xdr:row>36</xdr:row>
      <xdr:rowOff>4913</xdr:rowOff>
    </xdr:to>
    <xdr:sp macro="" textlink="">
      <xdr:nvSpPr>
        <xdr:cNvPr id="141" name="円/楕円 140"/>
        <xdr:cNvSpPr/>
      </xdr:nvSpPr>
      <xdr:spPr bwMode="auto">
        <a:xfrm>
          <a:off x="3556000" y="6856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332590</xdr:rowOff>
    </xdr:from>
    <xdr:ext cx="762000" cy="259045"/>
    <xdr:sp macro="" textlink="">
      <xdr:nvSpPr>
        <xdr:cNvPr id="142" name="テキスト ボックス 141"/>
        <xdr:cNvSpPr txBox="1"/>
      </xdr:nvSpPr>
      <xdr:spPr>
        <a:xfrm>
          <a:off x="3225800" y="694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193602</xdr:rowOff>
    </xdr:from>
    <xdr:to>
      <xdr:col>2</xdr:col>
      <xdr:colOff>692150</xdr:colOff>
      <xdr:row>35</xdr:row>
      <xdr:rowOff>295202</xdr:rowOff>
    </xdr:to>
    <xdr:sp macro="" textlink="">
      <xdr:nvSpPr>
        <xdr:cNvPr id="143" name="円/楕円 142"/>
        <xdr:cNvSpPr/>
      </xdr:nvSpPr>
      <xdr:spPr bwMode="auto">
        <a:xfrm>
          <a:off x="2857500" y="6803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279979</xdr:rowOff>
    </xdr:from>
    <xdr:ext cx="762000" cy="259045"/>
    <xdr:sp macro="" textlink="">
      <xdr:nvSpPr>
        <xdr:cNvPr id="144" name="テキスト ボックス 143"/>
        <xdr:cNvSpPr txBox="1"/>
      </xdr:nvSpPr>
      <xdr:spPr>
        <a:xfrm>
          <a:off x="2527300" y="689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栃木県那須烏山市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28,005
27,760
174.35
12,757,823
12,069,872
399,944
8,505,253
13,894,758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24.9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65887</xdr:rowOff>
    </xdr:from>
    <xdr:to>
      <xdr:col>6</xdr:col>
      <xdr:colOff>511175</xdr:colOff>
      <xdr:row>38</xdr:row>
      <xdr:rowOff>87579</xdr:rowOff>
    </xdr:to>
    <xdr:cxnSp macro="">
      <xdr:nvCxnSpPr>
        <xdr:cNvPr id="61" name="直線コネクタ 60"/>
        <xdr:cNvCxnSpPr/>
      </xdr:nvCxnSpPr>
      <xdr:spPr>
        <a:xfrm>
          <a:off x="3797300" y="6580987"/>
          <a:ext cx="8382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58107</xdr:rowOff>
    </xdr:from>
    <xdr:ext cx="534377" cy="259045"/>
    <xdr:sp macro="" textlink="">
      <xdr:nvSpPr>
        <xdr:cNvPr id="62" name="人件費平均値テキスト"/>
        <xdr:cNvSpPr txBox="1"/>
      </xdr:nvSpPr>
      <xdr:spPr>
        <a:xfrm>
          <a:off x="4686300" y="6230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65887</xdr:rowOff>
    </xdr:from>
    <xdr:to>
      <xdr:col>5</xdr:col>
      <xdr:colOff>358775</xdr:colOff>
      <xdr:row>38</xdr:row>
      <xdr:rowOff>102108</xdr:rowOff>
    </xdr:to>
    <xdr:cxnSp macro="">
      <xdr:nvCxnSpPr>
        <xdr:cNvPr id="64" name="直線コネクタ 63"/>
        <xdr:cNvCxnSpPr/>
      </xdr:nvCxnSpPr>
      <xdr:spPr>
        <a:xfrm flipV="1">
          <a:off x="2908300" y="6580987"/>
          <a:ext cx="889000" cy="3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18749</xdr:rowOff>
    </xdr:from>
    <xdr:ext cx="534377" cy="259045"/>
    <xdr:sp macro="" textlink="">
      <xdr:nvSpPr>
        <xdr:cNvPr id="66" name="テキスト ボックス 65"/>
        <xdr:cNvSpPr txBox="1"/>
      </xdr:nvSpPr>
      <xdr:spPr>
        <a:xfrm>
          <a:off x="3530111" y="61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18669</xdr:rowOff>
    </xdr:from>
    <xdr:to>
      <xdr:col>4</xdr:col>
      <xdr:colOff>155575</xdr:colOff>
      <xdr:row>38</xdr:row>
      <xdr:rowOff>102108</xdr:rowOff>
    </xdr:to>
    <xdr:cxnSp macro="">
      <xdr:nvCxnSpPr>
        <xdr:cNvPr id="67" name="直線コネクタ 66"/>
        <xdr:cNvCxnSpPr/>
      </xdr:nvCxnSpPr>
      <xdr:spPr>
        <a:xfrm>
          <a:off x="2019300" y="6533769"/>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32415</xdr:rowOff>
    </xdr:from>
    <xdr:ext cx="534377" cy="259045"/>
    <xdr:sp macro="" textlink="">
      <xdr:nvSpPr>
        <xdr:cNvPr id="69" name="テキスト ボックス 68"/>
        <xdr:cNvSpPr txBox="1"/>
      </xdr:nvSpPr>
      <xdr:spPr>
        <a:xfrm>
          <a:off x="2641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165341</xdr:rowOff>
    </xdr:from>
    <xdr:to>
      <xdr:col>2</xdr:col>
      <xdr:colOff>638175</xdr:colOff>
      <xdr:row>38</xdr:row>
      <xdr:rowOff>18669</xdr:rowOff>
    </xdr:to>
    <xdr:cxnSp macro="">
      <xdr:nvCxnSpPr>
        <xdr:cNvPr id="70" name="直線コネクタ 69"/>
        <xdr:cNvCxnSpPr/>
      </xdr:nvCxnSpPr>
      <xdr:spPr>
        <a:xfrm>
          <a:off x="1130300" y="6508991"/>
          <a:ext cx="889000" cy="2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1465</xdr:rowOff>
    </xdr:from>
    <xdr:ext cx="534377" cy="259045"/>
    <xdr:sp macro="" textlink="">
      <xdr:nvSpPr>
        <xdr:cNvPr id="72" name="テキスト ボックス 71"/>
        <xdr:cNvSpPr txBox="1"/>
      </xdr:nvSpPr>
      <xdr:spPr>
        <a:xfrm>
          <a:off x="1752111" y="61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142879</xdr:rowOff>
    </xdr:from>
    <xdr:ext cx="534377" cy="259045"/>
    <xdr:sp macro="" textlink="">
      <xdr:nvSpPr>
        <xdr:cNvPr id="74" name="テキスト ボックス 73"/>
        <xdr:cNvSpPr txBox="1"/>
      </xdr:nvSpPr>
      <xdr:spPr>
        <a:xfrm>
          <a:off x="863111" y="61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36779</xdr:rowOff>
    </xdr:from>
    <xdr:to>
      <xdr:col>6</xdr:col>
      <xdr:colOff>561975</xdr:colOff>
      <xdr:row>38</xdr:row>
      <xdr:rowOff>138379</xdr:rowOff>
    </xdr:to>
    <xdr:sp macro="" textlink="">
      <xdr:nvSpPr>
        <xdr:cNvPr id="80" name="円/楕円 79"/>
        <xdr:cNvSpPr/>
      </xdr:nvSpPr>
      <xdr:spPr>
        <a:xfrm>
          <a:off x="4584700" y="6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15206</xdr:rowOff>
    </xdr:from>
    <xdr:ext cx="534377" cy="259045"/>
    <xdr:sp macro="" textlink="">
      <xdr:nvSpPr>
        <xdr:cNvPr id="81" name="人件費該当値テキスト"/>
        <xdr:cNvSpPr txBox="1"/>
      </xdr:nvSpPr>
      <xdr:spPr>
        <a:xfrm>
          <a:off x="4686300" y="65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70,104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15087</xdr:rowOff>
    </xdr:from>
    <xdr:to>
      <xdr:col>5</xdr:col>
      <xdr:colOff>409575</xdr:colOff>
      <xdr:row>38</xdr:row>
      <xdr:rowOff>116687</xdr:rowOff>
    </xdr:to>
    <xdr:sp macro="" textlink="">
      <xdr:nvSpPr>
        <xdr:cNvPr id="82" name="円/楕円 81"/>
        <xdr:cNvSpPr/>
      </xdr:nvSpPr>
      <xdr:spPr>
        <a:xfrm>
          <a:off x="3746500" y="653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107814</xdr:rowOff>
    </xdr:from>
    <xdr:ext cx="534377" cy="259045"/>
    <xdr:sp macro="" textlink="">
      <xdr:nvSpPr>
        <xdr:cNvPr id="83" name="テキスト ボックス 82"/>
        <xdr:cNvSpPr txBox="1"/>
      </xdr:nvSpPr>
      <xdr:spPr>
        <a:xfrm>
          <a:off x="3530111" y="662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51308</xdr:rowOff>
    </xdr:from>
    <xdr:to>
      <xdr:col>4</xdr:col>
      <xdr:colOff>206375</xdr:colOff>
      <xdr:row>38</xdr:row>
      <xdr:rowOff>152908</xdr:rowOff>
    </xdr:to>
    <xdr:sp macro="" textlink="">
      <xdr:nvSpPr>
        <xdr:cNvPr id="84" name="円/楕円 83"/>
        <xdr:cNvSpPr/>
      </xdr:nvSpPr>
      <xdr:spPr>
        <a:xfrm>
          <a:off x="2857500" y="65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144035</xdr:rowOff>
    </xdr:from>
    <xdr:ext cx="534377" cy="259045"/>
    <xdr:sp macro="" textlink="">
      <xdr:nvSpPr>
        <xdr:cNvPr id="85" name="テキスト ボックス 84"/>
        <xdr:cNvSpPr txBox="1"/>
      </xdr:nvSpPr>
      <xdr:spPr>
        <a:xfrm>
          <a:off x="2641111" y="665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68,960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139319</xdr:rowOff>
    </xdr:from>
    <xdr:to>
      <xdr:col>3</xdr:col>
      <xdr:colOff>3175</xdr:colOff>
      <xdr:row>38</xdr:row>
      <xdr:rowOff>69469</xdr:rowOff>
    </xdr:to>
    <xdr:sp macro="" textlink="">
      <xdr:nvSpPr>
        <xdr:cNvPr id="86" name="円/楕円 85"/>
        <xdr:cNvSpPr/>
      </xdr:nvSpPr>
      <xdr:spPr>
        <a:xfrm>
          <a:off x="1968500" y="64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60596</xdr:rowOff>
    </xdr:from>
    <xdr:ext cx="534377" cy="259045"/>
    <xdr:sp macro="" textlink="">
      <xdr:nvSpPr>
        <xdr:cNvPr id="87" name="テキスト ボックス 86"/>
        <xdr:cNvSpPr txBox="1"/>
      </xdr:nvSpPr>
      <xdr:spPr>
        <a:xfrm>
          <a:off x="1752111" y="657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75,530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114541</xdr:rowOff>
    </xdr:from>
    <xdr:to>
      <xdr:col>1</xdr:col>
      <xdr:colOff>485775</xdr:colOff>
      <xdr:row>38</xdr:row>
      <xdr:rowOff>44692</xdr:rowOff>
    </xdr:to>
    <xdr:sp macro="" textlink="">
      <xdr:nvSpPr>
        <xdr:cNvPr id="88" name="円/楕円 87"/>
        <xdr:cNvSpPr/>
      </xdr:nvSpPr>
      <xdr:spPr>
        <a:xfrm>
          <a:off x="1079500" y="64581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35818</xdr:rowOff>
    </xdr:from>
    <xdr:ext cx="534377" cy="259045"/>
    <xdr:sp macro="" textlink="">
      <xdr:nvSpPr>
        <xdr:cNvPr id="89" name="テキスト ボックス 88"/>
        <xdr:cNvSpPr txBox="1"/>
      </xdr:nvSpPr>
      <xdr:spPr>
        <a:xfrm>
          <a:off x="863111" y="655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34563</xdr:rowOff>
    </xdr:from>
    <xdr:to>
      <xdr:col>6</xdr:col>
      <xdr:colOff>511175</xdr:colOff>
      <xdr:row>57</xdr:row>
      <xdr:rowOff>125450</xdr:rowOff>
    </xdr:to>
    <xdr:cxnSp macro="">
      <xdr:nvCxnSpPr>
        <xdr:cNvPr id="119" name="直線コネクタ 118"/>
        <xdr:cNvCxnSpPr/>
      </xdr:nvCxnSpPr>
      <xdr:spPr>
        <a:xfrm flipV="1">
          <a:off x="3797300" y="9807213"/>
          <a:ext cx="838200" cy="9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123550</xdr:rowOff>
    </xdr:from>
    <xdr:ext cx="534377" cy="259045"/>
    <xdr:sp macro="" textlink="">
      <xdr:nvSpPr>
        <xdr:cNvPr id="120" name="物件費平均値テキスト"/>
        <xdr:cNvSpPr txBox="1"/>
      </xdr:nvSpPr>
      <xdr:spPr>
        <a:xfrm>
          <a:off x="4686300" y="93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125450</xdr:rowOff>
    </xdr:from>
    <xdr:to>
      <xdr:col>5</xdr:col>
      <xdr:colOff>358775</xdr:colOff>
      <xdr:row>58</xdr:row>
      <xdr:rowOff>56356</xdr:rowOff>
    </xdr:to>
    <xdr:cxnSp macro="">
      <xdr:nvCxnSpPr>
        <xdr:cNvPr id="122" name="直線コネクタ 121"/>
        <xdr:cNvCxnSpPr/>
      </xdr:nvCxnSpPr>
      <xdr:spPr>
        <a:xfrm flipV="1">
          <a:off x="2908300" y="9898100"/>
          <a:ext cx="889000" cy="10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44511</xdr:rowOff>
    </xdr:from>
    <xdr:ext cx="534377" cy="259045"/>
    <xdr:sp macro="" textlink="">
      <xdr:nvSpPr>
        <xdr:cNvPr id="124" name="テキスト ボックス 123"/>
        <xdr:cNvSpPr txBox="1"/>
      </xdr:nvSpPr>
      <xdr:spPr>
        <a:xfrm>
          <a:off x="3530111" y="93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42659</xdr:rowOff>
    </xdr:from>
    <xdr:to>
      <xdr:col>4</xdr:col>
      <xdr:colOff>155575</xdr:colOff>
      <xdr:row>58</xdr:row>
      <xdr:rowOff>56356</xdr:rowOff>
    </xdr:to>
    <xdr:cxnSp macro="">
      <xdr:nvCxnSpPr>
        <xdr:cNvPr id="125" name="直線コネクタ 124"/>
        <xdr:cNvCxnSpPr/>
      </xdr:nvCxnSpPr>
      <xdr:spPr>
        <a:xfrm>
          <a:off x="2019300" y="9986759"/>
          <a:ext cx="8890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55065</xdr:rowOff>
    </xdr:from>
    <xdr:ext cx="534377" cy="259045"/>
    <xdr:sp macro="" textlink="">
      <xdr:nvSpPr>
        <xdr:cNvPr id="127" name="テキスト ボックス 126"/>
        <xdr:cNvSpPr txBox="1"/>
      </xdr:nvSpPr>
      <xdr:spPr>
        <a:xfrm>
          <a:off x="2641111" y="9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42659</xdr:rowOff>
    </xdr:from>
    <xdr:to>
      <xdr:col>2</xdr:col>
      <xdr:colOff>638175</xdr:colOff>
      <xdr:row>58</xdr:row>
      <xdr:rowOff>64224</xdr:rowOff>
    </xdr:to>
    <xdr:cxnSp macro="">
      <xdr:nvCxnSpPr>
        <xdr:cNvPr id="128" name="直線コネクタ 127"/>
        <xdr:cNvCxnSpPr/>
      </xdr:nvCxnSpPr>
      <xdr:spPr>
        <a:xfrm flipV="1">
          <a:off x="1130300" y="9986759"/>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22547</xdr:rowOff>
    </xdr:from>
    <xdr:ext cx="534377" cy="259045"/>
    <xdr:sp macro="" textlink="">
      <xdr:nvSpPr>
        <xdr:cNvPr id="130" name="テキスト ボックス 129"/>
        <xdr:cNvSpPr txBox="1"/>
      </xdr:nvSpPr>
      <xdr:spPr>
        <a:xfrm>
          <a:off x="1752111" y="94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5878</xdr:rowOff>
    </xdr:from>
    <xdr:ext cx="534377" cy="259045"/>
    <xdr:sp macro="" textlink="">
      <xdr:nvSpPr>
        <xdr:cNvPr id="132" name="テキスト ボックス 131"/>
        <xdr:cNvSpPr txBox="1"/>
      </xdr:nvSpPr>
      <xdr:spPr>
        <a:xfrm>
          <a:off x="863111" y="94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155213</xdr:rowOff>
    </xdr:from>
    <xdr:to>
      <xdr:col>6</xdr:col>
      <xdr:colOff>561975</xdr:colOff>
      <xdr:row>57</xdr:row>
      <xdr:rowOff>85363</xdr:rowOff>
    </xdr:to>
    <xdr:sp macro="" textlink="">
      <xdr:nvSpPr>
        <xdr:cNvPr id="138" name="円/楕円 137"/>
        <xdr:cNvSpPr/>
      </xdr:nvSpPr>
      <xdr:spPr>
        <a:xfrm>
          <a:off x="4584700" y="97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133640</xdr:rowOff>
    </xdr:from>
    <xdr:ext cx="534377" cy="259045"/>
    <xdr:sp macro="" textlink="">
      <xdr:nvSpPr>
        <xdr:cNvPr id="139" name="物件費該当値テキスト"/>
        <xdr:cNvSpPr txBox="1"/>
      </xdr:nvSpPr>
      <xdr:spPr>
        <a:xfrm>
          <a:off x="4686300" y="973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74650</xdr:rowOff>
    </xdr:from>
    <xdr:to>
      <xdr:col>5</xdr:col>
      <xdr:colOff>409575</xdr:colOff>
      <xdr:row>58</xdr:row>
      <xdr:rowOff>4800</xdr:rowOff>
    </xdr:to>
    <xdr:sp macro="" textlink="">
      <xdr:nvSpPr>
        <xdr:cNvPr id="140" name="円/楕円 139"/>
        <xdr:cNvSpPr/>
      </xdr:nvSpPr>
      <xdr:spPr>
        <a:xfrm>
          <a:off x="3746500" y="98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167377</xdr:rowOff>
    </xdr:from>
    <xdr:ext cx="534377" cy="259045"/>
    <xdr:sp macro="" textlink="">
      <xdr:nvSpPr>
        <xdr:cNvPr id="141" name="テキスト ボックス 140"/>
        <xdr:cNvSpPr txBox="1"/>
      </xdr:nvSpPr>
      <xdr:spPr>
        <a:xfrm>
          <a:off x="3530111" y="99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5556</xdr:rowOff>
    </xdr:from>
    <xdr:to>
      <xdr:col>4</xdr:col>
      <xdr:colOff>206375</xdr:colOff>
      <xdr:row>58</xdr:row>
      <xdr:rowOff>107156</xdr:rowOff>
    </xdr:to>
    <xdr:sp macro="" textlink="">
      <xdr:nvSpPr>
        <xdr:cNvPr id="142" name="円/楕円 141"/>
        <xdr:cNvSpPr/>
      </xdr:nvSpPr>
      <xdr:spPr>
        <a:xfrm>
          <a:off x="2857500" y="994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98283</xdr:rowOff>
    </xdr:from>
    <xdr:ext cx="534377" cy="259045"/>
    <xdr:sp macro="" textlink="">
      <xdr:nvSpPr>
        <xdr:cNvPr id="143" name="テキスト ボックス 142"/>
        <xdr:cNvSpPr txBox="1"/>
      </xdr:nvSpPr>
      <xdr:spPr>
        <a:xfrm>
          <a:off x="2641111" y="1004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163309</xdr:rowOff>
    </xdr:from>
    <xdr:to>
      <xdr:col>3</xdr:col>
      <xdr:colOff>3175</xdr:colOff>
      <xdr:row>58</xdr:row>
      <xdr:rowOff>93459</xdr:rowOff>
    </xdr:to>
    <xdr:sp macro="" textlink="">
      <xdr:nvSpPr>
        <xdr:cNvPr id="144" name="円/楕円 143"/>
        <xdr:cNvSpPr/>
      </xdr:nvSpPr>
      <xdr:spPr>
        <a:xfrm>
          <a:off x="1968500" y="993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84586</xdr:rowOff>
    </xdr:from>
    <xdr:ext cx="534377" cy="259045"/>
    <xdr:sp macro="" textlink="">
      <xdr:nvSpPr>
        <xdr:cNvPr id="145" name="テキスト ボックス 144"/>
        <xdr:cNvSpPr txBox="1"/>
      </xdr:nvSpPr>
      <xdr:spPr>
        <a:xfrm>
          <a:off x="1752111" y="100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49,094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13424</xdr:rowOff>
    </xdr:from>
    <xdr:to>
      <xdr:col>1</xdr:col>
      <xdr:colOff>485775</xdr:colOff>
      <xdr:row>58</xdr:row>
      <xdr:rowOff>115024</xdr:rowOff>
    </xdr:to>
    <xdr:sp macro="" textlink="">
      <xdr:nvSpPr>
        <xdr:cNvPr id="146" name="円/楕円 145"/>
        <xdr:cNvSpPr/>
      </xdr:nvSpPr>
      <xdr:spPr>
        <a:xfrm>
          <a:off x="1079500" y="99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106151</xdr:rowOff>
    </xdr:from>
    <xdr:ext cx="534377" cy="259045"/>
    <xdr:sp macro="" textlink="">
      <xdr:nvSpPr>
        <xdr:cNvPr id="147" name="テキスト ボックス 146"/>
        <xdr:cNvSpPr txBox="1"/>
      </xdr:nvSpPr>
      <xdr:spPr>
        <a:xfrm>
          <a:off x="863111" y="1005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130197</xdr:rowOff>
    </xdr:from>
    <xdr:to>
      <xdr:col>6</xdr:col>
      <xdr:colOff>511175</xdr:colOff>
      <xdr:row>78</xdr:row>
      <xdr:rowOff>144239</xdr:rowOff>
    </xdr:to>
    <xdr:cxnSp macro="">
      <xdr:nvCxnSpPr>
        <xdr:cNvPr id="178" name="直線コネクタ 177"/>
        <xdr:cNvCxnSpPr/>
      </xdr:nvCxnSpPr>
      <xdr:spPr>
        <a:xfrm flipV="1">
          <a:off x="3797300" y="13503297"/>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144239</xdr:rowOff>
    </xdr:from>
    <xdr:to>
      <xdr:col>5</xdr:col>
      <xdr:colOff>358775</xdr:colOff>
      <xdr:row>78</xdr:row>
      <xdr:rowOff>148713</xdr:rowOff>
    </xdr:to>
    <xdr:cxnSp macro="">
      <xdr:nvCxnSpPr>
        <xdr:cNvPr id="181" name="直線コネクタ 180"/>
        <xdr:cNvCxnSpPr/>
      </xdr:nvCxnSpPr>
      <xdr:spPr>
        <a:xfrm flipV="1">
          <a:off x="2908300" y="13517339"/>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3" name="テキスト ボックス 182"/>
        <xdr:cNvSpPr txBox="1"/>
      </xdr:nvSpPr>
      <xdr:spPr>
        <a:xfrm>
          <a:off x="3562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148713</xdr:rowOff>
    </xdr:from>
    <xdr:to>
      <xdr:col>4</xdr:col>
      <xdr:colOff>155575</xdr:colOff>
      <xdr:row>78</xdr:row>
      <xdr:rowOff>148975</xdr:rowOff>
    </xdr:to>
    <xdr:cxnSp macro="">
      <xdr:nvCxnSpPr>
        <xdr:cNvPr id="184" name="直線コネクタ 183"/>
        <xdr:cNvCxnSpPr/>
      </xdr:nvCxnSpPr>
      <xdr:spPr>
        <a:xfrm flipV="1">
          <a:off x="2019300" y="13521813"/>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148975</xdr:rowOff>
    </xdr:from>
    <xdr:to>
      <xdr:col>2</xdr:col>
      <xdr:colOff>638175</xdr:colOff>
      <xdr:row>79</xdr:row>
      <xdr:rowOff>384</xdr:rowOff>
    </xdr:to>
    <xdr:cxnSp macro="">
      <xdr:nvCxnSpPr>
        <xdr:cNvPr id="187" name="直線コネクタ 186"/>
        <xdr:cNvCxnSpPr/>
      </xdr:nvCxnSpPr>
      <xdr:spPr>
        <a:xfrm flipV="1">
          <a:off x="1130300" y="1352207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79397</xdr:rowOff>
    </xdr:from>
    <xdr:to>
      <xdr:col>6</xdr:col>
      <xdr:colOff>561975</xdr:colOff>
      <xdr:row>79</xdr:row>
      <xdr:rowOff>9547</xdr:rowOff>
    </xdr:to>
    <xdr:sp macro="" textlink="">
      <xdr:nvSpPr>
        <xdr:cNvPr id="197" name="円/楕円 196"/>
        <xdr:cNvSpPr/>
      </xdr:nvSpPr>
      <xdr:spPr>
        <a:xfrm>
          <a:off x="4584700" y="1345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165774</xdr:rowOff>
    </xdr:from>
    <xdr:ext cx="469744" cy="259045"/>
    <xdr:sp macro="" textlink="">
      <xdr:nvSpPr>
        <xdr:cNvPr id="198" name="維持補修費該当値テキスト"/>
        <xdr:cNvSpPr txBox="1"/>
      </xdr:nvSpPr>
      <xdr:spPr>
        <a:xfrm>
          <a:off x="4686300" y="1336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93439</xdr:rowOff>
    </xdr:from>
    <xdr:to>
      <xdr:col>5</xdr:col>
      <xdr:colOff>409575</xdr:colOff>
      <xdr:row>79</xdr:row>
      <xdr:rowOff>23589</xdr:rowOff>
    </xdr:to>
    <xdr:sp macro="" textlink="">
      <xdr:nvSpPr>
        <xdr:cNvPr id="199" name="円/楕円 198"/>
        <xdr:cNvSpPr/>
      </xdr:nvSpPr>
      <xdr:spPr>
        <a:xfrm>
          <a:off x="3746500" y="1346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14716</xdr:rowOff>
    </xdr:from>
    <xdr:ext cx="469744" cy="259045"/>
    <xdr:sp macro="" textlink="">
      <xdr:nvSpPr>
        <xdr:cNvPr id="200" name="テキスト ボックス 199"/>
        <xdr:cNvSpPr txBox="1"/>
      </xdr:nvSpPr>
      <xdr:spPr>
        <a:xfrm>
          <a:off x="3562427" y="135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97913</xdr:rowOff>
    </xdr:from>
    <xdr:to>
      <xdr:col>4</xdr:col>
      <xdr:colOff>206375</xdr:colOff>
      <xdr:row>79</xdr:row>
      <xdr:rowOff>28063</xdr:rowOff>
    </xdr:to>
    <xdr:sp macro="" textlink="">
      <xdr:nvSpPr>
        <xdr:cNvPr id="201" name="円/楕円 200"/>
        <xdr:cNvSpPr/>
      </xdr:nvSpPr>
      <xdr:spPr>
        <a:xfrm>
          <a:off x="2857500" y="1347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19190</xdr:rowOff>
    </xdr:from>
    <xdr:ext cx="469744" cy="259045"/>
    <xdr:sp macro="" textlink="">
      <xdr:nvSpPr>
        <xdr:cNvPr id="202" name="テキスト ボックス 201"/>
        <xdr:cNvSpPr txBox="1"/>
      </xdr:nvSpPr>
      <xdr:spPr>
        <a:xfrm>
          <a:off x="2673427" y="1356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98175</xdr:rowOff>
    </xdr:from>
    <xdr:to>
      <xdr:col>3</xdr:col>
      <xdr:colOff>3175</xdr:colOff>
      <xdr:row>79</xdr:row>
      <xdr:rowOff>28325</xdr:rowOff>
    </xdr:to>
    <xdr:sp macro="" textlink="">
      <xdr:nvSpPr>
        <xdr:cNvPr id="203" name="円/楕円 202"/>
        <xdr:cNvSpPr/>
      </xdr:nvSpPr>
      <xdr:spPr>
        <a:xfrm>
          <a:off x="1968500" y="1347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19452</xdr:rowOff>
    </xdr:from>
    <xdr:ext cx="469744" cy="259045"/>
    <xdr:sp macro="" textlink="">
      <xdr:nvSpPr>
        <xdr:cNvPr id="204" name="テキスト ボックス 203"/>
        <xdr:cNvSpPr txBox="1"/>
      </xdr:nvSpPr>
      <xdr:spPr>
        <a:xfrm>
          <a:off x="1784427" y="1356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121034</xdr:rowOff>
    </xdr:from>
    <xdr:to>
      <xdr:col>1</xdr:col>
      <xdr:colOff>485775</xdr:colOff>
      <xdr:row>79</xdr:row>
      <xdr:rowOff>51184</xdr:rowOff>
    </xdr:to>
    <xdr:sp macro="" textlink="">
      <xdr:nvSpPr>
        <xdr:cNvPr id="205" name="円/楕円 204"/>
        <xdr:cNvSpPr/>
      </xdr:nvSpPr>
      <xdr:spPr>
        <a:xfrm>
          <a:off x="1079500" y="134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42311</xdr:rowOff>
    </xdr:from>
    <xdr:ext cx="469744" cy="259045"/>
    <xdr:sp macro="" textlink="">
      <xdr:nvSpPr>
        <xdr:cNvPr id="206" name="テキスト ボックス 205"/>
        <xdr:cNvSpPr txBox="1"/>
      </xdr:nvSpPr>
      <xdr:spPr>
        <a:xfrm>
          <a:off x="895427" y="1358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43802</xdr:rowOff>
    </xdr:from>
    <xdr:to>
      <xdr:col>6</xdr:col>
      <xdr:colOff>511175</xdr:colOff>
      <xdr:row>97</xdr:row>
      <xdr:rowOff>48293</xdr:rowOff>
    </xdr:to>
    <xdr:cxnSp macro="">
      <xdr:nvCxnSpPr>
        <xdr:cNvPr id="238" name="直線コネクタ 237"/>
        <xdr:cNvCxnSpPr/>
      </xdr:nvCxnSpPr>
      <xdr:spPr>
        <a:xfrm>
          <a:off x="3797300" y="16674452"/>
          <a:ext cx="8382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39"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43802</xdr:rowOff>
    </xdr:from>
    <xdr:to>
      <xdr:col>5</xdr:col>
      <xdr:colOff>358775</xdr:colOff>
      <xdr:row>97</xdr:row>
      <xdr:rowOff>105149</xdr:rowOff>
    </xdr:to>
    <xdr:cxnSp macro="">
      <xdr:nvCxnSpPr>
        <xdr:cNvPr id="241" name="直線コネクタ 240"/>
        <xdr:cNvCxnSpPr/>
      </xdr:nvCxnSpPr>
      <xdr:spPr>
        <a:xfrm flipV="1">
          <a:off x="2908300" y="16674452"/>
          <a:ext cx="889000" cy="6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88416</xdr:rowOff>
    </xdr:from>
    <xdr:ext cx="534377" cy="259045"/>
    <xdr:sp macro="" textlink="">
      <xdr:nvSpPr>
        <xdr:cNvPr id="243" name="テキスト ボックス 242"/>
        <xdr:cNvSpPr txBox="1"/>
      </xdr:nvSpPr>
      <xdr:spPr>
        <a:xfrm>
          <a:off x="3530111" y="162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105149</xdr:rowOff>
    </xdr:from>
    <xdr:to>
      <xdr:col>4</xdr:col>
      <xdr:colOff>155575</xdr:colOff>
      <xdr:row>97</xdr:row>
      <xdr:rowOff>113982</xdr:rowOff>
    </xdr:to>
    <xdr:cxnSp macro="">
      <xdr:nvCxnSpPr>
        <xdr:cNvPr id="244" name="直線コネクタ 243"/>
        <xdr:cNvCxnSpPr/>
      </xdr:nvCxnSpPr>
      <xdr:spPr>
        <a:xfrm flipV="1">
          <a:off x="2019300" y="16735799"/>
          <a:ext cx="889000" cy="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13043</xdr:rowOff>
    </xdr:from>
    <xdr:ext cx="534377" cy="259045"/>
    <xdr:sp macro="" textlink="">
      <xdr:nvSpPr>
        <xdr:cNvPr id="246" name="テキスト ボックス 245"/>
        <xdr:cNvSpPr txBox="1"/>
      </xdr:nvSpPr>
      <xdr:spPr>
        <a:xfrm>
          <a:off x="2641111" y="163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113982</xdr:rowOff>
    </xdr:from>
    <xdr:to>
      <xdr:col>2</xdr:col>
      <xdr:colOff>638175</xdr:colOff>
      <xdr:row>97</xdr:row>
      <xdr:rowOff>134965</xdr:rowOff>
    </xdr:to>
    <xdr:cxnSp macro="">
      <xdr:nvCxnSpPr>
        <xdr:cNvPr id="247" name="直線コネクタ 246"/>
        <xdr:cNvCxnSpPr/>
      </xdr:nvCxnSpPr>
      <xdr:spPr>
        <a:xfrm flipV="1">
          <a:off x="1130300" y="16744632"/>
          <a:ext cx="889000" cy="2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36084</xdr:rowOff>
    </xdr:from>
    <xdr:ext cx="534377" cy="259045"/>
    <xdr:sp macro="" textlink="">
      <xdr:nvSpPr>
        <xdr:cNvPr id="249" name="テキスト ボックス 248"/>
        <xdr:cNvSpPr txBox="1"/>
      </xdr:nvSpPr>
      <xdr:spPr>
        <a:xfrm>
          <a:off x="1752111" y="163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40394</xdr:rowOff>
    </xdr:from>
    <xdr:ext cx="534377" cy="259045"/>
    <xdr:sp macro="" textlink="">
      <xdr:nvSpPr>
        <xdr:cNvPr id="251" name="テキスト ボックス 250"/>
        <xdr:cNvSpPr txBox="1"/>
      </xdr:nvSpPr>
      <xdr:spPr>
        <a:xfrm>
          <a:off x="863111" y="163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168943</xdr:rowOff>
    </xdr:from>
    <xdr:to>
      <xdr:col>6</xdr:col>
      <xdr:colOff>561975</xdr:colOff>
      <xdr:row>97</xdr:row>
      <xdr:rowOff>99093</xdr:rowOff>
    </xdr:to>
    <xdr:sp macro="" textlink="">
      <xdr:nvSpPr>
        <xdr:cNvPr id="257" name="円/楕円 256"/>
        <xdr:cNvSpPr/>
      </xdr:nvSpPr>
      <xdr:spPr>
        <a:xfrm>
          <a:off x="4584700" y="166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147370</xdr:rowOff>
    </xdr:from>
    <xdr:ext cx="534377" cy="259045"/>
    <xdr:sp macro="" textlink="">
      <xdr:nvSpPr>
        <xdr:cNvPr id="258" name="扶助費該当値テキスト"/>
        <xdr:cNvSpPr txBox="1"/>
      </xdr:nvSpPr>
      <xdr:spPr>
        <a:xfrm>
          <a:off x="4686300" y="1660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64,098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164452</xdr:rowOff>
    </xdr:from>
    <xdr:to>
      <xdr:col>5</xdr:col>
      <xdr:colOff>409575</xdr:colOff>
      <xdr:row>97</xdr:row>
      <xdr:rowOff>94602</xdr:rowOff>
    </xdr:to>
    <xdr:sp macro="" textlink="">
      <xdr:nvSpPr>
        <xdr:cNvPr id="259" name="円/楕円 258"/>
        <xdr:cNvSpPr/>
      </xdr:nvSpPr>
      <xdr:spPr>
        <a:xfrm>
          <a:off x="3746500" y="166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85729</xdr:rowOff>
    </xdr:from>
    <xdr:ext cx="534377" cy="259045"/>
    <xdr:sp macro="" textlink="">
      <xdr:nvSpPr>
        <xdr:cNvPr id="260" name="テキスト ボックス 259"/>
        <xdr:cNvSpPr txBox="1"/>
      </xdr:nvSpPr>
      <xdr:spPr>
        <a:xfrm>
          <a:off x="3530111" y="1671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64,373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54349</xdr:rowOff>
    </xdr:from>
    <xdr:to>
      <xdr:col>4</xdr:col>
      <xdr:colOff>206375</xdr:colOff>
      <xdr:row>97</xdr:row>
      <xdr:rowOff>155949</xdr:rowOff>
    </xdr:to>
    <xdr:sp macro="" textlink="">
      <xdr:nvSpPr>
        <xdr:cNvPr id="261" name="円/楕円 260"/>
        <xdr:cNvSpPr/>
      </xdr:nvSpPr>
      <xdr:spPr>
        <a:xfrm>
          <a:off x="2857500" y="1668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147076</xdr:rowOff>
    </xdr:from>
    <xdr:ext cx="534377" cy="259045"/>
    <xdr:sp macro="" textlink="">
      <xdr:nvSpPr>
        <xdr:cNvPr id="262" name="テキスト ボックス 261"/>
        <xdr:cNvSpPr txBox="1"/>
      </xdr:nvSpPr>
      <xdr:spPr>
        <a:xfrm>
          <a:off x="2641111" y="167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60,616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63182</xdr:rowOff>
    </xdr:from>
    <xdr:to>
      <xdr:col>3</xdr:col>
      <xdr:colOff>3175</xdr:colOff>
      <xdr:row>97</xdr:row>
      <xdr:rowOff>164782</xdr:rowOff>
    </xdr:to>
    <xdr:sp macro="" textlink="">
      <xdr:nvSpPr>
        <xdr:cNvPr id="263" name="円/楕円 262"/>
        <xdr:cNvSpPr/>
      </xdr:nvSpPr>
      <xdr:spPr>
        <a:xfrm>
          <a:off x="1968500" y="166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155909</xdr:rowOff>
    </xdr:from>
    <xdr:ext cx="534377" cy="259045"/>
    <xdr:sp macro="" textlink="">
      <xdr:nvSpPr>
        <xdr:cNvPr id="264" name="テキスト ボックス 263"/>
        <xdr:cNvSpPr txBox="1"/>
      </xdr:nvSpPr>
      <xdr:spPr>
        <a:xfrm>
          <a:off x="1752111" y="167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84165</xdr:rowOff>
    </xdr:from>
    <xdr:to>
      <xdr:col>1</xdr:col>
      <xdr:colOff>485775</xdr:colOff>
      <xdr:row>98</xdr:row>
      <xdr:rowOff>14315</xdr:rowOff>
    </xdr:to>
    <xdr:sp macro="" textlink="">
      <xdr:nvSpPr>
        <xdr:cNvPr id="265" name="円/楕円 264"/>
        <xdr:cNvSpPr/>
      </xdr:nvSpPr>
      <xdr:spPr>
        <a:xfrm>
          <a:off x="1079500" y="167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5442</xdr:rowOff>
    </xdr:from>
    <xdr:ext cx="534377" cy="259045"/>
    <xdr:sp macro="" textlink="">
      <xdr:nvSpPr>
        <xdr:cNvPr id="266" name="テキスト ボックス 265"/>
        <xdr:cNvSpPr txBox="1"/>
      </xdr:nvSpPr>
      <xdr:spPr>
        <a:xfrm>
          <a:off x="863111" y="168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53042</xdr:rowOff>
    </xdr:from>
    <xdr:to>
      <xdr:col>15</xdr:col>
      <xdr:colOff>180975</xdr:colOff>
      <xdr:row>35</xdr:row>
      <xdr:rowOff>67977</xdr:rowOff>
    </xdr:to>
    <xdr:cxnSp macro="">
      <xdr:nvCxnSpPr>
        <xdr:cNvPr id="296" name="直線コネクタ 295"/>
        <xdr:cNvCxnSpPr/>
      </xdr:nvCxnSpPr>
      <xdr:spPr>
        <a:xfrm flipV="1">
          <a:off x="9639300" y="6053792"/>
          <a:ext cx="8382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155262</xdr:rowOff>
    </xdr:from>
    <xdr:ext cx="534377" cy="259045"/>
    <xdr:sp macro="" textlink="">
      <xdr:nvSpPr>
        <xdr:cNvPr id="297" name="補助費等平均値テキスト"/>
        <xdr:cNvSpPr txBox="1"/>
      </xdr:nvSpPr>
      <xdr:spPr>
        <a:xfrm>
          <a:off x="10528300" y="6156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158312</xdr:rowOff>
    </xdr:from>
    <xdr:to>
      <xdr:col>14</xdr:col>
      <xdr:colOff>28575</xdr:colOff>
      <xdr:row>35</xdr:row>
      <xdr:rowOff>67977</xdr:rowOff>
    </xdr:to>
    <xdr:cxnSp macro="">
      <xdr:nvCxnSpPr>
        <xdr:cNvPr id="299" name="直線コネクタ 298"/>
        <xdr:cNvCxnSpPr/>
      </xdr:nvCxnSpPr>
      <xdr:spPr>
        <a:xfrm>
          <a:off x="8750300" y="5816162"/>
          <a:ext cx="889000" cy="25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69937</xdr:rowOff>
    </xdr:from>
    <xdr:ext cx="534377" cy="259045"/>
    <xdr:sp macro="" textlink="">
      <xdr:nvSpPr>
        <xdr:cNvPr id="301" name="テキスト ボックス 300"/>
        <xdr:cNvSpPr txBox="1"/>
      </xdr:nvSpPr>
      <xdr:spPr>
        <a:xfrm>
          <a:off x="9372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158312</xdr:rowOff>
    </xdr:from>
    <xdr:to>
      <xdr:col>12</xdr:col>
      <xdr:colOff>511175</xdr:colOff>
      <xdr:row>35</xdr:row>
      <xdr:rowOff>68377</xdr:rowOff>
    </xdr:to>
    <xdr:cxnSp macro="">
      <xdr:nvCxnSpPr>
        <xdr:cNvPr id="302" name="直線コネクタ 301"/>
        <xdr:cNvCxnSpPr/>
      </xdr:nvCxnSpPr>
      <xdr:spPr>
        <a:xfrm flipV="1">
          <a:off x="7861300" y="5816162"/>
          <a:ext cx="889000" cy="25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85234</xdr:rowOff>
    </xdr:from>
    <xdr:ext cx="534377" cy="259045"/>
    <xdr:sp macro="" textlink="">
      <xdr:nvSpPr>
        <xdr:cNvPr id="304" name="テキスト ボックス 303"/>
        <xdr:cNvSpPr txBox="1"/>
      </xdr:nvSpPr>
      <xdr:spPr>
        <a:xfrm>
          <a:off x="8483111"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125508</xdr:rowOff>
    </xdr:from>
    <xdr:to>
      <xdr:col>11</xdr:col>
      <xdr:colOff>307975</xdr:colOff>
      <xdr:row>35</xdr:row>
      <xdr:rowOff>68377</xdr:rowOff>
    </xdr:to>
    <xdr:cxnSp macro="">
      <xdr:nvCxnSpPr>
        <xdr:cNvPr id="305" name="直線コネクタ 304"/>
        <xdr:cNvCxnSpPr/>
      </xdr:nvCxnSpPr>
      <xdr:spPr>
        <a:xfrm>
          <a:off x="6972300" y="5954808"/>
          <a:ext cx="889000" cy="11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142956</xdr:rowOff>
    </xdr:from>
    <xdr:ext cx="534377" cy="259045"/>
    <xdr:sp macro="" textlink="">
      <xdr:nvSpPr>
        <xdr:cNvPr id="307" name="テキスト ボックス 306"/>
        <xdr:cNvSpPr txBox="1"/>
      </xdr:nvSpPr>
      <xdr:spPr>
        <a:xfrm>
          <a:off x="7594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156367</xdr:rowOff>
    </xdr:from>
    <xdr:ext cx="534377" cy="259045"/>
    <xdr:sp macro="" textlink="">
      <xdr:nvSpPr>
        <xdr:cNvPr id="309" name="テキスト ボックス 308"/>
        <xdr:cNvSpPr txBox="1"/>
      </xdr:nvSpPr>
      <xdr:spPr>
        <a:xfrm>
          <a:off x="6705111" y="65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2242</xdr:rowOff>
    </xdr:from>
    <xdr:to>
      <xdr:col>15</xdr:col>
      <xdr:colOff>231775</xdr:colOff>
      <xdr:row>35</xdr:row>
      <xdr:rowOff>103842</xdr:rowOff>
    </xdr:to>
    <xdr:sp macro="" textlink="">
      <xdr:nvSpPr>
        <xdr:cNvPr id="315" name="円/楕円 314"/>
        <xdr:cNvSpPr/>
      </xdr:nvSpPr>
      <xdr:spPr>
        <a:xfrm>
          <a:off x="10426700" y="60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25119</xdr:rowOff>
    </xdr:from>
    <xdr:ext cx="534377" cy="259045"/>
    <xdr:sp macro="" textlink="">
      <xdr:nvSpPr>
        <xdr:cNvPr id="316" name="補助費等該当値テキスト"/>
        <xdr:cNvSpPr txBox="1"/>
      </xdr:nvSpPr>
      <xdr:spPr>
        <a:xfrm>
          <a:off x="10528300" y="585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75,549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17177</xdr:rowOff>
    </xdr:from>
    <xdr:to>
      <xdr:col>14</xdr:col>
      <xdr:colOff>79375</xdr:colOff>
      <xdr:row>35</xdr:row>
      <xdr:rowOff>118777</xdr:rowOff>
    </xdr:to>
    <xdr:sp macro="" textlink="">
      <xdr:nvSpPr>
        <xdr:cNvPr id="317" name="円/楕円 316"/>
        <xdr:cNvSpPr/>
      </xdr:nvSpPr>
      <xdr:spPr>
        <a:xfrm>
          <a:off x="9588500" y="601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135304</xdr:rowOff>
    </xdr:from>
    <xdr:ext cx="534377" cy="259045"/>
    <xdr:sp macro="" textlink="">
      <xdr:nvSpPr>
        <xdr:cNvPr id="318" name="テキスト ボックス 317"/>
        <xdr:cNvSpPr txBox="1"/>
      </xdr:nvSpPr>
      <xdr:spPr>
        <a:xfrm>
          <a:off x="9372111" y="57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74,765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107512</xdr:rowOff>
    </xdr:from>
    <xdr:to>
      <xdr:col>12</xdr:col>
      <xdr:colOff>561975</xdr:colOff>
      <xdr:row>34</xdr:row>
      <xdr:rowOff>37662</xdr:rowOff>
    </xdr:to>
    <xdr:sp macro="" textlink="">
      <xdr:nvSpPr>
        <xdr:cNvPr id="319" name="円/楕円 318"/>
        <xdr:cNvSpPr/>
      </xdr:nvSpPr>
      <xdr:spPr>
        <a:xfrm>
          <a:off x="8699500" y="57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54189</xdr:rowOff>
    </xdr:from>
    <xdr:ext cx="534377" cy="259045"/>
    <xdr:sp macro="" textlink="">
      <xdr:nvSpPr>
        <xdr:cNvPr id="320" name="テキスト ボックス 319"/>
        <xdr:cNvSpPr txBox="1"/>
      </xdr:nvSpPr>
      <xdr:spPr>
        <a:xfrm>
          <a:off x="8483111" y="554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88,023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17577</xdr:rowOff>
    </xdr:from>
    <xdr:to>
      <xdr:col>11</xdr:col>
      <xdr:colOff>358775</xdr:colOff>
      <xdr:row>35</xdr:row>
      <xdr:rowOff>119177</xdr:rowOff>
    </xdr:to>
    <xdr:sp macro="" textlink="">
      <xdr:nvSpPr>
        <xdr:cNvPr id="321" name="円/楕円 320"/>
        <xdr:cNvSpPr/>
      </xdr:nvSpPr>
      <xdr:spPr>
        <a:xfrm>
          <a:off x="7810500" y="601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135704</xdr:rowOff>
    </xdr:from>
    <xdr:ext cx="534377" cy="259045"/>
    <xdr:sp macro="" textlink="">
      <xdr:nvSpPr>
        <xdr:cNvPr id="322" name="テキスト ボックス 321"/>
        <xdr:cNvSpPr txBox="1"/>
      </xdr:nvSpPr>
      <xdr:spPr>
        <a:xfrm>
          <a:off x="7594111" y="579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74,744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74708</xdr:rowOff>
    </xdr:from>
    <xdr:to>
      <xdr:col>10</xdr:col>
      <xdr:colOff>155575</xdr:colOff>
      <xdr:row>35</xdr:row>
      <xdr:rowOff>4858</xdr:rowOff>
    </xdr:to>
    <xdr:sp macro="" textlink="">
      <xdr:nvSpPr>
        <xdr:cNvPr id="323" name="円/楕円 322"/>
        <xdr:cNvSpPr/>
      </xdr:nvSpPr>
      <xdr:spPr>
        <a:xfrm>
          <a:off x="6921500" y="590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21385</xdr:rowOff>
    </xdr:from>
    <xdr:ext cx="534377" cy="259045"/>
    <xdr:sp macro="" textlink="">
      <xdr:nvSpPr>
        <xdr:cNvPr id="324" name="テキスト ボックス 323"/>
        <xdr:cNvSpPr txBox="1"/>
      </xdr:nvSpPr>
      <xdr:spPr>
        <a:xfrm>
          <a:off x="6705111" y="567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102264</xdr:rowOff>
    </xdr:from>
    <xdr:to>
      <xdr:col>15</xdr:col>
      <xdr:colOff>180975</xdr:colOff>
      <xdr:row>57</xdr:row>
      <xdr:rowOff>104263</xdr:rowOff>
    </xdr:to>
    <xdr:cxnSp macro="">
      <xdr:nvCxnSpPr>
        <xdr:cNvPr id="351" name="直線コネクタ 350"/>
        <xdr:cNvCxnSpPr/>
      </xdr:nvCxnSpPr>
      <xdr:spPr>
        <a:xfrm flipV="1">
          <a:off x="9639300" y="9874914"/>
          <a:ext cx="8382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52460</xdr:rowOff>
    </xdr:from>
    <xdr:ext cx="534377" cy="259045"/>
    <xdr:sp macro="" textlink="">
      <xdr:nvSpPr>
        <xdr:cNvPr id="352" name="普通建設事業費平均値テキスト"/>
        <xdr:cNvSpPr txBox="1"/>
      </xdr:nvSpPr>
      <xdr:spPr>
        <a:xfrm>
          <a:off x="10528300" y="948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104263</xdr:rowOff>
    </xdr:from>
    <xdr:to>
      <xdr:col>14</xdr:col>
      <xdr:colOff>28575</xdr:colOff>
      <xdr:row>57</xdr:row>
      <xdr:rowOff>114920</xdr:rowOff>
    </xdr:to>
    <xdr:cxnSp macro="">
      <xdr:nvCxnSpPr>
        <xdr:cNvPr id="354" name="直線コネクタ 353"/>
        <xdr:cNvCxnSpPr/>
      </xdr:nvCxnSpPr>
      <xdr:spPr>
        <a:xfrm flipV="1">
          <a:off x="8750300" y="9876913"/>
          <a:ext cx="8890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167602</xdr:rowOff>
    </xdr:from>
    <xdr:ext cx="534377" cy="259045"/>
    <xdr:sp macro="" textlink="">
      <xdr:nvSpPr>
        <xdr:cNvPr id="356" name="テキスト ボックス 355"/>
        <xdr:cNvSpPr txBox="1"/>
      </xdr:nvSpPr>
      <xdr:spPr>
        <a:xfrm>
          <a:off x="9372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98305</xdr:rowOff>
    </xdr:from>
    <xdr:to>
      <xdr:col>12</xdr:col>
      <xdr:colOff>511175</xdr:colOff>
      <xdr:row>57</xdr:row>
      <xdr:rowOff>114920</xdr:rowOff>
    </xdr:to>
    <xdr:cxnSp macro="">
      <xdr:nvCxnSpPr>
        <xdr:cNvPr id="357" name="直線コネクタ 356"/>
        <xdr:cNvCxnSpPr/>
      </xdr:nvCxnSpPr>
      <xdr:spPr>
        <a:xfrm>
          <a:off x="7861300" y="9699505"/>
          <a:ext cx="889000" cy="18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164100</xdr:rowOff>
    </xdr:from>
    <xdr:ext cx="534377" cy="259045"/>
    <xdr:sp macro="" textlink="">
      <xdr:nvSpPr>
        <xdr:cNvPr id="359" name="テキスト ボックス 358"/>
        <xdr:cNvSpPr txBox="1"/>
      </xdr:nvSpPr>
      <xdr:spPr>
        <a:xfrm>
          <a:off x="8483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98305</xdr:rowOff>
    </xdr:from>
    <xdr:to>
      <xdr:col>11</xdr:col>
      <xdr:colOff>307975</xdr:colOff>
      <xdr:row>56</xdr:row>
      <xdr:rowOff>106082</xdr:rowOff>
    </xdr:to>
    <xdr:cxnSp macro="">
      <xdr:nvCxnSpPr>
        <xdr:cNvPr id="360" name="直線コネクタ 359"/>
        <xdr:cNvCxnSpPr/>
      </xdr:nvCxnSpPr>
      <xdr:spPr>
        <a:xfrm flipV="1">
          <a:off x="6972300" y="9699505"/>
          <a:ext cx="889000" cy="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30801</xdr:rowOff>
    </xdr:from>
    <xdr:ext cx="534377" cy="259045"/>
    <xdr:sp macro="" textlink="">
      <xdr:nvSpPr>
        <xdr:cNvPr id="362" name="テキスト ボックス 361"/>
        <xdr:cNvSpPr txBox="1"/>
      </xdr:nvSpPr>
      <xdr:spPr>
        <a:xfrm>
          <a:off x="7594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46351</xdr:rowOff>
    </xdr:from>
    <xdr:ext cx="534377" cy="259045"/>
    <xdr:sp macro="" textlink="">
      <xdr:nvSpPr>
        <xdr:cNvPr id="364" name="テキスト ボックス 363"/>
        <xdr:cNvSpPr txBox="1"/>
      </xdr:nvSpPr>
      <xdr:spPr>
        <a:xfrm>
          <a:off x="6705111" y="98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51464</xdr:rowOff>
    </xdr:from>
    <xdr:to>
      <xdr:col>15</xdr:col>
      <xdr:colOff>231775</xdr:colOff>
      <xdr:row>57</xdr:row>
      <xdr:rowOff>153064</xdr:rowOff>
    </xdr:to>
    <xdr:sp macro="" textlink="">
      <xdr:nvSpPr>
        <xdr:cNvPr id="370" name="円/楕円 369"/>
        <xdr:cNvSpPr/>
      </xdr:nvSpPr>
      <xdr:spPr>
        <a:xfrm>
          <a:off x="10426700" y="982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137841</xdr:rowOff>
    </xdr:from>
    <xdr:ext cx="534377" cy="259045"/>
    <xdr:sp macro="" textlink="">
      <xdr:nvSpPr>
        <xdr:cNvPr id="371" name="普通建設事業費該当値テキスト"/>
        <xdr:cNvSpPr txBox="1"/>
      </xdr:nvSpPr>
      <xdr:spPr>
        <a:xfrm>
          <a:off x="10528300" y="973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45,688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53463</xdr:rowOff>
    </xdr:from>
    <xdr:to>
      <xdr:col>14</xdr:col>
      <xdr:colOff>79375</xdr:colOff>
      <xdr:row>57</xdr:row>
      <xdr:rowOff>155063</xdr:rowOff>
    </xdr:to>
    <xdr:sp macro="" textlink="">
      <xdr:nvSpPr>
        <xdr:cNvPr id="372" name="円/楕円 371"/>
        <xdr:cNvSpPr/>
      </xdr:nvSpPr>
      <xdr:spPr>
        <a:xfrm>
          <a:off x="9588500" y="982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146190</xdr:rowOff>
    </xdr:from>
    <xdr:ext cx="534377" cy="259045"/>
    <xdr:sp macro="" textlink="">
      <xdr:nvSpPr>
        <xdr:cNvPr id="373" name="テキスト ボックス 372"/>
        <xdr:cNvSpPr txBox="1"/>
      </xdr:nvSpPr>
      <xdr:spPr>
        <a:xfrm>
          <a:off x="9372111" y="991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64120</xdr:rowOff>
    </xdr:from>
    <xdr:to>
      <xdr:col>12</xdr:col>
      <xdr:colOff>561975</xdr:colOff>
      <xdr:row>57</xdr:row>
      <xdr:rowOff>165720</xdr:rowOff>
    </xdr:to>
    <xdr:sp macro="" textlink="">
      <xdr:nvSpPr>
        <xdr:cNvPr id="374" name="円/楕円 373"/>
        <xdr:cNvSpPr/>
      </xdr:nvSpPr>
      <xdr:spPr>
        <a:xfrm>
          <a:off x="8699500" y="983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156847</xdr:rowOff>
    </xdr:from>
    <xdr:ext cx="534377" cy="259045"/>
    <xdr:sp macro="" textlink="">
      <xdr:nvSpPr>
        <xdr:cNvPr id="375" name="テキスト ボックス 374"/>
        <xdr:cNvSpPr txBox="1"/>
      </xdr:nvSpPr>
      <xdr:spPr>
        <a:xfrm>
          <a:off x="8483111" y="992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47505</xdr:rowOff>
    </xdr:from>
    <xdr:to>
      <xdr:col>11</xdr:col>
      <xdr:colOff>358775</xdr:colOff>
      <xdr:row>56</xdr:row>
      <xdr:rowOff>149105</xdr:rowOff>
    </xdr:to>
    <xdr:sp macro="" textlink="">
      <xdr:nvSpPr>
        <xdr:cNvPr id="376" name="円/楕円 375"/>
        <xdr:cNvSpPr/>
      </xdr:nvSpPr>
      <xdr:spPr>
        <a:xfrm>
          <a:off x="7810500" y="96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165632</xdr:rowOff>
    </xdr:from>
    <xdr:ext cx="534377" cy="259045"/>
    <xdr:sp macro="" textlink="">
      <xdr:nvSpPr>
        <xdr:cNvPr id="377" name="テキスト ボックス 376"/>
        <xdr:cNvSpPr txBox="1"/>
      </xdr:nvSpPr>
      <xdr:spPr>
        <a:xfrm>
          <a:off x="7594111" y="94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84,054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55282</xdr:rowOff>
    </xdr:from>
    <xdr:to>
      <xdr:col>10</xdr:col>
      <xdr:colOff>155575</xdr:colOff>
      <xdr:row>56</xdr:row>
      <xdr:rowOff>156882</xdr:rowOff>
    </xdr:to>
    <xdr:sp macro="" textlink="">
      <xdr:nvSpPr>
        <xdr:cNvPr id="378" name="円/楕円 377"/>
        <xdr:cNvSpPr/>
      </xdr:nvSpPr>
      <xdr:spPr>
        <a:xfrm>
          <a:off x="6921500" y="965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1959</xdr:rowOff>
    </xdr:from>
    <xdr:ext cx="534377" cy="259045"/>
    <xdr:sp macro="" textlink="">
      <xdr:nvSpPr>
        <xdr:cNvPr id="379" name="テキスト ボックス 378"/>
        <xdr:cNvSpPr txBox="1"/>
      </xdr:nvSpPr>
      <xdr:spPr>
        <a:xfrm>
          <a:off x="6705111" y="943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81606</xdr:rowOff>
    </xdr:from>
    <xdr:to>
      <xdr:col>15</xdr:col>
      <xdr:colOff>180975</xdr:colOff>
      <xdr:row>78</xdr:row>
      <xdr:rowOff>83227</xdr:rowOff>
    </xdr:to>
    <xdr:cxnSp macro="">
      <xdr:nvCxnSpPr>
        <xdr:cNvPr id="408" name="直線コネクタ 407"/>
        <xdr:cNvCxnSpPr/>
      </xdr:nvCxnSpPr>
      <xdr:spPr>
        <a:xfrm flipV="1">
          <a:off x="9639300" y="13454706"/>
          <a:ext cx="838200" cy="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09"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10264</xdr:rowOff>
    </xdr:from>
    <xdr:ext cx="534377" cy="259045"/>
    <xdr:sp macro="" textlink="">
      <xdr:nvSpPr>
        <xdr:cNvPr id="412" name="テキスト ボックス 411"/>
        <xdr:cNvSpPr txBox="1"/>
      </xdr:nvSpPr>
      <xdr:spPr>
        <a:xfrm>
          <a:off x="9372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30806</xdr:rowOff>
    </xdr:from>
    <xdr:to>
      <xdr:col>15</xdr:col>
      <xdr:colOff>231775</xdr:colOff>
      <xdr:row>78</xdr:row>
      <xdr:rowOff>132406</xdr:rowOff>
    </xdr:to>
    <xdr:sp macro="" textlink="">
      <xdr:nvSpPr>
        <xdr:cNvPr id="418" name="円/楕円 417"/>
        <xdr:cNvSpPr/>
      </xdr:nvSpPr>
      <xdr:spPr>
        <a:xfrm>
          <a:off x="10426700" y="134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9233</xdr:rowOff>
    </xdr:from>
    <xdr:ext cx="534377" cy="259045"/>
    <xdr:sp macro="" textlink="">
      <xdr:nvSpPr>
        <xdr:cNvPr id="419" name="普通建設事業費 （ うち新規整備　）該当値テキスト"/>
        <xdr:cNvSpPr txBox="1"/>
      </xdr:nvSpPr>
      <xdr:spPr>
        <a:xfrm>
          <a:off x="10528300" y="1338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17,624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32427</xdr:rowOff>
    </xdr:from>
    <xdr:to>
      <xdr:col>14</xdr:col>
      <xdr:colOff>79375</xdr:colOff>
      <xdr:row>78</xdr:row>
      <xdr:rowOff>134027</xdr:rowOff>
    </xdr:to>
    <xdr:sp macro="" textlink="">
      <xdr:nvSpPr>
        <xdr:cNvPr id="420" name="円/楕円 419"/>
        <xdr:cNvSpPr/>
      </xdr:nvSpPr>
      <xdr:spPr>
        <a:xfrm>
          <a:off x="9588500" y="1340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125154</xdr:rowOff>
    </xdr:from>
    <xdr:ext cx="534377" cy="259045"/>
    <xdr:sp macro="" textlink="">
      <xdr:nvSpPr>
        <xdr:cNvPr id="421" name="テキスト ボックス 420"/>
        <xdr:cNvSpPr txBox="1"/>
      </xdr:nvSpPr>
      <xdr:spPr>
        <a:xfrm>
          <a:off x="9372111" y="1349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84787</xdr:rowOff>
    </xdr:from>
    <xdr:to>
      <xdr:col>15</xdr:col>
      <xdr:colOff>180975</xdr:colOff>
      <xdr:row>98</xdr:row>
      <xdr:rowOff>2082</xdr:rowOff>
    </xdr:to>
    <xdr:cxnSp macro="">
      <xdr:nvCxnSpPr>
        <xdr:cNvPr id="452" name="直線コネクタ 451"/>
        <xdr:cNvCxnSpPr/>
      </xdr:nvCxnSpPr>
      <xdr:spPr>
        <a:xfrm flipV="1">
          <a:off x="9639300" y="16715437"/>
          <a:ext cx="838200" cy="8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3"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129466</xdr:rowOff>
    </xdr:from>
    <xdr:ext cx="534377" cy="259045"/>
    <xdr:sp macro="" textlink="">
      <xdr:nvSpPr>
        <xdr:cNvPr id="456" name="テキスト ボックス 455"/>
        <xdr:cNvSpPr txBox="1"/>
      </xdr:nvSpPr>
      <xdr:spPr>
        <a:xfrm>
          <a:off x="9372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33987</xdr:rowOff>
    </xdr:from>
    <xdr:to>
      <xdr:col>15</xdr:col>
      <xdr:colOff>231775</xdr:colOff>
      <xdr:row>97</xdr:row>
      <xdr:rowOff>135587</xdr:rowOff>
    </xdr:to>
    <xdr:sp macro="" textlink="">
      <xdr:nvSpPr>
        <xdr:cNvPr id="462" name="円/楕円 461"/>
        <xdr:cNvSpPr/>
      </xdr:nvSpPr>
      <xdr:spPr>
        <a:xfrm>
          <a:off x="10426700" y="1666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12414</xdr:rowOff>
    </xdr:from>
    <xdr:ext cx="534377" cy="259045"/>
    <xdr:sp macro="" textlink="">
      <xdr:nvSpPr>
        <xdr:cNvPr id="463" name="普通建設事業費 （ うち更新整備　）該当値テキスト"/>
        <xdr:cNvSpPr txBox="1"/>
      </xdr:nvSpPr>
      <xdr:spPr>
        <a:xfrm>
          <a:off x="10528300" y="1664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21,863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122732</xdr:rowOff>
    </xdr:from>
    <xdr:to>
      <xdr:col>14</xdr:col>
      <xdr:colOff>79375</xdr:colOff>
      <xdr:row>98</xdr:row>
      <xdr:rowOff>52882</xdr:rowOff>
    </xdr:to>
    <xdr:sp macro="" textlink="">
      <xdr:nvSpPr>
        <xdr:cNvPr id="464" name="円/楕円 463"/>
        <xdr:cNvSpPr/>
      </xdr:nvSpPr>
      <xdr:spPr>
        <a:xfrm>
          <a:off x="9588500" y="167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44009</xdr:rowOff>
    </xdr:from>
    <xdr:ext cx="534377" cy="259045"/>
    <xdr:sp macro="" textlink="">
      <xdr:nvSpPr>
        <xdr:cNvPr id="465" name="テキスト ボックス 464"/>
        <xdr:cNvSpPr txBox="1"/>
      </xdr:nvSpPr>
      <xdr:spPr>
        <a:xfrm>
          <a:off x="9372111" y="1684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3775</xdr:rowOff>
    </xdr:from>
    <xdr:to>
      <xdr:col>23</xdr:col>
      <xdr:colOff>517525</xdr:colOff>
      <xdr:row>38</xdr:row>
      <xdr:rowOff>100564</xdr:rowOff>
    </xdr:to>
    <xdr:cxnSp macro="">
      <xdr:nvCxnSpPr>
        <xdr:cNvPr id="492" name="直線コネクタ 491"/>
        <xdr:cNvCxnSpPr/>
      </xdr:nvCxnSpPr>
      <xdr:spPr>
        <a:xfrm>
          <a:off x="15481300" y="6347425"/>
          <a:ext cx="838200" cy="26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3"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3775</xdr:rowOff>
    </xdr:from>
    <xdr:to>
      <xdr:col>22</xdr:col>
      <xdr:colOff>365125</xdr:colOff>
      <xdr:row>38</xdr:row>
      <xdr:rowOff>58135</xdr:rowOff>
    </xdr:to>
    <xdr:cxnSp macro="">
      <xdr:nvCxnSpPr>
        <xdr:cNvPr id="495" name="直線コネクタ 494"/>
        <xdr:cNvCxnSpPr/>
      </xdr:nvCxnSpPr>
      <xdr:spPr>
        <a:xfrm flipV="1">
          <a:off x="14592300" y="6347425"/>
          <a:ext cx="889000" cy="22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6" name="フローチャート : 判断 495"/>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149029</xdr:rowOff>
    </xdr:from>
    <xdr:ext cx="469744" cy="259045"/>
    <xdr:sp macro="" textlink="">
      <xdr:nvSpPr>
        <xdr:cNvPr id="497" name="テキスト ボックス 496"/>
        <xdr:cNvSpPr txBox="1"/>
      </xdr:nvSpPr>
      <xdr:spPr>
        <a:xfrm>
          <a:off x="15246427" y="649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166583</xdr:rowOff>
    </xdr:from>
    <xdr:to>
      <xdr:col>21</xdr:col>
      <xdr:colOff>161925</xdr:colOff>
      <xdr:row>38</xdr:row>
      <xdr:rowOff>58135</xdr:rowOff>
    </xdr:to>
    <xdr:cxnSp macro="">
      <xdr:nvCxnSpPr>
        <xdr:cNvPr id="498" name="直線コネクタ 497"/>
        <xdr:cNvCxnSpPr/>
      </xdr:nvCxnSpPr>
      <xdr:spPr>
        <a:xfrm>
          <a:off x="13703300" y="6167333"/>
          <a:ext cx="889000" cy="40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9" name="フローチャート : 判断 498"/>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0" name="テキスト ボックス 499"/>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62342</xdr:rowOff>
    </xdr:from>
    <xdr:to>
      <xdr:col>19</xdr:col>
      <xdr:colOff>644525</xdr:colOff>
      <xdr:row>35</xdr:row>
      <xdr:rowOff>166583</xdr:rowOff>
    </xdr:to>
    <xdr:cxnSp macro="">
      <xdr:nvCxnSpPr>
        <xdr:cNvPr id="501" name="直線コネクタ 500"/>
        <xdr:cNvCxnSpPr/>
      </xdr:nvCxnSpPr>
      <xdr:spPr>
        <a:xfrm>
          <a:off x="12814300" y="5720192"/>
          <a:ext cx="889000" cy="44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2" name="フローチャート : 判断 501"/>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153555</xdr:rowOff>
    </xdr:from>
    <xdr:ext cx="469744" cy="259045"/>
    <xdr:sp macro="" textlink="">
      <xdr:nvSpPr>
        <xdr:cNvPr id="503" name="テキスト ボックス 502"/>
        <xdr:cNvSpPr txBox="1"/>
      </xdr:nvSpPr>
      <xdr:spPr>
        <a:xfrm>
          <a:off x="13468427" y="63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4" name="フローチャート : 判断 503"/>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21196</xdr:rowOff>
    </xdr:from>
    <xdr:ext cx="469744" cy="259045"/>
    <xdr:sp macro="" textlink="">
      <xdr:nvSpPr>
        <xdr:cNvPr id="505" name="テキスト ボックス 504"/>
        <xdr:cNvSpPr txBox="1"/>
      </xdr:nvSpPr>
      <xdr:spPr>
        <a:xfrm>
          <a:off x="12579427" y="636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49764</xdr:rowOff>
    </xdr:from>
    <xdr:to>
      <xdr:col>23</xdr:col>
      <xdr:colOff>568325</xdr:colOff>
      <xdr:row>38</xdr:row>
      <xdr:rowOff>151364</xdr:rowOff>
    </xdr:to>
    <xdr:sp macro="" textlink="">
      <xdr:nvSpPr>
        <xdr:cNvPr id="511" name="円/楕円 510"/>
        <xdr:cNvSpPr/>
      </xdr:nvSpPr>
      <xdr:spPr>
        <a:xfrm>
          <a:off x="16268700" y="656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136141</xdr:rowOff>
    </xdr:from>
    <xdr:ext cx="378565" cy="259045"/>
    <xdr:sp macro="" textlink="">
      <xdr:nvSpPr>
        <xdr:cNvPr id="512" name="災害復旧事業費該当値テキスト"/>
        <xdr:cNvSpPr txBox="1"/>
      </xdr:nvSpPr>
      <xdr:spPr>
        <a:xfrm>
          <a:off x="16370300" y="6479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124425</xdr:rowOff>
    </xdr:from>
    <xdr:to>
      <xdr:col>22</xdr:col>
      <xdr:colOff>415925</xdr:colOff>
      <xdr:row>37</xdr:row>
      <xdr:rowOff>54575</xdr:rowOff>
    </xdr:to>
    <xdr:sp macro="" textlink="">
      <xdr:nvSpPr>
        <xdr:cNvPr id="513" name="円/楕円 512"/>
        <xdr:cNvSpPr/>
      </xdr:nvSpPr>
      <xdr:spPr>
        <a:xfrm>
          <a:off x="15430500" y="629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71102</xdr:rowOff>
    </xdr:from>
    <xdr:ext cx="469744" cy="259045"/>
    <xdr:sp macro="" textlink="">
      <xdr:nvSpPr>
        <xdr:cNvPr id="514" name="テキスト ボックス 513"/>
        <xdr:cNvSpPr txBox="1"/>
      </xdr:nvSpPr>
      <xdr:spPr>
        <a:xfrm>
          <a:off x="15246427" y="607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7335</xdr:rowOff>
    </xdr:from>
    <xdr:to>
      <xdr:col>21</xdr:col>
      <xdr:colOff>212725</xdr:colOff>
      <xdr:row>38</xdr:row>
      <xdr:rowOff>108935</xdr:rowOff>
    </xdr:to>
    <xdr:sp macro="" textlink="">
      <xdr:nvSpPr>
        <xdr:cNvPr id="515" name="円/楕円 514"/>
        <xdr:cNvSpPr/>
      </xdr:nvSpPr>
      <xdr:spPr>
        <a:xfrm>
          <a:off x="14541500" y="65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100062</xdr:rowOff>
    </xdr:from>
    <xdr:ext cx="469744" cy="259045"/>
    <xdr:sp macro="" textlink="">
      <xdr:nvSpPr>
        <xdr:cNvPr id="516" name="テキスト ボックス 515"/>
        <xdr:cNvSpPr txBox="1"/>
      </xdr:nvSpPr>
      <xdr:spPr>
        <a:xfrm>
          <a:off x="14357427" y="661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115783</xdr:rowOff>
    </xdr:from>
    <xdr:to>
      <xdr:col>20</xdr:col>
      <xdr:colOff>9525</xdr:colOff>
      <xdr:row>36</xdr:row>
      <xdr:rowOff>45933</xdr:rowOff>
    </xdr:to>
    <xdr:sp macro="" textlink="">
      <xdr:nvSpPr>
        <xdr:cNvPr id="517" name="円/楕円 516"/>
        <xdr:cNvSpPr/>
      </xdr:nvSpPr>
      <xdr:spPr>
        <a:xfrm>
          <a:off x="13652500" y="611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62460</xdr:rowOff>
    </xdr:from>
    <xdr:ext cx="534377" cy="259045"/>
    <xdr:sp macro="" textlink="">
      <xdr:nvSpPr>
        <xdr:cNvPr id="518" name="テキスト ボックス 517"/>
        <xdr:cNvSpPr txBox="1"/>
      </xdr:nvSpPr>
      <xdr:spPr>
        <a:xfrm>
          <a:off x="13436111" y="589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10,662</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11542</xdr:rowOff>
    </xdr:from>
    <xdr:to>
      <xdr:col>18</xdr:col>
      <xdr:colOff>492125</xdr:colOff>
      <xdr:row>33</xdr:row>
      <xdr:rowOff>113142</xdr:rowOff>
    </xdr:to>
    <xdr:sp macro="" textlink="">
      <xdr:nvSpPr>
        <xdr:cNvPr id="519" name="円/楕円 518"/>
        <xdr:cNvSpPr/>
      </xdr:nvSpPr>
      <xdr:spPr>
        <a:xfrm>
          <a:off x="12763500" y="566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129669</xdr:rowOff>
    </xdr:from>
    <xdr:ext cx="534377" cy="259045"/>
    <xdr:sp macro="" textlink="">
      <xdr:nvSpPr>
        <xdr:cNvPr id="520" name="テキスト ボックス 519"/>
        <xdr:cNvSpPr txBox="1"/>
      </xdr:nvSpPr>
      <xdr:spPr>
        <a:xfrm>
          <a:off x="12547111" y="54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50078</xdr:rowOff>
    </xdr:from>
    <xdr:to>
      <xdr:col>23</xdr:col>
      <xdr:colOff>517525</xdr:colOff>
      <xdr:row>76</xdr:row>
      <xdr:rowOff>70892</xdr:rowOff>
    </xdr:to>
    <xdr:cxnSp macro="">
      <xdr:nvCxnSpPr>
        <xdr:cNvPr id="600" name="直線コネクタ 599"/>
        <xdr:cNvCxnSpPr/>
      </xdr:nvCxnSpPr>
      <xdr:spPr>
        <a:xfrm flipV="1">
          <a:off x="15481300" y="13080278"/>
          <a:ext cx="8382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37144</xdr:rowOff>
    </xdr:from>
    <xdr:ext cx="534377" cy="259045"/>
    <xdr:sp macro="" textlink="">
      <xdr:nvSpPr>
        <xdr:cNvPr id="601" name="公債費平均値テキスト"/>
        <xdr:cNvSpPr txBox="1"/>
      </xdr:nvSpPr>
      <xdr:spPr>
        <a:xfrm>
          <a:off x="16370300" y="12724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70892</xdr:rowOff>
    </xdr:from>
    <xdr:to>
      <xdr:col>22</xdr:col>
      <xdr:colOff>365125</xdr:colOff>
      <xdr:row>76</xdr:row>
      <xdr:rowOff>103941</xdr:rowOff>
    </xdr:to>
    <xdr:cxnSp macro="">
      <xdr:nvCxnSpPr>
        <xdr:cNvPr id="603" name="直線コネクタ 602"/>
        <xdr:cNvCxnSpPr/>
      </xdr:nvCxnSpPr>
      <xdr:spPr>
        <a:xfrm flipV="1">
          <a:off x="14592300" y="13101092"/>
          <a:ext cx="8890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4" name="フローチャート : 判断 603"/>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148396</xdr:rowOff>
    </xdr:from>
    <xdr:ext cx="534377" cy="259045"/>
    <xdr:sp macro="" textlink="">
      <xdr:nvSpPr>
        <xdr:cNvPr id="605" name="テキスト ボックス 604"/>
        <xdr:cNvSpPr txBox="1"/>
      </xdr:nvSpPr>
      <xdr:spPr>
        <a:xfrm>
          <a:off x="15214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103941</xdr:rowOff>
    </xdr:from>
    <xdr:to>
      <xdr:col>21</xdr:col>
      <xdr:colOff>161925</xdr:colOff>
      <xdr:row>76</xdr:row>
      <xdr:rowOff>113009</xdr:rowOff>
    </xdr:to>
    <xdr:cxnSp macro="">
      <xdr:nvCxnSpPr>
        <xdr:cNvPr id="606" name="直線コネクタ 605"/>
        <xdr:cNvCxnSpPr/>
      </xdr:nvCxnSpPr>
      <xdr:spPr>
        <a:xfrm flipV="1">
          <a:off x="13703300" y="13134141"/>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7" name="フローチャート : 判断 606"/>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154591</xdr:rowOff>
    </xdr:from>
    <xdr:ext cx="534377" cy="259045"/>
    <xdr:sp macro="" textlink="">
      <xdr:nvSpPr>
        <xdr:cNvPr id="608" name="テキスト ボックス 607"/>
        <xdr:cNvSpPr txBox="1"/>
      </xdr:nvSpPr>
      <xdr:spPr>
        <a:xfrm>
          <a:off x="14325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113009</xdr:rowOff>
    </xdr:from>
    <xdr:to>
      <xdr:col>19</xdr:col>
      <xdr:colOff>644525</xdr:colOff>
      <xdr:row>76</xdr:row>
      <xdr:rowOff>122512</xdr:rowOff>
    </xdr:to>
    <xdr:cxnSp macro="">
      <xdr:nvCxnSpPr>
        <xdr:cNvPr id="609" name="直線コネクタ 608"/>
        <xdr:cNvCxnSpPr/>
      </xdr:nvCxnSpPr>
      <xdr:spPr>
        <a:xfrm flipV="1">
          <a:off x="12814300" y="13143209"/>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0" name="フローチャート : 判断 609"/>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150759</xdr:rowOff>
    </xdr:from>
    <xdr:ext cx="534377" cy="259045"/>
    <xdr:sp macro="" textlink="">
      <xdr:nvSpPr>
        <xdr:cNvPr id="611" name="テキスト ボックス 610"/>
        <xdr:cNvSpPr txBox="1"/>
      </xdr:nvSpPr>
      <xdr:spPr>
        <a:xfrm>
          <a:off x="13436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2" name="フローチャート : 判断 611"/>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125112</xdr:rowOff>
    </xdr:from>
    <xdr:ext cx="534377" cy="259045"/>
    <xdr:sp macro="" textlink="">
      <xdr:nvSpPr>
        <xdr:cNvPr id="613" name="テキスト ボックス 612"/>
        <xdr:cNvSpPr txBox="1"/>
      </xdr:nvSpPr>
      <xdr:spPr>
        <a:xfrm>
          <a:off x="12547111" y="126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170728</xdr:rowOff>
    </xdr:from>
    <xdr:to>
      <xdr:col>23</xdr:col>
      <xdr:colOff>568325</xdr:colOff>
      <xdr:row>76</xdr:row>
      <xdr:rowOff>100878</xdr:rowOff>
    </xdr:to>
    <xdr:sp macro="" textlink="">
      <xdr:nvSpPr>
        <xdr:cNvPr id="619" name="円/楕円 618"/>
        <xdr:cNvSpPr/>
      </xdr:nvSpPr>
      <xdr:spPr>
        <a:xfrm>
          <a:off x="16268700" y="1302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149155</xdr:rowOff>
    </xdr:from>
    <xdr:ext cx="534377" cy="259045"/>
    <xdr:sp macro="" textlink="">
      <xdr:nvSpPr>
        <xdr:cNvPr id="620" name="公債費該当値テキスト"/>
        <xdr:cNvSpPr txBox="1"/>
      </xdr:nvSpPr>
      <xdr:spPr>
        <a:xfrm>
          <a:off x="16370300" y="130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51,733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20092</xdr:rowOff>
    </xdr:from>
    <xdr:to>
      <xdr:col>22</xdr:col>
      <xdr:colOff>415925</xdr:colOff>
      <xdr:row>76</xdr:row>
      <xdr:rowOff>121692</xdr:rowOff>
    </xdr:to>
    <xdr:sp macro="" textlink="">
      <xdr:nvSpPr>
        <xdr:cNvPr id="621" name="円/楕円 620"/>
        <xdr:cNvSpPr/>
      </xdr:nvSpPr>
      <xdr:spPr>
        <a:xfrm>
          <a:off x="15430500" y="130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112819</xdr:rowOff>
    </xdr:from>
    <xdr:ext cx="534377" cy="259045"/>
    <xdr:sp macro="" textlink="">
      <xdr:nvSpPr>
        <xdr:cNvPr id="622" name="テキスト ボックス 621"/>
        <xdr:cNvSpPr txBox="1"/>
      </xdr:nvSpPr>
      <xdr:spPr>
        <a:xfrm>
          <a:off x="15214111" y="131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53141</xdr:rowOff>
    </xdr:from>
    <xdr:to>
      <xdr:col>21</xdr:col>
      <xdr:colOff>212725</xdr:colOff>
      <xdr:row>76</xdr:row>
      <xdr:rowOff>154741</xdr:rowOff>
    </xdr:to>
    <xdr:sp macro="" textlink="">
      <xdr:nvSpPr>
        <xdr:cNvPr id="623" name="円/楕円 622"/>
        <xdr:cNvSpPr/>
      </xdr:nvSpPr>
      <xdr:spPr>
        <a:xfrm>
          <a:off x="14541500" y="1308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145868</xdr:rowOff>
    </xdr:from>
    <xdr:ext cx="534377" cy="259045"/>
    <xdr:sp macro="" textlink="">
      <xdr:nvSpPr>
        <xdr:cNvPr id="624" name="テキスト ボックス 623"/>
        <xdr:cNvSpPr txBox="1"/>
      </xdr:nvSpPr>
      <xdr:spPr>
        <a:xfrm>
          <a:off x="14325111" y="1317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62209</xdr:rowOff>
    </xdr:from>
    <xdr:to>
      <xdr:col>20</xdr:col>
      <xdr:colOff>9525</xdr:colOff>
      <xdr:row>76</xdr:row>
      <xdr:rowOff>163809</xdr:rowOff>
    </xdr:to>
    <xdr:sp macro="" textlink="">
      <xdr:nvSpPr>
        <xdr:cNvPr id="625" name="円/楕円 624"/>
        <xdr:cNvSpPr/>
      </xdr:nvSpPr>
      <xdr:spPr>
        <a:xfrm>
          <a:off x="13652500" y="1309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154936</xdr:rowOff>
    </xdr:from>
    <xdr:ext cx="534377" cy="259045"/>
    <xdr:sp macro="" textlink="">
      <xdr:nvSpPr>
        <xdr:cNvPr id="626" name="テキスト ボックス 625"/>
        <xdr:cNvSpPr txBox="1"/>
      </xdr:nvSpPr>
      <xdr:spPr>
        <a:xfrm>
          <a:off x="13436111" y="1318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71712</xdr:rowOff>
    </xdr:from>
    <xdr:to>
      <xdr:col>18</xdr:col>
      <xdr:colOff>492125</xdr:colOff>
      <xdr:row>77</xdr:row>
      <xdr:rowOff>1862</xdr:rowOff>
    </xdr:to>
    <xdr:sp macro="" textlink="">
      <xdr:nvSpPr>
        <xdr:cNvPr id="627" name="円/楕円 626"/>
        <xdr:cNvSpPr/>
      </xdr:nvSpPr>
      <xdr:spPr>
        <a:xfrm>
          <a:off x="12763500" y="1310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164439</xdr:rowOff>
    </xdr:from>
    <xdr:ext cx="534377" cy="259045"/>
    <xdr:sp macro="" textlink="">
      <xdr:nvSpPr>
        <xdr:cNvPr id="628" name="テキスト ボックス 627"/>
        <xdr:cNvSpPr txBox="1"/>
      </xdr:nvSpPr>
      <xdr:spPr>
        <a:xfrm>
          <a:off x="12547111" y="131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164536</xdr:rowOff>
    </xdr:from>
    <xdr:to>
      <xdr:col>23</xdr:col>
      <xdr:colOff>517525</xdr:colOff>
      <xdr:row>99</xdr:row>
      <xdr:rowOff>94828</xdr:rowOff>
    </xdr:to>
    <xdr:cxnSp macro="">
      <xdr:nvCxnSpPr>
        <xdr:cNvPr id="659" name="直線コネクタ 658"/>
        <xdr:cNvCxnSpPr/>
      </xdr:nvCxnSpPr>
      <xdr:spPr>
        <a:xfrm flipV="1">
          <a:off x="15481300" y="16966636"/>
          <a:ext cx="838200" cy="10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43229</xdr:rowOff>
    </xdr:from>
    <xdr:ext cx="534377" cy="259045"/>
    <xdr:sp macro="" textlink="">
      <xdr:nvSpPr>
        <xdr:cNvPr id="660" name="積立金平均値テキスト"/>
        <xdr:cNvSpPr txBox="1"/>
      </xdr:nvSpPr>
      <xdr:spPr>
        <a:xfrm>
          <a:off x="16370300" y="16502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46251</xdr:rowOff>
    </xdr:from>
    <xdr:to>
      <xdr:col>22</xdr:col>
      <xdr:colOff>365125</xdr:colOff>
      <xdr:row>99</xdr:row>
      <xdr:rowOff>94828</xdr:rowOff>
    </xdr:to>
    <xdr:cxnSp macro="">
      <xdr:nvCxnSpPr>
        <xdr:cNvPr id="662" name="直線コネクタ 661"/>
        <xdr:cNvCxnSpPr/>
      </xdr:nvCxnSpPr>
      <xdr:spPr>
        <a:xfrm>
          <a:off x="14592300" y="16848351"/>
          <a:ext cx="889000" cy="2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3" name="フローチャート : 判断 662"/>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117645</xdr:rowOff>
    </xdr:from>
    <xdr:ext cx="534377" cy="259045"/>
    <xdr:sp macro="" textlink="">
      <xdr:nvSpPr>
        <xdr:cNvPr id="664" name="テキスト ボックス 663"/>
        <xdr:cNvSpPr txBox="1"/>
      </xdr:nvSpPr>
      <xdr:spPr>
        <a:xfrm>
          <a:off x="15214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27507</xdr:rowOff>
    </xdr:from>
    <xdr:to>
      <xdr:col>21</xdr:col>
      <xdr:colOff>161925</xdr:colOff>
      <xdr:row>98</xdr:row>
      <xdr:rowOff>46251</xdr:rowOff>
    </xdr:to>
    <xdr:cxnSp macro="">
      <xdr:nvCxnSpPr>
        <xdr:cNvPr id="665" name="直線コネクタ 664"/>
        <xdr:cNvCxnSpPr/>
      </xdr:nvCxnSpPr>
      <xdr:spPr>
        <a:xfrm>
          <a:off x="13703300" y="16829607"/>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6" name="フローチャート : 判断 665"/>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135083</xdr:rowOff>
    </xdr:from>
    <xdr:ext cx="534377" cy="259045"/>
    <xdr:sp macro="" textlink="">
      <xdr:nvSpPr>
        <xdr:cNvPr id="667" name="テキスト ボックス 666"/>
        <xdr:cNvSpPr txBox="1"/>
      </xdr:nvSpPr>
      <xdr:spPr>
        <a:xfrm>
          <a:off x="14325111" y="164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43394</xdr:rowOff>
    </xdr:from>
    <xdr:to>
      <xdr:col>19</xdr:col>
      <xdr:colOff>644525</xdr:colOff>
      <xdr:row>98</xdr:row>
      <xdr:rowOff>27507</xdr:rowOff>
    </xdr:to>
    <xdr:cxnSp macro="">
      <xdr:nvCxnSpPr>
        <xdr:cNvPr id="668" name="直線コネクタ 667"/>
        <xdr:cNvCxnSpPr/>
      </xdr:nvCxnSpPr>
      <xdr:spPr>
        <a:xfrm>
          <a:off x="12814300" y="16674044"/>
          <a:ext cx="889000" cy="15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9" name="フローチャート : 判断 668"/>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0" name="テキスト ボックス 669"/>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1" name="フローチャート : 判断 670"/>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2" name="テキスト ボックス 671"/>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113736</xdr:rowOff>
    </xdr:from>
    <xdr:to>
      <xdr:col>23</xdr:col>
      <xdr:colOff>568325</xdr:colOff>
      <xdr:row>99</xdr:row>
      <xdr:rowOff>43886</xdr:rowOff>
    </xdr:to>
    <xdr:sp macro="" textlink="">
      <xdr:nvSpPr>
        <xdr:cNvPr id="678" name="円/楕円 677"/>
        <xdr:cNvSpPr/>
      </xdr:nvSpPr>
      <xdr:spPr>
        <a:xfrm>
          <a:off x="16268700" y="1691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28663</xdr:rowOff>
    </xdr:from>
    <xdr:ext cx="469744" cy="259045"/>
    <xdr:sp macro="" textlink="">
      <xdr:nvSpPr>
        <xdr:cNvPr id="679" name="積立金該当値テキスト"/>
        <xdr:cNvSpPr txBox="1"/>
      </xdr:nvSpPr>
      <xdr:spPr>
        <a:xfrm>
          <a:off x="16370300" y="1683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6,479</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44028</xdr:rowOff>
    </xdr:from>
    <xdr:to>
      <xdr:col>22</xdr:col>
      <xdr:colOff>415925</xdr:colOff>
      <xdr:row>99</xdr:row>
      <xdr:rowOff>145628</xdr:rowOff>
    </xdr:to>
    <xdr:sp macro="" textlink="">
      <xdr:nvSpPr>
        <xdr:cNvPr id="680" name="円/楕円 679"/>
        <xdr:cNvSpPr/>
      </xdr:nvSpPr>
      <xdr:spPr>
        <a:xfrm>
          <a:off x="15430500" y="1701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136755</xdr:rowOff>
    </xdr:from>
    <xdr:ext cx="378565" cy="259045"/>
    <xdr:sp macro="" textlink="">
      <xdr:nvSpPr>
        <xdr:cNvPr id="681" name="テキスト ボックス 680"/>
        <xdr:cNvSpPr txBox="1"/>
      </xdr:nvSpPr>
      <xdr:spPr>
        <a:xfrm>
          <a:off x="15292017" y="17110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166901</xdr:rowOff>
    </xdr:from>
    <xdr:to>
      <xdr:col>21</xdr:col>
      <xdr:colOff>212725</xdr:colOff>
      <xdr:row>98</xdr:row>
      <xdr:rowOff>97051</xdr:rowOff>
    </xdr:to>
    <xdr:sp macro="" textlink="">
      <xdr:nvSpPr>
        <xdr:cNvPr id="682" name="円/楕円 681"/>
        <xdr:cNvSpPr/>
      </xdr:nvSpPr>
      <xdr:spPr>
        <a:xfrm>
          <a:off x="14541500" y="167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88178</xdr:rowOff>
    </xdr:from>
    <xdr:ext cx="534377" cy="259045"/>
    <xdr:sp macro="" textlink="">
      <xdr:nvSpPr>
        <xdr:cNvPr id="683" name="テキスト ボックス 682"/>
        <xdr:cNvSpPr txBox="1"/>
      </xdr:nvSpPr>
      <xdr:spPr>
        <a:xfrm>
          <a:off x="14325111" y="168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148157</xdr:rowOff>
    </xdr:from>
    <xdr:to>
      <xdr:col>20</xdr:col>
      <xdr:colOff>9525</xdr:colOff>
      <xdr:row>98</xdr:row>
      <xdr:rowOff>78307</xdr:rowOff>
    </xdr:to>
    <xdr:sp macro="" textlink="">
      <xdr:nvSpPr>
        <xdr:cNvPr id="684" name="円/楕円 683"/>
        <xdr:cNvSpPr/>
      </xdr:nvSpPr>
      <xdr:spPr>
        <a:xfrm>
          <a:off x="13652500" y="167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69434</xdr:rowOff>
    </xdr:from>
    <xdr:ext cx="534377" cy="259045"/>
    <xdr:sp macro="" textlink="">
      <xdr:nvSpPr>
        <xdr:cNvPr id="685" name="テキスト ボックス 684"/>
        <xdr:cNvSpPr txBox="1"/>
      </xdr:nvSpPr>
      <xdr:spPr>
        <a:xfrm>
          <a:off x="13436111" y="1687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164044</xdr:rowOff>
    </xdr:from>
    <xdr:to>
      <xdr:col>18</xdr:col>
      <xdr:colOff>492125</xdr:colOff>
      <xdr:row>97</xdr:row>
      <xdr:rowOff>94194</xdr:rowOff>
    </xdr:to>
    <xdr:sp macro="" textlink="">
      <xdr:nvSpPr>
        <xdr:cNvPr id="686" name="円/楕円 685"/>
        <xdr:cNvSpPr/>
      </xdr:nvSpPr>
      <xdr:spPr>
        <a:xfrm>
          <a:off x="12763500" y="1662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85321</xdr:rowOff>
    </xdr:from>
    <xdr:ext cx="534377" cy="259045"/>
    <xdr:sp macro="" textlink="">
      <xdr:nvSpPr>
        <xdr:cNvPr id="687" name="テキスト ボックス 686"/>
        <xdr:cNvSpPr txBox="1"/>
      </xdr:nvSpPr>
      <xdr:spPr>
        <a:xfrm>
          <a:off x="12547111" y="1671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4" name="直線コネクタ 71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5"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7" name="直線コネクタ 71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8" name="フローチャート : 判断 717"/>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9" name="テキスト ボックス 718"/>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0" name="直線コネクタ 71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1" name="フローチャート : 判断 720"/>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2" name="テキスト ボックス 721"/>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3" name="直線コネクタ 72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4" name="フローチャート : 判断 723"/>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5" name="テキスト ボックス 724"/>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6" name="フローチャート : 判断 725"/>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7" name="テキスト ボックス 726"/>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3" name="円/楕円 73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5" name="円/楕円 73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6" name="テキスト ボックス 73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7" name="円/楕円 73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8" name="テキスト ボックス 73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9" name="円/楕円 73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円/楕円 74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4" name="直線コネクタ 763"/>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7"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8" name="直線コネクタ 767"/>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939</xdr:rowOff>
    </xdr:from>
    <xdr:to>
      <xdr:col>32</xdr:col>
      <xdr:colOff>187325</xdr:colOff>
      <xdr:row>57</xdr:row>
      <xdr:rowOff>46523</xdr:rowOff>
    </xdr:to>
    <xdr:cxnSp macro="">
      <xdr:nvCxnSpPr>
        <xdr:cNvPr id="769" name="直線コネクタ 768"/>
        <xdr:cNvCxnSpPr/>
      </xdr:nvCxnSpPr>
      <xdr:spPr>
        <a:xfrm flipV="1">
          <a:off x="21323300" y="9773589"/>
          <a:ext cx="838200" cy="4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32259</xdr:rowOff>
    </xdr:from>
    <xdr:ext cx="469744" cy="259045"/>
    <xdr:sp macro="" textlink="">
      <xdr:nvSpPr>
        <xdr:cNvPr id="770" name="貸付金平均値テキスト"/>
        <xdr:cNvSpPr txBox="1"/>
      </xdr:nvSpPr>
      <xdr:spPr>
        <a:xfrm>
          <a:off x="22212300" y="9804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1" name="フローチャート : 判断 770"/>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46523</xdr:rowOff>
    </xdr:from>
    <xdr:to>
      <xdr:col>31</xdr:col>
      <xdr:colOff>34925</xdr:colOff>
      <xdr:row>57</xdr:row>
      <xdr:rowOff>49998</xdr:rowOff>
    </xdr:to>
    <xdr:cxnSp macro="">
      <xdr:nvCxnSpPr>
        <xdr:cNvPr id="772" name="直線コネクタ 771"/>
        <xdr:cNvCxnSpPr/>
      </xdr:nvCxnSpPr>
      <xdr:spPr>
        <a:xfrm flipV="1">
          <a:off x="20434300" y="9819173"/>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3" name="フローチャート : 判断 772"/>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98462</xdr:rowOff>
    </xdr:from>
    <xdr:ext cx="469744" cy="259045"/>
    <xdr:sp macro="" textlink="">
      <xdr:nvSpPr>
        <xdr:cNvPr id="774" name="テキスト ボックス 773"/>
        <xdr:cNvSpPr txBox="1"/>
      </xdr:nvSpPr>
      <xdr:spPr>
        <a:xfrm>
          <a:off x="21088427"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49998</xdr:rowOff>
    </xdr:from>
    <xdr:to>
      <xdr:col>29</xdr:col>
      <xdr:colOff>517525</xdr:colOff>
      <xdr:row>57</xdr:row>
      <xdr:rowOff>82824</xdr:rowOff>
    </xdr:to>
    <xdr:cxnSp macro="">
      <xdr:nvCxnSpPr>
        <xdr:cNvPr id="775" name="直線コネクタ 774"/>
        <xdr:cNvCxnSpPr/>
      </xdr:nvCxnSpPr>
      <xdr:spPr>
        <a:xfrm flipV="1">
          <a:off x="19545300" y="9822648"/>
          <a:ext cx="889000" cy="3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6" name="フローチャート : 判断 775"/>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7" name="テキスト ボックス 776"/>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82824</xdr:rowOff>
    </xdr:from>
    <xdr:to>
      <xdr:col>28</xdr:col>
      <xdr:colOff>314325</xdr:colOff>
      <xdr:row>57</xdr:row>
      <xdr:rowOff>98918</xdr:rowOff>
    </xdr:to>
    <xdr:cxnSp macro="">
      <xdr:nvCxnSpPr>
        <xdr:cNvPr id="778" name="直線コネクタ 777"/>
        <xdr:cNvCxnSpPr/>
      </xdr:nvCxnSpPr>
      <xdr:spPr>
        <a:xfrm flipV="1">
          <a:off x="18656300" y="9855474"/>
          <a:ext cx="8890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9" name="フローチャート : 判断 778"/>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80" name="テキスト ボックス 779"/>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1" name="フローチャート : 判断 780"/>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2" name="テキスト ボックス 781"/>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121589</xdr:rowOff>
    </xdr:from>
    <xdr:to>
      <xdr:col>32</xdr:col>
      <xdr:colOff>238125</xdr:colOff>
      <xdr:row>57</xdr:row>
      <xdr:rowOff>51739</xdr:rowOff>
    </xdr:to>
    <xdr:sp macro="" textlink="">
      <xdr:nvSpPr>
        <xdr:cNvPr id="788" name="円/楕円 787"/>
        <xdr:cNvSpPr/>
      </xdr:nvSpPr>
      <xdr:spPr>
        <a:xfrm>
          <a:off x="22110700" y="97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144466</xdr:rowOff>
    </xdr:from>
    <xdr:ext cx="469744" cy="259045"/>
    <xdr:sp macro="" textlink="">
      <xdr:nvSpPr>
        <xdr:cNvPr id="789" name="貸付金該当値テキスト"/>
        <xdr:cNvSpPr txBox="1"/>
      </xdr:nvSpPr>
      <xdr:spPr>
        <a:xfrm>
          <a:off x="22212300" y="957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6,785</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167173</xdr:rowOff>
    </xdr:from>
    <xdr:to>
      <xdr:col>31</xdr:col>
      <xdr:colOff>85725</xdr:colOff>
      <xdr:row>57</xdr:row>
      <xdr:rowOff>97323</xdr:rowOff>
    </xdr:to>
    <xdr:sp macro="" textlink="">
      <xdr:nvSpPr>
        <xdr:cNvPr id="790" name="円/楕円 789"/>
        <xdr:cNvSpPr/>
      </xdr:nvSpPr>
      <xdr:spPr>
        <a:xfrm>
          <a:off x="21272500" y="97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113850</xdr:rowOff>
    </xdr:from>
    <xdr:ext cx="469744" cy="259045"/>
    <xdr:sp macro="" textlink="">
      <xdr:nvSpPr>
        <xdr:cNvPr id="791" name="テキスト ボックス 790"/>
        <xdr:cNvSpPr txBox="1"/>
      </xdr:nvSpPr>
      <xdr:spPr>
        <a:xfrm>
          <a:off x="21088427" y="954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170648</xdr:rowOff>
    </xdr:from>
    <xdr:to>
      <xdr:col>29</xdr:col>
      <xdr:colOff>568325</xdr:colOff>
      <xdr:row>57</xdr:row>
      <xdr:rowOff>100798</xdr:rowOff>
    </xdr:to>
    <xdr:sp macro="" textlink="">
      <xdr:nvSpPr>
        <xdr:cNvPr id="792" name="円/楕円 791"/>
        <xdr:cNvSpPr/>
      </xdr:nvSpPr>
      <xdr:spPr>
        <a:xfrm>
          <a:off x="20383500" y="977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91925</xdr:rowOff>
    </xdr:from>
    <xdr:ext cx="469744" cy="259045"/>
    <xdr:sp macro="" textlink="">
      <xdr:nvSpPr>
        <xdr:cNvPr id="793" name="テキスト ボックス 792"/>
        <xdr:cNvSpPr txBox="1"/>
      </xdr:nvSpPr>
      <xdr:spPr>
        <a:xfrm>
          <a:off x="20199427" y="986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32024</xdr:rowOff>
    </xdr:from>
    <xdr:to>
      <xdr:col>28</xdr:col>
      <xdr:colOff>365125</xdr:colOff>
      <xdr:row>57</xdr:row>
      <xdr:rowOff>133624</xdr:rowOff>
    </xdr:to>
    <xdr:sp macro="" textlink="">
      <xdr:nvSpPr>
        <xdr:cNvPr id="794" name="円/楕円 793"/>
        <xdr:cNvSpPr/>
      </xdr:nvSpPr>
      <xdr:spPr>
        <a:xfrm>
          <a:off x="19494500" y="980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124751</xdr:rowOff>
    </xdr:from>
    <xdr:ext cx="469744" cy="259045"/>
    <xdr:sp macro="" textlink="">
      <xdr:nvSpPr>
        <xdr:cNvPr id="795" name="テキスト ボックス 794"/>
        <xdr:cNvSpPr txBox="1"/>
      </xdr:nvSpPr>
      <xdr:spPr>
        <a:xfrm>
          <a:off x="19310427"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48118</xdr:rowOff>
    </xdr:from>
    <xdr:to>
      <xdr:col>27</xdr:col>
      <xdr:colOff>161925</xdr:colOff>
      <xdr:row>57</xdr:row>
      <xdr:rowOff>149718</xdr:rowOff>
    </xdr:to>
    <xdr:sp macro="" textlink="">
      <xdr:nvSpPr>
        <xdr:cNvPr id="796" name="円/楕円 795"/>
        <xdr:cNvSpPr/>
      </xdr:nvSpPr>
      <xdr:spPr>
        <a:xfrm>
          <a:off x="18605500" y="98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140845</xdr:rowOff>
    </xdr:from>
    <xdr:ext cx="469744" cy="259045"/>
    <xdr:sp macro="" textlink="">
      <xdr:nvSpPr>
        <xdr:cNvPr id="797" name="テキスト ボックス 796"/>
        <xdr:cNvSpPr txBox="1"/>
      </xdr:nvSpPr>
      <xdr:spPr>
        <a:xfrm>
          <a:off x="18421427" y="991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2" name="直線コネクタ 821"/>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3"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4" name="直線コネクタ 823"/>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5"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6" name="直線コネクタ 825"/>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1397</xdr:rowOff>
    </xdr:from>
    <xdr:to>
      <xdr:col>32</xdr:col>
      <xdr:colOff>187325</xdr:colOff>
      <xdr:row>78</xdr:row>
      <xdr:rowOff>68974</xdr:rowOff>
    </xdr:to>
    <xdr:cxnSp macro="">
      <xdr:nvCxnSpPr>
        <xdr:cNvPr id="827" name="直線コネクタ 826"/>
        <xdr:cNvCxnSpPr/>
      </xdr:nvCxnSpPr>
      <xdr:spPr>
        <a:xfrm flipV="1">
          <a:off x="21323300" y="13374497"/>
          <a:ext cx="838200" cy="6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144415</xdr:rowOff>
    </xdr:from>
    <xdr:ext cx="534377" cy="259045"/>
    <xdr:sp macro="" textlink="">
      <xdr:nvSpPr>
        <xdr:cNvPr id="828" name="繰出金平均値テキスト"/>
        <xdr:cNvSpPr txBox="1"/>
      </xdr:nvSpPr>
      <xdr:spPr>
        <a:xfrm>
          <a:off x="22212300" y="13003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9" name="フローチャート : 判断 828"/>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68974</xdr:rowOff>
    </xdr:from>
    <xdr:to>
      <xdr:col>31</xdr:col>
      <xdr:colOff>34925</xdr:colOff>
      <xdr:row>78</xdr:row>
      <xdr:rowOff>97219</xdr:rowOff>
    </xdr:to>
    <xdr:cxnSp macro="">
      <xdr:nvCxnSpPr>
        <xdr:cNvPr id="830" name="直線コネクタ 829"/>
        <xdr:cNvCxnSpPr/>
      </xdr:nvCxnSpPr>
      <xdr:spPr>
        <a:xfrm flipV="1">
          <a:off x="20434300" y="13442074"/>
          <a:ext cx="889000" cy="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1" name="フローチャート : 判断 830"/>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139755</xdr:rowOff>
    </xdr:from>
    <xdr:ext cx="534377" cy="259045"/>
    <xdr:sp macro="" textlink="">
      <xdr:nvSpPr>
        <xdr:cNvPr id="832" name="テキスト ボックス 831"/>
        <xdr:cNvSpPr txBox="1"/>
      </xdr:nvSpPr>
      <xdr:spPr>
        <a:xfrm>
          <a:off x="21056111" y="1299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79883</xdr:rowOff>
    </xdr:from>
    <xdr:to>
      <xdr:col>29</xdr:col>
      <xdr:colOff>517525</xdr:colOff>
      <xdr:row>78</xdr:row>
      <xdr:rowOff>97219</xdr:rowOff>
    </xdr:to>
    <xdr:cxnSp macro="">
      <xdr:nvCxnSpPr>
        <xdr:cNvPr id="833" name="直線コネクタ 832"/>
        <xdr:cNvCxnSpPr/>
      </xdr:nvCxnSpPr>
      <xdr:spPr>
        <a:xfrm>
          <a:off x="19545300" y="13452983"/>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4" name="フローチャート : 判断 833"/>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156722</xdr:rowOff>
    </xdr:from>
    <xdr:ext cx="534377" cy="259045"/>
    <xdr:sp macro="" textlink="">
      <xdr:nvSpPr>
        <xdr:cNvPr id="835" name="テキスト ボックス 834"/>
        <xdr:cNvSpPr txBox="1"/>
      </xdr:nvSpPr>
      <xdr:spPr>
        <a:xfrm>
          <a:off x="20167111" y="130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79883</xdr:rowOff>
    </xdr:from>
    <xdr:to>
      <xdr:col>28</xdr:col>
      <xdr:colOff>314325</xdr:colOff>
      <xdr:row>78</xdr:row>
      <xdr:rowOff>106260</xdr:rowOff>
    </xdr:to>
    <xdr:cxnSp macro="">
      <xdr:nvCxnSpPr>
        <xdr:cNvPr id="836" name="直線コネクタ 835"/>
        <xdr:cNvCxnSpPr/>
      </xdr:nvCxnSpPr>
      <xdr:spPr>
        <a:xfrm flipV="1">
          <a:off x="18656300" y="13452983"/>
          <a:ext cx="889000" cy="2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7" name="フローチャート : 判断 836"/>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171390</xdr:rowOff>
    </xdr:from>
    <xdr:ext cx="534377" cy="259045"/>
    <xdr:sp macro="" textlink="">
      <xdr:nvSpPr>
        <xdr:cNvPr id="838" name="テキスト ボックス 837"/>
        <xdr:cNvSpPr txBox="1"/>
      </xdr:nvSpPr>
      <xdr:spPr>
        <a:xfrm>
          <a:off x="19278111" y="1303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9" name="フローチャート : 判断 838"/>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12933</xdr:rowOff>
    </xdr:from>
    <xdr:ext cx="534377" cy="259045"/>
    <xdr:sp macro="" textlink="">
      <xdr:nvSpPr>
        <xdr:cNvPr id="840" name="テキスト ボックス 839"/>
        <xdr:cNvSpPr txBox="1"/>
      </xdr:nvSpPr>
      <xdr:spPr>
        <a:xfrm>
          <a:off x="18389111" y="1304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122047</xdr:rowOff>
    </xdr:from>
    <xdr:to>
      <xdr:col>32</xdr:col>
      <xdr:colOff>238125</xdr:colOff>
      <xdr:row>78</xdr:row>
      <xdr:rowOff>52197</xdr:rowOff>
    </xdr:to>
    <xdr:sp macro="" textlink="">
      <xdr:nvSpPr>
        <xdr:cNvPr id="846" name="円/楕円 845"/>
        <xdr:cNvSpPr/>
      </xdr:nvSpPr>
      <xdr:spPr>
        <a:xfrm>
          <a:off x="22110700" y="133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100474</xdr:rowOff>
    </xdr:from>
    <xdr:ext cx="534377" cy="259045"/>
    <xdr:sp macro="" textlink="">
      <xdr:nvSpPr>
        <xdr:cNvPr id="847" name="繰出金該当値テキスト"/>
        <xdr:cNvSpPr txBox="1"/>
      </xdr:nvSpPr>
      <xdr:spPr>
        <a:xfrm>
          <a:off x="22212300" y="1330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46,890</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18174</xdr:rowOff>
    </xdr:from>
    <xdr:to>
      <xdr:col>31</xdr:col>
      <xdr:colOff>85725</xdr:colOff>
      <xdr:row>78</xdr:row>
      <xdr:rowOff>119774</xdr:rowOff>
    </xdr:to>
    <xdr:sp macro="" textlink="">
      <xdr:nvSpPr>
        <xdr:cNvPr id="848" name="円/楕円 847"/>
        <xdr:cNvSpPr/>
      </xdr:nvSpPr>
      <xdr:spPr>
        <a:xfrm>
          <a:off x="21272500" y="133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110901</xdr:rowOff>
    </xdr:from>
    <xdr:ext cx="534377" cy="259045"/>
    <xdr:sp macro="" textlink="">
      <xdr:nvSpPr>
        <xdr:cNvPr id="849" name="テキスト ボックス 848"/>
        <xdr:cNvSpPr txBox="1"/>
      </xdr:nvSpPr>
      <xdr:spPr>
        <a:xfrm>
          <a:off x="21056111" y="1348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46419</xdr:rowOff>
    </xdr:from>
    <xdr:to>
      <xdr:col>29</xdr:col>
      <xdr:colOff>568325</xdr:colOff>
      <xdr:row>78</xdr:row>
      <xdr:rowOff>148019</xdr:rowOff>
    </xdr:to>
    <xdr:sp macro="" textlink="">
      <xdr:nvSpPr>
        <xdr:cNvPr id="850" name="円/楕円 849"/>
        <xdr:cNvSpPr/>
      </xdr:nvSpPr>
      <xdr:spPr>
        <a:xfrm>
          <a:off x="20383500" y="1341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139146</xdr:rowOff>
    </xdr:from>
    <xdr:ext cx="534377" cy="259045"/>
    <xdr:sp macro="" textlink="">
      <xdr:nvSpPr>
        <xdr:cNvPr id="851" name="テキスト ボックス 850"/>
        <xdr:cNvSpPr txBox="1"/>
      </xdr:nvSpPr>
      <xdr:spPr>
        <a:xfrm>
          <a:off x="20167111" y="1351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39,345</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29083</xdr:rowOff>
    </xdr:from>
    <xdr:to>
      <xdr:col>28</xdr:col>
      <xdr:colOff>365125</xdr:colOff>
      <xdr:row>78</xdr:row>
      <xdr:rowOff>130683</xdr:rowOff>
    </xdr:to>
    <xdr:sp macro="" textlink="">
      <xdr:nvSpPr>
        <xdr:cNvPr id="852" name="円/楕円 851"/>
        <xdr:cNvSpPr/>
      </xdr:nvSpPr>
      <xdr:spPr>
        <a:xfrm>
          <a:off x="19494500" y="1340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121810</xdr:rowOff>
    </xdr:from>
    <xdr:ext cx="534377" cy="259045"/>
    <xdr:sp macro="" textlink="">
      <xdr:nvSpPr>
        <xdr:cNvPr id="853" name="テキスト ボックス 852"/>
        <xdr:cNvSpPr txBox="1"/>
      </xdr:nvSpPr>
      <xdr:spPr>
        <a:xfrm>
          <a:off x="19278111" y="1349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40,710</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55460</xdr:rowOff>
    </xdr:from>
    <xdr:to>
      <xdr:col>27</xdr:col>
      <xdr:colOff>161925</xdr:colOff>
      <xdr:row>78</xdr:row>
      <xdr:rowOff>157060</xdr:rowOff>
    </xdr:to>
    <xdr:sp macro="" textlink="">
      <xdr:nvSpPr>
        <xdr:cNvPr id="854" name="円/楕円 853"/>
        <xdr:cNvSpPr/>
      </xdr:nvSpPr>
      <xdr:spPr>
        <a:xfrm>
          <a:off x="18605500" y="1342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148187</xdr:rowOff>
    </xdr:from>
    <xdr:ext cx="534377" cy="259045"/>
    <xdr:sp macro="" textlink="">
      <xdr:nvSpPr>
        <xdr:cNvPr id="855" name="テキスト ボックス 854"/>
        <xdr:cNvSpPr txBox="1"/>
      </xdr:nvSpPr>
      <xdr:spPr>
        <a:xfrm>
          <a:off x="18389111" y="1352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歳出決算総額は、住民一人当たり４３１．０千円となっている。</a:t>
          </a:r>
          <a:endParaRPr lang="ja-JP" altLang="ja-JP" sz="1200">
            <a:effectLst/>
          </a:endParaRPr>
        </a:p>
        <a:p>
          <a:r>
            <a:rPr kumimoji="1" lang="ja-JP" altLang="ja-JP" sz="1050">
              <a:solidFill>
                <a:schemeClr val="dk1"/>
              </a:solidFill>
              <a:effectLst/>
              <a:latin typeface="+mn-lt"/>
              <a:ea typeface="+mn-ea"/>
              <a:cs typeface="+mn-cs"/>
            </a:rPr>
            <a:t>　もっとも構成比の高い補助費等（１７．５％）は住民一人あたり７５，５４９円で、類似団体と比較しても高値で推移を続けている。これは南那須広域行政事務組合への負担金の影響が大きく、廃棄物・し尿処理施設の更新や延命化のための維持補修は増加が見込まれ、</a:t>
          </a:r>
          <a:endParaRPr lang="ja-JP" altLang="ja-JP" sz="1200">
            <a:effectLst/>
          </a:endParaRPr>
        </a:p>
        <a:p>
          <a:r>
            <a:rPr kumimoji="1" lang="ja-JP" altLang="ja-JP" sz="1050">
              <a:solidFill>
                <a:schemeClr val="dk1"/>
              </a:solidFill>
              <a:effectLst/>
              <a:latin typeface="+mn-lt"/>
              <a:ea typeface="+mn-ea"/>
              <a:cs typeface="+mn-cs"/>
            </a:rPr>
            <a:t>今後も住民一人当たりのコストは増額へ推移していくものと懸念される。また、公共施設の老朽化による延命経費が増大しており、住民一人当たりのコストで見ても普通建設事業の更新整備が新規整備に比べ４，２３９円高い値となっているが、市の実情に合った公共</a:t>
          </a:r>
          <a:r>
            <a:rPr kumimoji="1" lang="ja-JP" altLang="en-US" sz="1050">
              <a:solidFill>
                <a:schemeClr val="dk1"/>
              </a:solidFill>
              <a:effectLst/>
              <a:latin typeface="+mn-lt"/>
              <a:ea typeface="+mn-ea"/>
              <a:cs typeface="+mn-cs"/>
            </a:rPr>
            <a:t>施</a:t>
          </a:r>
          <a:endParaRPr lang="ja-JP" altLang="ja-JP" sz="1200">
            <a:effectLst/>
          </a:endParaRPr>
        </a:p>
        <a:p>
          <a:r>
            <a:rPr kumimoji="1" lang="ja-JP" altLang="ja-JP" sz="1050">
              <a:solidFill>
                <a:schemeClr val="dk1"/>
              </a:solidFill>
              <a:effectLst/>
              <a:latin typeface="+mn-lt"/>
              <a:ea typeface="+mn-ea"/>
              <a:cs typeface="+mn-cs"/>
            </a:rPr>
            <a:t>設の統廃合等を進めていていくことで更新経費の削減に努めていく。</a:t>
          </a:r>
          <a:endParaRPr lang="ja-JP" altLang="ja-JP" sz="1200">
            <a:effectLst/>
          </a:endParaRPr>
        </a:p>
        <a:p>
          <a:r>
            <a:rPr kumimoji="1" lang="ja-JP" altLang="ja-JP" sz="1050">
              <a:solidFill>
                <a:schemeClr val="dk1"/>
              </a:solidFill>
              <a:effectLst/>
              <a:latin typeface="+mn-lt"/>
              <a:ea typeface="+mn-ea"/>
              <a:cs typeface="+mn-cs"/>
            </a:rPr>
            <a:t>　ついで構成比の高い人件費（１６．３％）については７０，１０４円で、類似団体を下回って推移している。定員管理計画に基づいた計画的な職員採用を進めていることに加え、他団体と比較し時間外手当等を抑制できていることが要因である。今後も適正な人員配置を</a:t>
          </a:r>
          <a:endParaRPr lang="ja-JP" altLang="ja-JP" sz="1200">
            <a:effectLst/>
          </a:endParaRPr>
        </a:p>
        <a:p>
          <a:r>
            <a:rPr kumimoji="1" lang="ja-JP" altLang="ja-JP" sz="1050">
              <a:solidFill>
                <a:schemeClr val="dk1"/>
              </a:solidFill>
              <a:effectLst/>
              <a:latin typeface="+mn-lt"/>
              <a:ea typeface="+mn-ea"/>
              <a:cs typeface="+mn-cs"/>
            </a:rPr>
            <a:t>進めることで人件費の抑制に努める。</a:t>
          </a:r>
          <a:endParaRPr lang="ja-JP" altLang="ja-JP" sz="1200">
            <a:effectLst/>
          </a:endParaRPr>
        </a:p>
        <a:p>
          <a:r>
            <a:rPr kumimoji="1" lang="ja-JP" altLang="ja-JP" sz="1050">
              <a:solidFill>
                <a:schemeClr val="dk1"/>
              </a:solidFill>
              <a:effectLst/>
              <a:latin typeface="+mn-lt"/>
              <a:ea typeface="+mn-ea"/>
              <a:cs typeface="+mn-cs"/>
            </a:rPr>
            <a:t>　今後ますますの人口減少が進むと想定される本市では住民一人あたりのコストも増加していくと見込まれるが、地方創生事業の推進による人口流出の防止や、中長期財政計画に沿って事業内容を精査することで、健全な財政運営に努めていく。</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栃木県那須烏山市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28,005
27,760
174.35
12,757,823
12,069,872
399,944
8,505,253
13,894,758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24.9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134557</xdr:rowOff>
    </xdr:from>
    <xdr:to>
      <xdr:col>6</xdr:col>
      <xdr:colOff>511175</xdr:colOff>
      <xdr:row>36</xdr:row>
      <xdr:rowOff>34925</xdr:rowOff>
    </xdr:to>
    <xdr:cxnSp macro="">
      <xdr:nvCxnSpPr>
        <xdr:cNvPr id="61" name="直線コネクタ 60"/>
        <xdr:cNvCxnSpPr/>
      </xdr:nvCxnSpPr>
      <xdr:spPr>
        <a:xfrm flipV="1">
          <a:off x="3797300" y="6135307"/>
          <a:ext cx="838200" cy="7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90060</xdr:rowOff>
    </xdr:from>
    <xdr:ext cx="469744" cy="259045"/>
    <xdr:sp macro="" textlink="">
      <xdr:nvSpPr>
        <xdr:cNvPr id="62" name="議会費平均値テキスト"/>
        <xdr:cNvSpPr txBox="1"/>
      </xdr:nvSpPr>
      <xdr:spPr>
        <a:xfrm>
          <a:off x="4686300" y="5919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34925</xdr:rowOff>
    </xdr:from>
    <xdr:to>
      <xdr:col>5</xdr:col>
      <xdr:colOff>358775</xdr:colOff>
      <xdr:row>36</xdr:row>
      <xdr:rowOff>89789</xdr:rowOff>
    </xdr:to>
    <xdr:cxnSp macro="">
      <xdr:nvCxnSpPr>
        <xdr:cNvPr id="64" name="直線コネクタ 63"/>
        <xdr:cNvCxnSpPr/>
      </xdr:nvCxnSpPr>
      <xdr:spPr>
        <a:xfrm flipV="1">
          <a:off x="2908300" y="620712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64914</xdr:rowOff>
    </xdr:from>
    <xdr:ext cx="469744" cy="259045"/>
    <xdr:sp macro="" textlink="">
      <xdr:nvSpPr>
        <xdr:cNvPr id="66" name="テキスト ボックス 65"/>
        <xdr:cNvSpPr txBox="1"/>
      </xdr:nvSpPr>
      <xdr:spPr>
        <a:xfrm>
          <a:off x="3562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54356</xdr:rowOff>
    </xdr:from>
    <xdr:to>
      <xdr:col>4</xdr:col>
      <xdr:colOff>155575</xdr:colOff>
      <xdr:row>36</xdr:row>
      <xdr:rowOff>89789</xdr:rowOff>
    </xdr:to>
    <xdr:cxnSp macro="">
      <xdr:nvCxnSpPr>
        <xdr:cNvPr id="67" name="直線コネクタ 66"/>
        <xdr:cNvCxnSpPr/>
      </xdr:nvCxnSpPr>
      <xdr:spPr>
        <a:xfrm>
          <a:off x="2019300" y="6226556"/>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75963</xdr:rowOff>
    </xdr:from>
    <xdr:ext cx="469744" cy="259045"/>
    <xdr:sp macro="" textlink="">
      <xdr:nvSpPr>
        <xdr:cNvPr id="69" name="テキスト ボックス 68"/>
        <xdr:cNvSpPr txBox="1"/>
      </xdr:nvSpPr>
      <xdr:spPr>
        <a:xfrm>
          <a:off x="2673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134366</xdr:rowOff>
    </xdr:from>
    <xdr:to>
      <xdr:col>2</xdr:col>
      <xdr:colOff>638175</xdr:colOff>
      <xdr:row>36</xdr:row>
      <xdr:rowOff>54356</xdr:rowOff>
    </xdr:to>
    <xdr:cxnSp macro="">
      <xdr:nvCxnSpPr>
        <xdr:cNvPr id="70" name="直線コネクタ 69"/>
        <xdr:cNvCxnSpPr/>
      </xdr:nvCxnSpPr>
      <xdr:spPr>
        <a:xfrm>
          <a:off x="1130300" y="61351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36339</xdr:rowOff>
    </xdr:from>
    <xdr:ext cx="469744" cy="259045"/>
    <xdr:sp macro="" textlink="">
      <xdr:nvSpPr>
        <xdr:cNvPr id="72" name="テキスト ボックス 71"/>
        <xdr:cNvSpPr txBox="1"/>
      </xdr:nvSpPr>
      <xdr:spPr>
        <a:xfrm>
          <a:off x="1784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81678</xdr:rowOff>
    </xdr:from>
    <xdr:ext cx="469744" cy="259045"/>
    <xdr:sp macro="" textlink="">
      <xdr:nvSpPr>
        <xdr:cNvPr id="74" name="テキスト ボックス 73"/>
        <xdr:cNvSpPr txBox="1"/>
      </xdr:nvSpPr>
      <xdr:spPr>
        <a:xfrm>
          <a:off x="895427" y="573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83757</xdr:rowOff>
    </xdr:from>
    <xdr:to>
      <xdr:col>6</xdr:col>
      <xdr:colOff>561975</xdr:colOff>
      <xdr:row>36</xdr:row>
      <xdr:rowOff>13907</xdr:rowOff>
    </xdr:to>
    <xdr:sp macro="" textlink="">
      <xdr:nvSpPr>
        <xdr:cNvPr id="80" name="円/楕円 79"/>
        <xdr:cNvSpPr/>
      </xdr:nvSpPr>
      <xdr:spPr>
        <a:xfrm>
          <a:off x="4584700" y="608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62184</xdr:rowOff>
    </xdr:from>
    <xdr:ext cx="469744" cy="259045"/>
    <xdr:sp macro="" textlink="">
      <xdr:nvSpPr>
        <xdr:cNvPr id="81" name="議会費該当値テキスト"/>
        <xdr:cNvSpPr txBox="1"/>
      </xdr:nvSpPr>
      <xdr:spPr>
        <a:xfrm>
          <a:off x="4686300" y="606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155575</xdr:rowOff>
    </xdr:from>
    <xdr:to>
      <xdr:col>5</xdr:col>
      <xdr:colOff>409575</xdr:colOff>
      <xdr:row>36</xdr:row>
      <xdr:rowOff>85725</xdr:rowOff>
    </xdr:to>
    <xdr:sp macro="" textlink="">
      <xdr:nvSpPr>
        <xdr:cNvPr id="82" name="円/楕円 81"/>
        <xdr:cNvSpPr/>
      </xdr:nvSpPr>
      <xdr:spPr>
        <a:xfrm>
          <a:off x="3746500" y="61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76852</xdr:rowOff>
    </xdr:from>
    <xdr:ext cx="469744" cy="259045"/>
    <xdr:sp macro="" textlink="">
      <xdr:nvSpPr>
        <xdr:cNvPr id="83" name="テキスト ボックス 82"/>
        <xdr:cNvSpPr txBox="1"/>
      </xdr:nvSpPr>
      <xdr:spPr>
        <a:xfrm>
          <a:off x="3562427" y="624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38989</xdr:rowOff>
    </xdr:from>
    <xdr:to>
      <xdr:col>4</xdr:col>
      <xdr:colOff>206375</xdr:colOff>
      <xdr:row>36</xdr:row>
      <xdr:rowOff>140589</xdr:rowOff>
    </xdr:to>
    <xdr:sp macro="" textlink="">
      <xdr:nvSpPr>
        <xdr:cNvPr id="84" name="円/楕円 83"/>
        <xdr:cNvSpPr/>
      </xdr:nvSpPr>
      <xdr:spPr>
        <a:xfrm>
          <a:off x="28575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131716</xdr:rowOff>
    </xdr:from>
    <xdr:ext cx="469744" cy="259045"/>
    <xdr:sp macro="" textlink="">
      <xdr:nvSpPr>
        <xdr:cNvPr id="85" name="テキスト ボックス 84"/>
        <xdr:cNvSpPr txBox="1"/>
      </xdr:nvSpPr>
      <xdr:spPr>
        <a:xfrm>
          <a:off x="2673427"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3556</xdr:rowOff>
    </xdr:from>
    <xdr:to>
      <xdr:col>3</xdr:col>
      <xdr:colOff>3175</xdr:colOff>
      <xdr:row>36</xdr:row>
      <xdr:rowOff>105156</xdr:rowOff>
    </xdr:to>
    <xdr:sp macro="" textlink="">
      <xdr:nvSpPr>
        <xdr:cNvPr id="86" name="円/楕円 85"/>
        <xdr:cNvSpPr/>
      </xdr:nvSpPr>
      <xdr:spPr>
        <a:xfrm>
          <a:off x="1968500" y="61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96283</xdr:rowOff>
    </xdr:from>
    <xdr:ext cx="469744" cy="259045"/>
    <xdr:sp macro="" textlink="">
      <xdr:nvSpPr>
        <xdr:cNvPr id="87" name="テキスト ボックス 86"/>
        <xdr:cNvSpPr txBox="1"/>
      </xdr:nvSpPr>
      <xdr:spPr>
        <a:xfrm>
          <a:off x="1784427" y="62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83566</xdr:rowOff>
    </xdr:from>
    <xdr:to>
      <xdr:col>1</xdr:col>
      <xdr:colOff>485775</xdr:colOff>
      <xdr:row>36</xdr:row>
      <xdr:rowOff>13716</xdr:rowOff>
    </xdr:to>
    <xdr:sp macro="" textlink="">
      <xdr:nvSpPr>
        <xdr:cNvPr id="88" name="円/楕円 87"/>
        <xdr:cNvSpPr/>
      </xdr:nvSpPr>
      <xdr:spPr>
        <a:xfrm>
          <a:off x="10795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4843</xdr:rowOff>
    </xdr:from>
    <xdr:ext cx="469744" cy="259045"/>
    <xdr:sp macro="" textlink="">
      <xdr:nvSpPr>
        <xdr:cNvPr id="89" name="テキスト ボックス 88"/>
        <xdr:cNvSpPr txBox="1"/>
      </xdr:nvSpPr>
      <xdr:spPr>
        <a:xfrm>
          <a:off x="895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21117</xdr:rowOff>
    </xdr:from>
    <xdr:to>
      <xdr:col>6</xdr:col>
      <xdr:colOff>511175</xdr:colOff>
      <xdr:row>59</xdr:row>
      <xdr:rowOff>23540</xdr:rowOff>
    </xdr:to>
    <xdr:cxnSp macro="">
      <xdr:nvCxnSpPr>
        <xdr:cNvPr id="119" name="直線コネクタ 118"/>
        <xdr:cNvCxnSpPr/>
      </xdr:nvCxnSpPr>
      <xdr:spPr>
        <a:xfrm flipV="1">
          <a:off x="3797300" y="10136667"/>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78668</xdr:rowOff>
    </xdr:from>
    <xdr:ext cx="534377" cy="259045"/>
    <xdr:sp macro="" textlink="">
      <xdr:nvSpPr>
        <xdr:cNvPr id="120" name="総務費平均値テキスト"/>
        <xdr:cNvSpPr txBox="1"/>
      </xdr:nvSpPr>
      <xdr:spPr>
        <a:xfrm>
          <a:off x="4686300" y="96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164191</xdr:rowOff>
    </xdr:from>
    <xdr:to>
      <xdr:col>5</xdr:col>
      <xdr:colOff>358775</xdr:colOff>
      <xdr:row>59</xdr:row>
      <xdr:rowOff>23540</xdr:rowOff>
    </xdr:to>
    <xdr:cxnSp macro="">
      <xdr:nvCxnSpPr>
        <xdr:cNvPr id="122" name="直線コネクタ 121"/>
        <xdr:cNvCxnSpPr/>
      </xdr:nvCxnSpPr>
      <xdr:spPr>
        <a:xfrm>
          <a:off x="2908300" y="10108291"/>
          <a:ext cx="889000" cy="3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98952</xdr:rowOff>
    </xdr:from>
    <xdr:ext cx="534377" cy="259045"/>
    <xdr:sp macro="" textlink="">
      <xdr:nvSpPr>
        <xdr:cNvPr id="124" name="テキスト ボックス 123"/>
        <xdr:cNvSpPr txBox="1"/>
      </xdr:nvSpPr>
      <xdr:spPr>
        <a:xfrm>
          <a:off x="3530111" y="97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152395</xdr:rowOff>
    </xdr:from>
    <xdr:to>
      <xdr:col>4</xdr:col>
      <xdr:colOff>155575</xdr:colOff>
      <xdr:row>58</xdr:row>
      <xdr:rowOff>164191</xdr:rowOff>
    </xdr:to>
    <xdr:cxnSp macro="">
      <xdr:nvCxnSpPr>
        <xdr:cNvPr id="125" name="直線コネクタ 124"/>
        <xdr:cNvCxnSpPr/>
      </xdr:nvCxnSpPr>
      <xdr:spPr>
        <a:xfrm>
          <a:off x="2019300" y="10096495"/>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74485</xdr:rowOff>
    </xdr:from>
    <xdr:ext cx="534377" cy="259045"/>
    <xdr:sp macro="" textlink="">
      <xdr:nvSpPr>
        <xdr:cNvPr id="127" name="テキスト ボックス 126"/>
        <xdr:cNvSpPr txBox="1"/>
      </xdr:nvSpPr>
      <xdr:spPr>
        <a:xfrm>
          <a:off x="2641111" y="967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121846</xdr:rowOff>
    </xdr:from>
    <xdr:to>
      <xdr:col>2</xdr:col>
      <xdr:colOff>638175</xdr:colOff>
      <xdr:row>58</xdr:row>
      <xdr:rowOff>152395</xdr:rowOff>
    </xdr:to>
    <xdr:cxnSp macro="">
      <xdr:nvCxnSpPr>
        <xdr:cNvPr id="128" name="直線コネクタ 127"/>
        <xdr:cNvCxnSpPr/>
      </xdr:nvCxnSpPr>
      <xdr:spPr>
        <a:xfrm>
          <a:off x="1130300" y="10065946"/>
          <a:ext cx="889000" cy="3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68587</xdr:rowOff>
    </xdr:from>
    <xdr:ext cx="534377" cy="259045"/>
    <xdr:sp macro="" textlink="">
      <xdr:nvSpPr>
        <xdr:cNvPr id="130" name="テキスト ボックス 129"/>
        <xdr:cNvSpPr txBox="1"/>
      </xdr:nvSpPr>
      <xdr:spPr>
        <a:xfrm>
          <a:off x="1752111" y="96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58445</xdr:rowOff>
    </xdr:from>
    <xdr:ext cx="534377" cy="259045"/>
    <xdr:sp macro="" textlink="">
      <xdr:nvSpPr>
        <xdr:cNvPr id="132" name="テキスト ボックス 131"/>
        <xdr:cNvSpPr txBox="1"/>
      </xdr:nvSpPr>
      <xdr:spPr>
        <a:xfrm>
          <a:off x="863111" y="96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141767</xdr:rowOff>
    </xdr:from>
    <xdr:to>
      <xdr:col>6</xdr:col>
      <xdr:colOff>561975</xdr:colOff>
      <xdr:row>59</xdr:row>
      <xdr:rowOff>71917</xdr:rowOff>
    </xdr:to>
    <xdr:sp macro="" textlink="">
      <xdr:nvSpPr>
        <xdr:cNvPr id="138" name="円/楕円 137"/>
        <xdr:cNvSpPr/>
      </xdr:nvSpPr>
      <xdr:spPr>
        <a:xfrm>
          <a:off x="4584700" y="1008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56694</xdr:rowOff>
    </xdr:from>
    <xdr:ext cx="534377" cy="259045"/>
    <xdr:sp macro="" textlink="">
      <xdr:nvSpPr>
        <xdr:cNvPr id="139" name="総務費該当値テキスト"/>
        <xdr:cNvSpPr txBox="1"/>
      </xdr:nvSpPr>
      <xdr:spPr>
        <a:xfrm>
          <a:off x="4686300" y="100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53,062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144190</xdr:rowOff>
    </xdr:from>
    <xdr:to>
      <xdr:col>5</xdr:col>
      <xdr:colOff>409575</xdr:colOff>
      <xdr:row>59</xdr:row>
      <xdr:rowOff>74340</xdr:rowOff>
    </xdr:to>
    <xdr:sp macro="" textlink="">
      <xdr:nvSpPr>
        <xdr:cNvPr id="140" name="円/楕円 139"/>
        <xdr:cNvSpPr/>
      </xdr:nvSpPr>
      <xdr:spPr>
        <a:xfrm>
          <a:off x="3746500" y="100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65467</xdr:rowOff>
    </xdr:from>
    <xdr:ext cx="534377" cy="259045"/>
    <xdr:sp macro="" textlink="">
      <xdr:nvSpPr>
        <xdr:cNvPr id="141" name="テキスト ボックス 140"/>
        <xdr:cNvSpPr txBox="1"/>
      </xdr:nvSpPr>
      <xdr:spPr>
        <a:xfrm>
          <a:off x="3530111" y="1018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113391</xdr:rowOff>
    </xdr:from>
    <xdr:to>
      <xdr:col>4</xdr:col>
      <xdr:colOff>206375</xdr:colOff>
      <xdr:row>59</xdr:row>
      <xdr:rowOff>43541</xdr:rowOff>
    </xdr:to>
    <xdr:sp macro="" textlink="">
      <xdr:nvSpPr>
        <xdr:cNvPr id="142" name="円/楕円 141"/>
        <xdr:cNvSpPr/>
      </xdr:nvSpPr>
      <xdr:spPr>
        <a:xfrm>
          <a:off x="2857500" y="1005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34668</xdr:rowOff>
    </xdr:from>
    <xdr:ext cx="534377" cy="259045"/>
    <xdr:sp macro="" textlink="">
      <xdr:nvSpPr>
        <xdr:cNvPr id="143" name="テキスト ボックス 142"/>
        <xdr:cNvSpPr txBox="1"/>
      </xdr:nvSpPr>
      <xdr:spPr>
        <a:xfrm>
          <a:off x="2641111" y="101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101595</xdr:rowOff>
    </xdr:from>
    <xdr:to>
      <xdr:col>3</xdr:col>
      <xdr:colOff>3175</xdr:colOff>
      <xdr:row>59</xdr:row>
      <xdr:rowOff>31745</xdr:rowOff>
    </xdr:to>
    <xdr:sp macro="" textlink="">
      <xdr:nvSpPr>
        <xdr:cNvPr id="144" name="円/楕円 143"/>
        <xdr:cNvSpPr/>
      </xdr:nvSpPr>
      <xdr:spPr>
        <a:xfrm>
          <a:off x="1968500" y="1004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22872</xdr:rowOff>
    </xdr:from>
    <xdr:ext cx="534377" cy="259045"/>
    <xdr:sp macro="" textlink="">
      <xdr:nvSpPr>
        <xdr:cNvPr id="145" name="テキスト ボックス 144"/>
        <xdr:cNvSpPr txBox="1"/>
      </xdr:nvSpPr>
      <xdr:spPr>
        <a:xfrm>
          <a:off x="1752111" y="1013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71046</xdr:rowOff>
    </xdr:from>
    <xdr:to>
      <xdr:col>1</xdr:col>
      <xdr:colOff>485775</xdr:colOff>
      <xdr:row>59</xdr:row>
      <xdr:rowOff>1196</xdr:rowOff>
    </xdr:to>
    <xdr:sp macro="" textlink="">
      <xdr:nvSpPr>
        <xdr:cNvPr id="146" name="円/楕円 145"/>
        <xdr:cNvSpPr/>
      </xdr:nvSpPr>
      <xdr:spPr>
        <a:xfrm>
          <a:off x="1079500" y="1001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163773</xdr:rowOff>
    </xdr:from>
    <xdr:ext cx="534377" cy="259045"/>
    <xdr:sp macro="" textlink="">
      <xdr:nvSpPr>
        <xdr:cNvPr id="147" name="テキスト ボックス 146"/>
        <xdr:cNvSpPr txBox="1"/>
      </xdr:nvSpPr>
      <xdr:spPr>
        <a:xfrm>
          <a:off x="863111" y="1010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48684</xdr:rowOff>
    </xdr:from>
    <xdr:to>
      <xdr:col>6</xdr:col>
      <xdr:colOff>511175</xdr:colOff>
      <xdr:row>77</xdr:row>
      <xdr:rowOff>125135</xdr:rowOff>
    </xdr:to>
    <xdr:cxnSp macro="">
      <xdr:nvCxnSpPr>
        <xdr:cNvPr id="179" name="直線コネクタ 178"/>
        <xdr:cNvCxnSpPr/>
      </xdr:nvCxnSpPr>
      <xdr:spPr>
        <a:xfrm flipV="1">
          <a:off x="3797300" y="13250334"/>
          <a:ext cx="838200" cy="7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25170</xdr:rowOff>
    </xdr:from>
    <xdr:ext cx="599010" cy="259045"/>
    <xdr:sp macro="" textlink="">
      <xdr:nvSpPr>
        <xdr:cNvPr id="180" name="民生費平均値テキスト"/>
        <xdr:cNvSpPr txBox="1"/>
      </xdr:nvSpPr>
      <xdr:spPr>
        <a:xfrm>
          <a:off x="4686300" y="12712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125135</xdr:rowOff>
    </xdr:from>
    <xdr:to>
      <xdr:col>5</xdr:col>
      <xdr:colOff>358775</xdr:colOff>
      <xdr:row>77</xdr:row>
      <xdr:rowOff>132483</xdr:rowOff>
    </xdr:to>
    <xdr:cxnSp macro="">
      <xdr:nvCxnSpPr>
        <xdr:cNvPr id="182" name="直線コネクタ 181"/>
        <xdr:cNvCxnSpPr/>
      </xdr:nvCxnSpPr>
      <xdr:spPr>
        <a:xfrm flipV="1">
          <a:off x="2908300" y="13326785"/>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16701</xdr:rowOff>
    </xdr:from>
    <xdr:ext cx="599010" cy="259045"/>
    <xdr:sp macro="" textlink="">
      <xdr:nvSpPr>
        <xdr:cNvPr id="184" name="テキスト ボックス 183"/>
        <xdr:cNvSpPr txBox="1"/>
      </xdr:nvSpPr>
      <xdr:spPr>
        <a:xfrm>
          <a:off x="3497794"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132483</xdr:rowOff>
    </xdr:from>
    <xdr:to>
      <xdr:col>4</xdr:col>
      <xdr:colOff>155575</xdr:colOff>
      <xdr:row>77</xdr:row>
      <xdr:rowOff>160057</xdr:rowOff>
    </xdr:to>
    <xdr:cxnSp macro="">
      <xdr:nvCxnSpPr>
        <xdr:cNvPr id="185" name="直線コネクタ 184"/>
        <xdr:cNvCxnSpPr/>
      </xdr:nvCxnSpPr>
      <xdr:spPr>
        <a:xfrm flipV="1">
          <a:off x="2019300" y="13334133"/>
          <a:ext cx="889000" cy="2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101011</xdr:rowOff>
    </xdr:from>
    <xdr:ext cx="599010" cy="259045"/>
    <xdr:sp macro="" textlink="">
      <xdr:nvSpPr>
        <xdr:cNvPr id="187" name="テキスト ボックス 186"/>
        <xdr:cNvSpPr txBox="1"/>
      </xdr:nvSpPr>
      <xdr:spPr>
        <a:xfrm>
          <a:off x="2608794" y="127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65198</xdr:rowOff>
    </xdr:from>
    <xdr:to>
      <xdr:col>2</xdr:col>
      <xdr:colOff>638175</xdr:colOff>
      <xdr:row>77</xdr:row>
      <xdr:rowOff>160057</xdr:rowOff>
    </xdr:to>
    <xdr:cxnSp macro="">
      <xdr:nvCxnSpPr>
        <xdr:cNvPr id="188" name="直線コネクタ 187"/>
        <xdr:cNvCxnSpPr/>
      </xdr:nvCxnSpPr>
      <xdr:spPr>
        <a:xfrm>
          <a:off x="1130300" y="13266848"/>
          <a:ext cx="889000" cy="9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16886</xdr:rowOff>
    </xdr:from>
    <xdr:ext cx="599010" cy="259045"/>
    <xdr:sp macro="" textlink="">
      <xdr:nvSpPr>
        <xdr:cNvPr id="190" name="テキスト ボックス 189"/>
        <xdr:cNvSpPr txBox="1"/>
      </xdr:nvSpPr>
      <xdr:spPr>
        <a:xfrm>
          <a:off x="1719794" y="1287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5914</xdr:rowOff>
    </xdr:from>
    <xdr:ext cx="599010" cy="259045"/>
    <xdr:sp macro="" textlink="">
      <xdr:nvSpPr>
        <xdr:cNvPr id="192" name="テキスト ボックス 191"/>
        <xdr:cNvSpPr txBox="1"/>
      </xdr:nvSpPr>
      <xdr:spPr>
        <a:xfrm>
          <a:off x="830794" y="1286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169334</xdr:rowOff>
    </xdr:from>
    <xdr:to>
      <xdr:col>6</xdr:col>
      <xdr:colOff>561975</xdr:colOff>
      <xdr:row>77</xdr:row>
      <xdr:rowOff>99484</xdr:rowOff>
    </xdr:to>
    <xdr:sp macro="" textlink="">
      <xdr:nvSpPr>
        <xdr:cNvPr id="198" name="円/楕円 197"/>
        <xdr:cNvSpPr/>
      </xdr:nvSpPr>
      <xdr:spPr>
        <a:xfrm>
          <a:off x="4584700" y="1319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147761</xdr:rowOff>
    </xdr:from>
    <xdr:ext cx="599010" cy="259045"/>
    <xdr:sp macro="" textlink="">
      <xdr:nvSpPr>
        <xdr:cNvPr id="199" name="民生費該当値テキスト"/>
        <xdr:cNvSpPr txBox="1"/>
      </xdr:nvSpPr>
      <xdr:spPr>
        <a:xfrm>
          <a:off x="4686300" y="13177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126,111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74335</xdr:rowOff>
    </xdr:from>
    <xdr:to>
      <xdr:col>5</xdr:col>
      <xdr:colOff>409575</xdr:colOff>
      <xdr:row>78</xdr:row>
      <xdr:rowOff>4485</xdr:rowOff>
    </xdr:to>
    <xdr:sp macro="" textlink="">
      <xdr:nvSpPr>
        <xdr:cNvPr id="200" name="円/楕円 199"/>
        <xdr:cNvSpPr/>
      </xdr:nvSpPr>
      <xdr:spPr>
        <a:xfrm>
          <a:off x="3746500" y="132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167062</xdr:rowOff>
    </xdr:from>
    <xdr:ext cx="599010" cy="259045"/>
    <xdr:sp macro="" textlink="">
      <xdr:nvSpPr>
        <xdr:cNvPr id="201" name="テキスト ボックス 200"/>
        <xdr:cNvSpPr txBox="1"/>
      </xdr:nvSpPr>
      <xdr:spPr>
        <a:xfrm>
          <a:off x="3497794" y="1336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119,088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81683</xdr:rowOff>
    </xdr:from>
    <xdr:to>
      <xdr:col>4</xdr:col>
      <xdr:colOff>206375</xdr:colOff>
      <xdr:row>78</xdr:row>
      <xdr:rowOff>11833</xdr:rowOff>
    </xdr:to>
    <xdr:sp macro="" textlink="">
      <xdr:nvSpPr>
        <xdr:cNvPr id="202" name="円/楕円 201"/>
        <xdr:cNvSpPr/>
      </xdr:nvSpPr>
      <xdr:spPr>
        <a:xfrm>
          <a:off x="2857500" y="132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2960</xdr:rowOff>
    </xdr:from>
    <xdr:ext cx="599010" cy="259045"/>
    <xdr:sp macro="" textlink="">
      <xdr:nvSpPr>
        <xdr:cNvPr id="203" name="テキスト ボックス 202"/>
        <xdr:cNvSpPr txBox="1"/>
      </xdr:nvSpPr>
      <xdr:spPr>
        <a:xfrm>
          <a:off x="2608794" y="1337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118,413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109257</xdr:rowOff>
    </xdr:from>
    <xdr:to>
      <xdr:col>3</xdr:col>
      <xdr:colOff>3175</xdr:colOff>
      <xdr:row>78</xdr:row>
      <xdr:rowOff>39407</xdr:rowOff>
    </xdr:to>
    <xdr:sp macro="" textlink="">
      <xdr:nvSpPr>
        <xdr:cNvPr id="204" name="円/楕円 203"/>
        <xdr:cNvSpPr/>
      </xdr:nvSpPr>
      <xdr:spPr>
        <a:xfrm>
          <a:off x="1968500" y="1331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30534</xdr:rowOff>
    </xdr:from>
    <xdr:ext cx="599010" cy="259045"/>
    <xdr:sp macro="" textlink="">
      <xdr:nvSpPr>
        <xdr:cNvPr id="205" name="テキスト ボックス 204"/>
        <xdr:cNvSpPr txBox="1"/>
      </xdr:nvSpPr>
      <xdr:spPr>
        <a:xfrm>
          <a:off x="1719794" y="1340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115,880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14398</xdr:rowOff>
    </xdr:from>
    <xdr:to>
      <xdr:col>1</xdr:col>
      <xdr:colOff>485775</xdr:colOff>
      <xdr:row>77</xdr:row>
      <xdr:rowOff>115998</xdr:rowOff>
    </xdr:to>
    <xdr:sp macro="" textlink="">
      <xdr:nvSpPr>
        <xdr:cNvPr id="206" name="円/楕円 205"/>
        <xdr:cNvSpPr/>
      </xdr:nvSpPr>
      <xdr:spPr>
        <a:xfrm>
          <a:off x="1079500" y="132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107125</xdr:rowOff>
    </xdr:from>
    <xdr:ext cx="599010" cy="259045"/>
    <xdr:sp macro="" textlink="">
      <xdr:nvSpPr>
        <xdr:cNvPr id="207" name="テキスト ボックス 206"/>
        <xdr:cNvSpPr txBox="1"/>
      </xdr:nvSpPr>
      <xdr:spPr>
        <a:xfrm>
          <a:off x="830794" y="13308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18019</xdr:rowOff>
    </xdr:from>
    <xdr:to>
      <xdr:col>6</xdr:col>
      <xdr:colOff>511175</xdr:colOff>
      <xdr:row>96</xdr:row>
      <xdr:rowOff>73684</xdr:rowOff>
    </xdr:to>
    <xdr:cxnSp macro="">
      <xdr:nvCxnSpPr>
        <xdr:cNvPr id="239" name="直線コネクタ 238"/>
        <xdr:cNvCxnSpPr/>
      </xdr:nvCxnSpPr>
      <xdr:spPr>
        <a:xfrm>
          <a:off x="3797300" y="16477219"/>
          <a:ext cx="838200" cy="5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67687</xdr:rowOff>
    </xdr:from>
    <xdr:ext cx="534377" cy="259045"/>
    <xdr:sp macro="" textlink="">
      <xdr:nvSpPr>
        <xdr:cNvPr id="240" name="衛生費平均値テキスト"/>
        <xdr:cNvSpPr txBox="1"/>
      </xdr:nvSpPr>
      <xdr:spPr>
        <a:xfrm>
          <a:off x="4686300" y="16526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18019</xdr:rowOff>
    </xdr:from>
    <xdr:to>
      <xdr:col>5</xdr:col>
      <xdr:colOff>358775</xdr:colOff>
      <xdr:row>97</xdr:row>
      <xdr:rowOff>3356</xdr:rowOff>
    </xdr:to>
    <xdr:cxnSp macro="">
      <xdr:nvCxnSpPr>
        <xdr:cNvPr id="242" name="直線コネクタ 241"/>
        <xdr:cNvCxnSpPr/>
      </xdr:nvCxnSpPr>
      <xdr:spPr>
        <a:xfrm flipV="1">
          <a:off x="2908300" y="16477219"/>
          <a:ext cx="889000" cy="15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38997</xdr:rowOff>
    </xdr:from>
    <xdr:ext cx="534377" cy="259045"/>
    <xdr:sp macro="" textlink="">
      <xdr:nvSpPr>
        <xdr:cNvPr id="244" name="テキスト ボックス 243"/>
        <xdr:cNvSpPr txBox="1"/>
      </xdr:nvSpPr>
      <xdr:spPr>
        <a:xfrm>
          <a:off x="3530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3356</xdr:rowOff>
    </xdr:from>
    <xdr:to>
      <xdr:col>4</xdr:col>
      <xdr:colOff>155575</xdr:colOff>
      <xdr:row>97</xdr:row>
      <xdr:rowOff>33156</xdr:rowOff>
    </xdr:to>
    <xdr:cxnSp macro="">
      <xdr:nvCxnSpPr>
        <xdr:cNvPr id="245" name="直線コネクタ 244"/>
        <xdr:cNvCxnSpPr/>
      </xdr:nvCxnSpPr>
      <xdr:spPr>
        <a:xfrm flipV="1">
          <a:off x="2019300" y="16634006"/>
          <a:ext cx="889000" cy="2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54722</xdr:rowOff>
    </xdr:from>
    <xdr:ext cx="534377" cy="259045"/>
    <xdr:sp macro="" textlink="">
      <xdr:nvSpPr>
        <xdr:cNvPr id="247" name="テキスト ボックス 246"/>
        <xdr:cNvSpPr txBox="1"/>
      </xdr:nvSpPr>
      <xdr:spPr>
        <a:xfrm>
          <a:off x="2641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162071</xdr:rowOff>
    </xdr:from>
    <xdr:to>
      <xdr:col>2</xdr:col>
      <xdr:colOff>638175</xdr:colOff>
      <xdr:row>97</xdr:row>
      <xdr:rowOff>33156</xdr:rowOff>
    </xdr:to>
    <xdr:cxnSp macro="">
      <xdr:nvCxnSpPr>
        <xdr:cNvPr id="248" name="直線コネクタ 247"/>
        <xdr:cNvCxnSpPr/>
      </xdr:nvCxnSpPr>
      <xdr:spPr>
        <a:xfrm>
          <a:off x="1130300" y="16621271"/>
          <a:ext cx="889000" cy="4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50" name="テキスト ボックス 249"/>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87051</xdr:rowOff>
    </xdr:from>
    <xdr:ext cx="534377" cy="259045"/>
    <xdr:sp macro="" textlink="">
      <xdr:nvSpPr>
        <xdr:cNvPr id="252" name="テキスト ボックス 251"/>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22884</xdr:rowOff>
    </xdr:from>
    <xdr:to>
      <xdr:col>6</xdr:col>
      <xdr:colOff>561975</xdr:colOff>
      <xdr:row>96</xdr:row>
      <xdr:rowOff>124484</xdr:rowOff>
    </xdr:to>
    <xdr:sp macro="" textlink="">
      <xdr:nvSpPr>
        <xdr:cNvPr id="258" name="円/楕円 257"/>
        <xdr:cNvSpPr/>
      </xdr:nvSpPr>
      <xdr:spPr>
        <a:xfrm>
          <a:off x="4584700" y="1648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45761</xdr:rowOff>
    </xdr:from>
    <xdr:ext cx="534377" cy="259045"/>
    <xdr:sp macro="" textlink="">
      <xdr:nvSpPr>
        <xdr:cNvPr id="259" name="衛生費該当値テキスト"/>
        <xdr:cNvSpPr txBox="1"/>
      </xdr:nvSpPr>
      <xdr:spPr>
        <a:xfrm>
          <a:off x="4686300" y="1633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53,043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138669</xdr:rowOff>
    </xdr:from>
    <xdr:to>
      <xdr:col>5</xdr:col>
      <xdr:colOff>409575</xdr:colOff>
      <xdr:row>96</xdr:row>
      <xdr:rowOff>68819</xdr:rowOff>
    </xdr:to>
    <xdr:sp macro="" textlink="">
      <xdr:nvSpPr>
        <xdr:cNvPr id="260" name="円/楕円 259"/>
        <xdr:cNvSpPr/>
      </xdr:nvSpPr>
      <xdr:spPr>
        <a:xfrm>
          <a:off x="3746500" y="1642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85346</xdr:rowOff>
    </xdr:from>
    <xdr:ext cx="534377" cy="259045"/>
    <xdr:sp macro="" textlink="">
      <xdr:nvSpPr>
        <xdr:cNvPr id="261" name="テキスト ボックス 260"/>
        <xdr:cNvSpPr txBox="1"/>
      </xdr:nvSpPr>
      <xdr:spPr>
        <a:xfrm>
          <a:off x="3530111" y="162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124006</xdr:rowOff>
    </xdr:from>
    <xdr:to>
      <xdr:col>4</xdr:col>
      <xdr:colOff>206375</xdr:colOff>
      <xdr:row>97</xdr:row>
      <xdr:rowOff>54156</xdr:rowOff>
    </xdr:to>
    <xdr:sp macro="" textlink="">
      <xdr:nvSpPr>
        <xdr:cNvPr id="262" name="円/楕円 261"/>
        <xdr:cNvSpPr/>
      </xdr:nvSpPr>
      <xdr:spPr>
        <a:xfrm>
          <a:off x="2857500" y="1658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70683</xdr:rowOff>
    </xdr:from>
    <xdr:ext cx="534377" cy="259045"/>
    <xdr:sp macro="" textlink="">
      <xdr:nvSpPr>
        <xdr:cNvPr id="263" name="テキスト ボックス 262"/>
        <xdr:cNvSpPr txBox="1"/>
      </xdr:nvSpPr>
      <xdr:spPr>
        <a:xfrm>
          <a:off x="2641111" y="1635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153806</xdr:rowOff>
    </xdr:from>
    <xdr:to>
      <xdr:col>3</xdr:col>
      <xdr:colOff>3175</xdr:colOff>
      <xdr:row>97</xdr:row>
      <xdr:rowOff>83956</xdr:rowOff>
    </xdr:to>
    <xdr:sp macro="" textlink="">
      <xdr:nvSpPr>
        <xdr:cNvPr id="264" name="円/楕円 263"/>
        <xdr:cNvSpPr/>
      </xdr:nvSpPr>
      <xdr:spPr>
        <a:xfrm>
          <a:off x="1968500" y="1661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75083</xdr:rowOff>
    </xdr:from>
    <xdr:ext cx="534377" cy="259045"/>
    <xdr:sp macro="" textlink="">
      <xdr:nvSpPr>
        <xdr:cNvPr id="265" name="テキスト ボックス 264"/>
        <xdr:cNvSpPr txBox="1"/>
      </xdr:nvSpPr>
      <xdr:spPr>
        <a:xfrm>
          <a:off x="1752111" y="1670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111271</xdr:rowOff>
    </xdr:from>
    <xdr:to>
      <xdr:col>1</xdr:col>
      <xdr:colOff>485775</xdr:colOff>
      <xdr:row>97</xdr:row>
      <xdr:rowOff>41421</xdr:rowOff>
    </xdr:to>
    <xdr:sp macro="" textlink="">
      <xdr:nvSpPr>
        <xdr:cNvPr id="266" name="円/楕円 265"/>
        <xdr:cNvSpPr/>
      </xdr:nvSpPr>
      <xdr:spPr>
        <a:xfrm>
          <a:off x="1079500" y="165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57948</xdr:rowOff>
    </xdr:from>
    <xdr:ext cx="534377" cy="259045"/>
    <xdr:sp macro="" textlink="">
      <xdr:nvSpPr>
        <xdr:cNvPr id="267" name="テキスト ボックス 266"/>
        <xdr:cNvSpPr txBox="1"/>
      </xdr:nvSpPr>
      <xdr:spPr>
        <a:xfrm>
          <a:off x="863111" y="163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41593</xdr:rowOff>
    </xdr:from>
    <xdr:to>
      <xdr:col>15</xdr:col>
      <xdr:colOff>180975</xdr:colOff>
      <xdr:row>39</xdr:row>
      <xdr:rowOff>41973</xdr:rowOff>
    </xdr:to>
    <xdr:cxnSp macro="">
      <xdr:nvCxnSpPr>
        <xdr:cNvPr id="296" name="直線コネクタ 295"/>
        <xdr:cNvCxnSpPr/>
      </xdr:nvCxnSpPr>
      <xdr:spPr>
        <a:xfrm>
          <a:off x="9639300" y="6728143"/>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7" name="労働費平均値テキスト"/>
        <xdr:cNvSpPr txBox="1"/>
      </xdr:nvSpPr>
      <xdr:spPr>
        <a:xfrm>
          <a:off x="10528300"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60261</xdr:rowOff>
    </xdr:from>
    <xdr:to>
      <xdr:col>14</xdr:col>
      <xdr:colOff>28575</xdr:colOff>
      <xdr:row>39</xdr:row>
      <xdr:rowOff>41593</xdr:rowOff>
    </xdr:to>
    <xdr:cxnSp macro="">
      <xdr:nvCxnSpPr>
        <xdr:cNvPr id="299" name="直線コネクタ 298"/>
        <xdr:cNvCxnSpPr/>
      </xdr:nvCxnSpPr>
      <xdr:spPr>
        <a:xfrm>
          <a:off x="8750300" y="6403911"/>
          <a:ext cx="889000" cy="3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1" name="テキスト ボックス 300"/>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84265</xdr:rowOff>
    </xdr:from>
    <xdr:to>
      <xdr:col>12</xdr:col>
      <xdr:colOff>511175</xdr:colOff>
      <xdr:row>37</xdr:row>
      <xdr:rowOff>60261</xdr:rowOff>
    </xdr:to>
    <xdr:cxnSp macro="">
      <xdr:nvCxnSpPr>
        <xdr:cNvPr id="302" name="直線コネクタ 301"/>
        <xdr:cNvCxnSpPr/>
      </xdr:nvCxnSpPr>
      <xdr:spPr>
        <a:xfrm>
          <a:off x="7861300" y="5913565"/>
          <a:ext cx="889000" cy="49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4" name="テキスト ボックス 303"/>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116078</xdr:rowOff>
    </xdr:from>
    <xdr:to>
      <xdr:col>11</xdr:col>
      <xdr:colOff>307975</xdr:colOff>
      <xdr:row>34</xdr:row>
      <xdr:rowOff>84265</xdr:rowOff>
    </xdr:to>
    <xdr:cxnSp macro="">
      <xdr:nvCxnSpPr>
        <xdr:cNvPr id="305" name="直線コネクタ 304"/>
        <xdr:cNvCxnSpPr/>
      </xdr:nvCxnSpPr>
      <xdr:spPr>
        <a:xfrm>
          <a:off x="6972300" y="5259578"/>
          <a:ext cx="889000" cy="65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84281</xdr:rowOff>
    </xdr:from>
    <xdr:ext cx="469744" cy="259045"/>
    <xdr:sp macro="" textlink="">
      <xdr:nvSpPr>
        <xdr:cNvPr id="307" name="テキスト ボックス 306"/>
        <xdr:cNvSpPr txBox="1"/>
      </xdr:nvSpPr>
      <xdr:spPr>
        <a:xfrm>
          <a:off x="7626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146194</xdr:rowOff>
    </xdr:from>
    <xdr:ext cx="469744" cy="259045"/>
    <xdr:sp macro="" textlink="">
      <xdr:nvSpPr>
        <xdr:cNvPr id="309" name="テキスト ボックス 308"/>
        <xdr:cNvSpPr txBox="1"/>
      </xdr:nvSpPr>
      <xdr:spPr>
        <a:xfrm>
          <a:off x="6737427" y="597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162623</xdr:rowOff>
    </xdr:from>
    <xdr:to>
      <xdr:col>15</xdr:col>
      <xdr:colOff>231775</xdr:colOff>
      <xdr:row>39</xdr:row>
      <xdr:rowOff>92773</xdr:rowOff>
    </xdr:to>
    <xdr:sp macro="" textlink="">
      <xdr:nvSpPr>
        <xdr:cNvPr id="315" name="円/楕円 314"/>
        <xdr:cNvSpPr/>
      </xdr:nvSpPr>
      <xdr:spPr>
        <a:xfrm>
          <a:off x="104267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77550</xdr:rowOff>
    </xdr:from>
    <xdr:ext cx="313932" cy="259045"/>
    <xdr:sp macro="" textlink="">
      <xdr:nvSpPr>
        <xdr:cNvPr id="316" name="労働費該当値テキスト"/>
        <xdr:cNvSpPr txBox="1"/>
      </xdr:nvSpPr>
      <xdr:spPr>
        <a:xfrm>
          <a:off x="10528300" y="6592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162243</xdr:rowOff>
    </xdr:from>
    <xdr:to>
      <xdr:col>14</xdr:col>
      <xdr:colOff>79375</xdr:colOff>
      <xdr:row>39</xdr:row>
      <xdr:rowOff>92393</xdr:rowOff>
    </xdr:to>
    <xdr:sp macro="" textlink="">
      <xdr:nvSpPr>
        <xdr:cNvPr id="317" name="円/楕円 316"/>
        <xdr:cNvSpPr/>
      </xdr:nvSpPr>
      <xdr:spPr>
        <a:xfrm>
          <a:off x="9588500" y="66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83520</xdr:rowOff>
    </xdr:from>
    <xdr:ext cx="313932" cy="259045"/>
    <xdr:sp macro="" textlink="">
      <xdr:nvSpPr>
        <xdr:cNvPr id="318" name="テキスト ボックス 317"/>
        <xdr:cNvSpPr txBox="1"/>
      </xdr:nvSpPr>
      <xdr:spPr>
        <a:xfrm>
          <a:off x="9482333" y="6770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9461</xdr:rowOff>
    </xdr:from>
    <xdr:to>
      <xdr:col>12</xdr:col>
      <xdr:colOff>561975</xdr:colOff>
      <xdr:row>37</xdr:row>
      <xdr:rowOff>111061</xdr:rowOff>
    </xdr:to>
    <xdr:sp macro="" textlink="">
      <xdr:nvSpPr>
        <xdr:cNvPr id="319" name="円/楕円 318"/>
        <xdr:cNvSpPr/>
      </xdr:nvSpPr>
      <xdr:spPr>
        <a:xfrm>
          <a:off x="8699500" y="6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102188</xdr:rowOff>
    </xdr:from>
    <xdr:ext cx="469744" cy="259045"/>
    <xdr:sp macro="" textlink="">
      <xdr:nvSpPr>
        <xdr:cNvPr id="320" name="テキスト ボックス 319"/>
        <xdr:cNvSpPr txBox="1"/>
      </xdr:nvSpPr>
      <xdr:spPr>
        <a:xfrm>
          <a:off x="8515427" y="644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33465</xdr:rowOff>
    </xdr:from>
    <xdr:to>
      <xdr:col>11</xdr:col>
      <xdr:colOff>358775</xdr:colOff>
      <xdr:row>34</xdr:row>
      <xdr:rowOff>135065</xdr:rowOff>
    </xdr:to>
    <xdr:sp macro="" textlink="">
      <xdr:nvSpPr>
        <xdr:cNvPr id="321" name="円/楕円 320"/>
        <xdr:cNvSpPr/>
      </xdr:nvSpPr>
      <xdr:spPr>
        <a:xfrm>
          <a:off x="7810500" y="586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151592</xdr:rowOff>
    </xdr:from>
    <xdr:ext cx="469744" cy="259045"/>
    <xdr:sp macro="" textlink="">
      <xdr:nvSpPr>
        <xdr:cNvPr id="322" name="テキスト ボックス 321"/>
        <xdr:cNvSpPr txBox="1"/>
      </xdr:nvSpPr>
      <xdr:spPr>
        <a:xfrm>
          <a:off x="7626427" y="563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65278</xdr:rowOff>
    </xdr:from>
    <xdr:to>
      <xdr:col>10</xdr:col>
      <xdr:colOff>155575</xdr:colOff>
      <xdr:row>30</xdr:row>
      <xdr:rowOff>166878</xdr:rowOff>
    </xdr:to>
    <xdr:sp macro="" textlink="">
      <xdr:nvSpPr>
        <xdr:cNvPr id="323" name="円/楕円 322"/>
        <xdr:cNvSpPr/>
      </xdr:nvSpPr>
      <xdr:spPr>
        <a:xfrm>
          <a:off x="6921500" y="52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11955</xdr:rowOff>
    </xdr:from>
    <xdr:ext cx="469744" cy="259045"/>
    <xdr:sp macro="" textlink="">
      <xdr:nvSpPr>
        <xdr:cNvPr id="324" name="テキスト ボックス 323"/>
        <xdr:cNvSpPr txBox="1"/>
      </xdr:nvSpPr>
      <xdr:spPr>
        <a:xfrm>
          <a:off x="6737427" y="49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131001</xdr:rowOff>
    </xdr:from>
    <xdr:to>
      <xdr:col>15</xdr:col>
      <xdr:colOff>180975</xdr:colOff>
      <xdr:row>58</xdr:row>
      <xdr:rowOff>30797</xdr:rowOff>
    </xdr:to>
    <xdr:cxnSp macro="">
      <xdr:nvCxnSpPr>
        <xdr:cNvPr id="353" name="直線コネクタ 352"/>
        <xdr:cNvCxnSpPr/>
      </xdr:nvCxnSpPr>
      <xdr:spPr>
        <a:xfrm flipV="1">
          <a:off x="9639300" y="9903651"/>
          <a:ext cx="838200" cy="7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107663</xdr:rowOff>
    </xdr:from>
    <xdr:ext cx="534377" cy="259045"/>
    <xdr:sp macro="" textlink="">
      <xdr:nvSpPr>
        <xdr:cNvPr id="354" name="農林水産業費平均値テキスト"/>
        <xdr:cNvSpPr txBox="1"/>
      </xdr:nvSpPr>
      <xdr:spPr>
        <a:xfrm>
          <a:off x="10528300" y="9537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30797</xdr:rowOff>
    </xdr:from>
    <xdr:to>
      <xdr:col>14</xdr:col>
      <xdr:colOff>28575</xdr:colOff>
      <xdr:row>58</xdr:row>
      <xdr:rowOff>61049</xdr:rowOff>
    </xdr:to>
    <xdr:cxnSp macro="">
      <xdr:nvCxnSpPr>
        <xdr:cNvPr id="356" name="直線コネクタ 355"/>
        <xdr:cNvCxnSpPr/>
      </xdr:nvCxnSpPr>
      <xdr:spPr>
        <a:xfrm flipV="1">
          <a:off x="8750300" y="9974897"/>
          <a:ext cx="889000" cy="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95381</xdr:rowOff>
    </xdr:from>
    <xdr:ext cx="534377" cy="259045"/>
    <xdr:sp macro="" textlink="">
      <xdr:nvSpPr>
        <xdr:cNvPr id="358" name="テキスト ボックス 357"/>
        <xdr:cNvSpPr txBox="1"/>
      </xdr:nvSpPr>
      <xdr:spPr>
        <a:xfrm>
          <a:off x="9372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145529</xdr:rowOff>
    </xdr:from>
    <xdr:to>
      <xdr:col>12</xdr:col>
      <xdr:colOff>511175</xdr:colOff>
      <xdr:row>58</xdr:row>
      <xdr:rowOff>61049</xdr:rowOff>
    </xdr:to>
    <xdr:cxnSp macro="">
      <xdr:nvCxnSpPr>
        <xdr:cNvPr id="359" name="直線コネクタ 358"/>
        <xdr:cNvCxnSpPr/>
      </xdr:nvCxnSpPr>
      <xdr:spPr>
        <a:xfrm>
          <a:off x="7861300" y="9918179"/>
          <a:ext cx="889000" cy="8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98010</xdr:rowOff>
    </xdr:from>
    <xdr:ext cx="534377" cy="259045"/>
    <xdr:sp macro="" textlink="">
      <xdr:nvSpPr>
        <xdr:cNvPr id="361" name="テキスト ボックス 360"/>
        <xdr:cNvSpPr txBox="1"/>
      </xdr:nvSpPr>
      <xdr:spPr>
        <a:xfrm>
          <a:off x="8483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145529</xdr:rowOff>
    </xdr:from>
    <xdr:to>
      <xdr:col>11</xdr:col>
      <xdr:colOff>307975</xdr:colOff>
      <xdr:row>58</xdr:row>
      <xdr:rowOff>55638</xdr:rowOff>
    </xdr:to>
    <xdr:cxnSp macro="">
      <xdr:nvCxnSpPr>
        <xdr:cNvPr id="362" name="直線コネクタ 361"/>
        <xdr:cNvCxnSpPr/>
      </xdr:nvCxnSpPr>
      <xdr:spPr>
        <a:xfrm flipV="1">
          <a:off x="6972300" y="9918179"/>
          <a:ext cx="889000" cy="8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113352</xdr:rowOff>
    </xdr:from>
    <xdr:ext cx="534377" cy="259045"/>
    <xdr:sp macro="" textlink="">
      <xdr:nvSpPr>
        <xdr:cNvPr id="364" name="テキスト ボックス 363"/>
        <xdr:cNvSpPr txBox="1"/>
      </xdr:nvSpPr>
      <xdr:spPr>
        <a:xfrm>
          <a:off x="7594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125709</xdr:rowOff>
    </xdr:from>
    <xdr:ext cx="534377" cy="259045"/>
    <xdr:sp macro="" textlink="">
      <xdr:nvSpPr>
        <xdr:cNvPr id="366" name="テキスト ボックス 365"/>
        <xdr:cNvSpPr txBox="1"/>
      </xdr:nvSpPr>
      <xdr:spPr>
        <a:xfrm>
          <a:off x="6705111" y="95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80201</xdr:rowOff>
    </xdr:from>
    <xdr:to>
      <xdr:col>15</xdr:col>
      <xdr:colOff>231775</xdr:colOff>
      <xdr:row>58</xdr:row>
      <xdr:rowOff>10351</xdr:rowOff>
    </xdr:to>
    <xdr:sp macro="" textlink="">
      <xdr:nvSpPr>
        <xdr:cNvPr id="372" name="円/楕円 371"/>
        <xdr:cNvSpPr/>
      </xdr:nvSpPr>
      <xdr:spPr>
        <a:xfrm>
          <a:off x="10426700" y="98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58628</xdr:rowOff>
    </xdr:from>
    <xdr:ext cx="534377" cy="259045"/>
    <xdr:sp macro="" textlink="">
      <xdr:nvSpPr>
        <xdr:cNvPr id="373" name="農林水産業費該当値テキスト"/>
        <xdr:cNvSpPr txBox="1"/>
      </xdr:nvSpPr>
      <xdr:spPr>
        <a:xfrm>
          <a:off x="10528300" y="983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20,185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151447</xdr:rowOff>
    </xdr:from>
    <xdr:to>
      <xdr:col>14</xdr:col>
      <xdr:colOff>79375</xdr:colOff>
      <xdr:row>58</xdr:row>
      <xdr:rowOff>81597</xdr:rowOff>
    </xdr:to>
    <xdr:sp macro="" textlink="">
      <xdr:nvSpPr>
        <xdr:cNvPr id="374" name="円/楕円 373"/>
        <xdr:cNvSpPr/>
      </xdr:nvSpPr>
      <xdr:spPr>
        <a:xfrm>
          <a:off x="9588500" y="992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72724</xdr:rowOff>
    </xdr:from>
    <xdr:ext cx="534377" cy="259045"/>
    <xdr:sp macro="" textlink="">
      <xdr:nvSpPr>
        <xdr:cNvPr id="375" name="テキスト ボックス 374"/>
        <xdr:cNvSpPr txBox="1"/>
      </xdr:nvSpPr>
      <xdr:spPr>
        <a:xfrm>
          <a:off x="9372111" y="1001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10249</xdr:rowOff>
    </xdr:from>
    <xdr:to>
      <xdr:col>12</xdr:col>
      <xdr:colOff>561975</xdr:colOff>
      <xdr:row>58</xdr:row>
      <xdr:rowOff>111849</xdr:rowOff>
    </xdr:to>
    <xdr:sp macro="" textlink="">
      <xdr:nvSpPr>
        <xdr:cNvPr id="376" name="円/楕円 375"/>
        <xdr:cNvSpPr/>
      </xdr:nvSpPr>
      <xdr:spPr>
        <a:xfrm>
          <a:off x="8699500" y="99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102976</xdr:rowOff>
    </xdr:from>
    <xdr:ext cx="534377" cy="259045"/>
    <xdr:sp macro="" textlink="">
      <xdr:nvSpPr>
        <xdr:cNvPr id="377" name="テキスト ボックス 376"/>
        <xdr:cNvSpPr txBox="1"/>
      </xdr:nvSpPr>
      <xdr:spPr>
        <a:xfrm>
          <a:off x="8483111" y="100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94729</xdr:rowOff>
    </xdr:from>
    <xdr:to>
      <xdr:col>11</xdr:col>
      <xdr:colOff>358775</xdr:colOff>
      <xdr:row>58</xdr:row>
      <xdr:rowOff>24879</xdr:rowOff>
    </xdr:to>
    <xdr:sp macro="" textlink="">
      <xdr:nvSpPr>
        <xdr:cNvPr id="378" name="円/楕円 377"/>
        <xdr:cNvSpPr/>
      </xdr:nvSpPr>
      <xdr:spPr>
        <a:xfrm>
          <a:off x="7810500" y="986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16006</xdr:rowOff>
    </xdr:from>
    <xdr:ext cx="534377" cy="259045"/>
    <xdr:sp macro="" textlink="">
      <xdr:nvSpPr>
        <xdr:cNvPr id="379" name="テキスト ボックス 378"/>
        <xdr:cNvSpPr txBox="1"/>
      </xdr:nvSpPr>
      <xdr:spPr>
        <a:xfrm>
          <a:off x="7594111" y="996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4838</xdr:rowOff>
    </xdr:from>
    <xdr:to>
      <xdr:col>10</xdr:col>
      <xdr:colOff>155575</xdr:colOff>
      <xdr:row>58</xdr:row>
      <xdr:rowOff>106438</xdr:rowOff>
    </xdr:to>
    <xdr:sp macro="" textlink="">
      <xdr:nvSpPr>
        <xdr:cNvPr id="380" name="円/楕円 379"/>
        <xdr:cNvSpPr/>
      </xdr:nvSpPr>
      <xdr:spPr>
        <a:xfrm>
          <a:off x="6921500" y="994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97565</xdr:rowOff>
    </xdr:from>
    <xdr:ext cx="534377" cy="259045"/>
    <xdr:sp macro="" textlink="">
      <xdr:nvSpPr>
        <xdr:cNvPr id="381" name="テキスト ボックス 380"/>
        <xdr:cNvSpPr txBox="1"/>
      </xdr:nvSpPr>
      <xdr:spPr>
        <a:xfrm>
          <a:off x="6705111" y="1004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147586</xdr:rowOff>
    </xdr:from>
    <xdr:to>
      <xdr:col>15</xdr:col>
      <xdr:colOff>180975</xdr:colOff>
      <xdr:row>76</xdr:row>
      <xdr:rowOff>89827</xdr:rowOff>
    </xdr:to>
    <xdr:cxnSp macro="">
      <xdr:nvCxnSpPr>
        <xdr:cNvPr id="410" name="直線コネクタ 409"/>
        <xdr:cNvCxnSpPr/>
      </xdr:nvCxnSpPr>
      <xdr:spPr>
        <a:xfrm flipV="1">
          <a:off x="9639300" y="13006336"/>
          <a:ext cx="838200" cy="1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95128</xdr:rowOff>
    </xdr:from>
    <xdr:ext cx="534377" cy="259045"/>
    <xdr:sp macro="" textlink="">
      <xdr:nvSpPr>
        <xdr:cNvPr id="411" name="商工費平均値テキスト"/>
        <xdr:cNvSpPr txBox="1"/>
      </xdr:nvSpPr>
      <xdr:spPr>
        <a:xfrm>
          <a:off x="10528300" y="1278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86474</xdr:rowOff>
    </xdr:from>
    <xdr:to>
      <xdr:col>14</xdr:col>
      <xdr:colOff>28575</xdr:colOff>
      <xdr:row>76</xdr:row>
      <xdr:rowOff>89827</xdr:rowOff>
    </xdr:to>
    <xdr:cxnSp macro="">
      <xdr:nvCxnSpPr>
        <xdr:cNvPr id="413" name="直線コネクタ 412"/>
        <xdr:cNvCxnSpPr/>
      </xdr:nvCxnSpPr>
      <xdr:spPr>
        <a:xfrm>
          <a:off x="8750300" y="13116674"/>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120616</xdr:rowOff>
    </xdr:from>
    <xdr:ext cx="534377" cy="259045"/>
    <xdr:sp macro="" textlink="">
      <xdr:nvSpPr>
        <xdr:cNvPr id="415" name="テキスト ボックス 414"/>
        <xdr:cNvSpPr txBox="1"/>
      </xdr:nvSpPr>
      <xdr:spPr>
        <a:xfrm>
          <a:off x="9372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86474</xdr:rowOff>
    </xdr:from>
    <xdr:to>
      <xdr:col>12</xdr:col>
      <xdr:colOff>511175</xdr:colOff>
      <xdr:row>76</xdr:row>
      <xdr:rowOff>136537</xdr:rowOff>
    </xdr:to>
    <xdr:cxnSp macro="">
      <xdr:nvCxnSpPr>
        <xdr:cNvPr id="416" name="直線コネクタ 415"/>
        <xdr:cNvCxnSpPr/>
      </xdr:nvCxnSpPr>
      <xdr:spPr>
        <a:xfrm flipV="1">
          <a:off x="7861300" y="13116674"/>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8" name="テキスト ボックス 417"/>
        <xdr:cNvSpPr txBox="1"/>
      </xdr:nvSpPr>
      <xdr:spPr>
        <a:xfrm>
          <a:off x="8483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136537</xdr:rowOff>
    </xdr:from>
    <xdr:to>
      <xdr:col>11</xdr:col>
      <xdr:colOff>307975</xdr:colOff>
      <xdr:row>76</xdr:row>
      <xdr:rowOff>162407</xdr:rowOff>
    </xdr:to>
    <xdr:cxnSp macro="">
      <xdr:nvCxnSpPr>
        <xdr:cNvPr id="419" name="直線コネクタ 418"/>
        <xdr:cNvCxnSpPr/>
      </xdr:nvCxnSpPr>
      <xdr:spPr>
        <a:xfrm flipV="1">
          <a:off x="6972300" y="13166737"/>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127664</xdr:rowOff>
    </xdr:from>
    <xdr:ext cx="534377" cy="259045"/>
    <xdr:sp macro="" textlink="">
      <xdr:nvSpPr>
        <xdr:cNvPr id="421" name="テキスト ボックス 420"/>
        <xdr:cNvSpPr txBox="1"/>
      </xdr:nvSpPr>
      <xdr:spPr>
        <a:xfrm>
          <a:off x="7594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3" name="テキスト ボックス 422"/>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96786</xdr:rowOff>
    </xdr:from>
    <xdr:to>
      <xdr:col>15</xdr:col>
      <xdr:colOff>231775</xdr:colOff>
      <xdr:row>76</xdr:row>
      <xdr:rowOff>26936</xdr:rowOff>
    </xdr:to>
    <xdr:sp macro="" textlink="">
      <xdr:nvSpPr>
        <xdr:cNvPr id="429" name="円/楕円 428"/>
        <xdr:cNvSpPr/>
      </xdr:nvSpPr>
      <xdr:spPr>
        <a:xfrm>
          <a:off x="10426700" y="1295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75213</xdr:rowOff>
    </xdr:from>
    <xdr:ext cx="534377" cy="259045"/>
    <xdr:sp macro="" textlink="">
      <xdr:nvSpPr>
        <xdr:cNvPr id="430" name="商工費該当値テキスト"/>
        <xdr:cNvSpPr txBox="1"/>
      </xdr:nvSpPr>
      <xdr:spPr>
        <a:xfrm>
          <a:off x="10528300" y="1293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15,293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39027</xdr:rowOff>
    </xdr:from>
    <xdr:to>
      <xdr:col>14</xdr:col>
      <xdr:colOff>79375</xdr:colOff>
      <xdr:row>76</xdr:row>
      <xdr:rowOff>140627</xdr:rowOff>
    </xdr:to>
    <xdr:sp macro="" textlink="">
      <xdr:nvSpPr>
        <xdr:cNvPr id="431" name="円/楕円 430"/>
        <xdr:cNvSpPr/>
      </xdr:nvSpPr>
      <xdr:spPr>
        <a:xfrm>
          <a:off x="9588500" y="1306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131754</xdr:rowOff>
    </xdr:from>
    <xdr:ext cx="534377" cy="259045"/>
    <xdr:sp macro="" textlink="">
      <xdr:nvSpPr>
        <xdr:cNvPr id="432" name="テキスト ボックス 431"/>
        <xdr:cNvSpPr txBox="1"/>
      </xdr:nvSpPr>
      <xdr:spPr>
        <a:xfrm>
          <a:off x="9372111" y="1316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35674</xdr:rowOff>
    </xdr:from>
    <xdr:to>
      <xdr:col>12</xdr:col>
      <xdr:colOff>561975</xdr:colOff>
      <xdr:row>76</xdr:row>
      <xdr:rowOff>137274</xdr:rowOff>
    </xdr:to>
    <xdr:sp macro="" textlink="">
      <xdr:nvSpPr>
        <xdr:cNvPr id="433" name="円/楕円 432"/>
        <xdr:cNvSpPr/>
      </xdr:nvSpPr>
      <xdr:spPr>
        <a:xfrm>
          <a:off x="8699500" y="130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128401</xdr:rowOff>
    </xdr:from>
    <xdr:ext cx="534377" cy="259045"/>
    <xdr:sp macro="" textlink="">
      <xdr:nvSpPr>
        <xdr:cNvPr id="434" name="テキスト ボックス 433"/>
        <xdr:cNvSpPr txBox="1"/>
      </xdr:nvSpPr>
      <xdr:spPr>
        <a:xfrm>
          <a:off x="8483111" y="1315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85737</xdr:rowOff>
    </xdr:from>
    <xdr:to>
      <xdr:col>11</xdr:col>
      <xdr:colOff>358775</xdr:colOff>
      <xdr:row>77</xdr:row>
      <xdr:rowOff>15887</xdr:rowOff>
    </xdr:to>
    <xdr:sp macro="" textlink="">
      <xdr:nvSpPr>
        <xdr:cNvPr id="435" name="円/楕円 434"/>
        <xdr:cNvSpPr/>
      </xdr:nvSpPr>
      <xdr:spPr>
        <a:xfrm>
          <a:off x="7810500" y="1311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7014</xdr:rowOff>
    </xdr:from>
    <xdr:ext cx="534377" cy="259045"/>
    <xdr:sp macro="" textlink="">
      <xdr:nvSpPr>
        <xdr:cNvPr id="436" name="テキスト ボックス 435"/>
        <xdr:cNvSpPr txBox="1"/>
      </xdr:nvSpPr>
      <xdr:spPr>
        <a:xfrm>
          <a:off x="7594111" y="132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111607</xdr:rowOff>
    </xdr:from>
    <xdr:to>
      <xdr:col>10</xdr:col>
      <xdr:colOff>155575</xdr:colOff>
      <xdr:row>77</xdr:row>
      <xdr:rowOff>41757</xdr:rowOff>
    </xdr:to>
    <xdr:sp macro="" textlink="">
      <xdr:nvSpPr>
        <xdr:cNvPr id="437" name="円/楕円 436"/>
        <xdr:cNvSpPr/>
      </xdr:nvSpPr>
      <xdr:spPr>
        <a:xfrm>
          <a:off x="6921500" y="131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32884</xdr:rowOff>
    </xdr:from>
    <xdr:ext cx="534377" cy="259045"/>
    <xdr:sp macro="" textlink="">
      <xdr:nvSpPr>
        <xdr:cNvPr id="438" name="テキスト ボックス 437"/>
        <xdr:cNvSpPr txBox="1"/>
      </xdr:nvSpPr>
      <xdr:spPr>
        <a:xfrm>
          <a:off x="6705111" y="1323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141346</xdr:rowOff>
    </xdr:from>
    <xdr:to>
      <xdr:col>15</xdr:col>
      <xdr:colOff>180975</xdr:colOff>
      <xdr:row>97</xdr:row>
      <xdr:rowOff>152898</xdr:rowOff>
    </xdr:to>
    <xdr:cxnSp macro="">
      <xdr:nvCxnSpPr>
        <xdr:cNvPr id="467" name="直線コネクタ 466"/>
        <xdr:cNvCxnSpPr/>
      </xdr:nvCxnSpPr>
      <xdr:spPr>
        <a:xfrm>
          <a:off x="9639300" y="16771996"/>
          <a:ext cx="838200" cy="1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8"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99977</xdr:rowOff>
    </xdr:from>
    <xdr:to>
      <xdr:col>14</xdr:col>
      <xdr:colOff>28575</xdr:colOff>
      <xdr:row>97</xdr:row>
      <xdr:rowOff>141346</xdr:rowOff>
    </xdr:to>
    <xdr:cxnSp macro="">
      <xdr:nvCxnSpPr>
        <xdr:cNvPr id="470" name="直線コネクタ 469"/>
        <xdr:cNvCxnSpPr/>
      </xdr:nvCxnSpPr>
      <xdr:spPr>
        <a:xfrm>
          <a:off x="8750300" y="16730627"/>
          <a:ext cx="889000" cy="4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43677</xdr:rowOff>
    </xdr:from>
    <xdr:ext cx="534377" cy="259045"/>
    <xdr:sp macro="" textlink="">
      <xdr:nvSpPr>
        <xdr:cNvPr id="472" name="テキスト ボックス 471"/>
        <xdr:cNvSpPr txBox="1"/>
      </xdr:nvSpPr>
      <xdr:spPr>
        <a:xfrm>
          <a:off x="9372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84089</xdr:rowOff>
    </xdr:from>
    <xdr:to>
      <xdr:col>12</xdr:col>
      <xdr:colOff>511175</xdr:colOff>
      <xdr:row>97</xdr:row>
      <xdr:rowOff>99977</xdr:rowOff>
    </xdr:to>
    <xdr:cxnSp macro="">
      <xdr:nvCxnSpPr>
        <xdr:cNvPr id="473" name="直線コネクタ 472"/>
        <xdr:cNvCxnSpPr/>
      </xdr:nvCxnSpPr>
      <xdr:spPr>
        <a:xfrm>
          <a:off x="7861300" y="16714739"/>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22737</xdr:rowOff>
    </xdr:from>
    <xdr:ext cx="534377" cy="259045"/>
    <xdr:sp macro="" textlink="">
      <xdr:nvSpPr>
        <xdr:cNvPr id="475" name="テキスト ボックス 474"/>
        <xdr:cNvSpPr txBox="1"/>
      </xdr:nvSpPr>
      <xdr:spPr>
        <a:xfrm>
          <a:off x="8483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84089</xdr:rowOff>
    </xdr:from>
    <xdr:to>
      <xdr:col>11</xdr:col>
      <xdr:colOff>307975</xdr:colOff>
      <xdr:row>97</xdr:row>
      <xdr:rowOff>95413</xdr:rowOff>
    </xdr:to>
    <xdr:cxnSp macro="">
      <xdr:nvCxnSpPr>
        <xdr:cNvPr id="476" name="直線コネクタ 475"/>
        <xdr:cNvCxnSpPr/>
      </xdr:nvCxnSpPr>
      <xdr:spPr>
        <a:xfrm flipV="1">
          <a:off x="6972300" y="16714739"/>
          <a:ext cx="889000" cy="1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80177</xdr:rowOff>
    </xdr:from>
    <xdr:ext cx="534377" cy="259045"/>
    <xdr:sp macro="" textlink="">
      <xdr:nvSpPr>
        <xdr:cNvPr id="478" name="テキスト ボックス 477"/>
        <xdr:cNvSpPr txBox="1"/>
      </xdr:nvSpPr>
      <xdr:spPr>
        <a:xfrm>
          <a:off x="7594111" y="1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79621</xdr:rowOff>
    </xdr:from>
    <xdr:ext cx="534377" cy="259045"/>
    <xdr:sp macro="" textlink="">
      <xdr:nvSpPr>
        <xdr:cNvPr id="480" name="テキスト ボックス 479"/>
        <xdr:cNvSpPr txBox="1"/>
      </xdr:nvSpPr>
      <xdr:spPr>
        <a:xfrm>
          <a:off x="6705111" y="163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102098</xdr:rowOff>
    </xdr:from>
    <xdr:to>
      <xdr:col>15</xdr:col>
      <xdr:colOff>231775</xdr:colOff>
      <xdr:row>98</xdr:row>
      <xdr:rowOff>32248</xdr:rowOff>
    </xdr:to>
    <xdr:sp macro="" textlink="">
      <xdr:nvSpPr>
        <xdr:cNvPr id="486" name="円/楕円 485"/>
        <xdr:cNvSpPr/>
      </xdr:nvSpPr>
      <xdr:spPr>
        <a:xfrm>
          <a:off x="10426700" y="1673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17025</xdr:rowOff>
    </xdr:from>
    <xdr:ext cx="534377" cy="259045"/>
    <xdr:sp macro="" textlink="">
      <xdr:nvSpPr>
        <xdr:cNvPr id="487" name="土木費該当値テキスト"/>
        <xdr:cNvSpPr txBox="1"/>
      </xdr:nvSpPr>
      <xdr:spPr>
        <a:xfrm>
          <a:off x="10528300" y="1664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30,768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90546</xdr:rowOff>
    </xdr:from>
    <xdr:to>
      <xdr:col>14</xdr:col>
      <xdr:colOff>79375</xdr:colOff>
      <xdr:row>98</xdr:row>
      <xdr:rowOff>20696</xdr:rowOff>
    </xdr:to>
    <xdr:sp macro="" textlink="">
      <xdr:nvSpPr>
        <xdr:cNvPr id="488" name="円/楕円 487"/>
        <xdr:cNvSpPr/>
      </xdr:nvSpPr>
      <xdr:spPr>
        <a:xfrm>
          <a:off x="9588500" y="1672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11823</xdr:rowOff>
    </xdr:from>
    <xdr:ext cx="534377" cy="259045"/>
    <xdr:sp macro="" textlink="">
      <xdr:nvSpPr>
        <xdr:cNvPr id="489" name="テキスト ボックス 488"/>
        <xdr:cNvSpPr txBox="1"/>
      </xdr:nvSpPr>
      <xdr:spPr>
        <a:xfrm>
          <a:off x="9372111" y="168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49177</xdr:rowOff>
    </xdr:from>
    <xdr:to>
      <xdr:col>12</xdr:col>
      <xdr:colOff>561975</xdr:colOff>
      <xdr:row>97</xdr:row>
      <xdr:rowOff>150777</xdr:rowOff>
    </xdr:to>
    <xdr:sp macro="" textlink="">
      <xdr:nvSpPr>
        <xdr:cNvPr id="490" name="円/楕円 489"/>
        <xdr:cNvSpPr/>
      </xdr:nvSpPr>
      <xdr:spPr>
        <a:xfrm>
          <a:off x="8699500" y="1667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141904</xdr:rowOff>
    </xdr:from>
    <xdr:ext cx="534377" cy="259045"/>
    <xdr:sp macro="" textlink="">
      <xdr:nvSpPr>
        <xdr:cNvPr id="491" name="テキスト ボックス 490"/>
        <xdr:cNvSpPr txBox="1"/>
      </xdr:nvSpPr>
      <xdr:spPr>
        <a:xfrm>
          <a:off x="8483111" y="167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33289</xdr:rowOff>
    </xdr:from>
    <xdr:to>
      <xdr:col>11</xdr:col>
      <xdr:colOff>358775</xdr:colOff>
      <xdr:row>97</xdr:row>
      <xdr:rowOff>134889</xdr:rowOff>
    </xdr:to>
    <xdr:sp macro="" textlink="">
      <xdr:nvSpPr>
        <xdr:cNvPr id="492" name="円/楕円 491"/>
        <xdr:cNvSpPr/>
      </xdr:nvSpPr>
      <xdr:spPr>
        <a:xfrm>
          <a:off x="7810500" y="1666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126016</xdr:rowOff>
    </xdr:from>
    <xdr:ext cx="534377" cy="259045"/>
    <xdr:sp macro="" textlink="">
      <xdr:nvSpPr>
        <xdr:cNvPr id="493" name="テキスト ボックス 492"/>
        <xdr:cNvSpPr txBox="1"/>
      </xdr:nvSpPr>
      <xdr:spPr>
        <a:xfrm>
          <a:off x="7594111" y="167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44613</xdr:rowOff>
    </xdr:from>
    <xdr:to>
      <xdr:col>10</xdr:col>
      <xdr:colOff>155575</xdr:colOff>
      <xdr:row>97</xdr:row>
      <xdr:rowOff>146213</xdr:rowOff>
    </xdr:to>
    <xdr:sp macro="" textlink="">
      <xdr:nvSpPr>
        <xdr:cNvPr id="494" name="円/楕円 493"/>
        <xdr:cNvSpPr/>
      </xdr:nvSpPr>
      <xdr:spPr>
        <a:xfrm>
          <a:off x="6921500" y="166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137340</xdr:rowOff>
    </xdr:from>
    <xdr:ext cx="534377" cy="259045"/>
    <xdr:sp macro="" textlink="">
      <xdr:nvSpPr>
        <xdr:cNvPr id="495" name="テキスト ボックス 494"/>
        <xdr:cNvSpPr txBox="1"/>
      </xdr:nvSpPr>
      <xdr:spPr>
        <a:xfrm>
          <a:off x="6705111" y="16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158064</xdr:rowOff>
    </xdr:from>
    <xdr:to>
      <xdr:col>23</xdr:col>
      <xdr:colOff>517525</xdr:colOff>
      <xdr:row>37</xdr:row>
      <xdr:rowOff>292</xdr:rowOff>
    </xdr:to>
    <xdr:cxnSp macro="">
      <xdr:nvCxnSpPr>
        <xdr:cNvPr id="524" name="直線コネクタ 523"/>
        <xdr:cNvCxnSpPr/>
      </xdr:nvCxnSpPr>
      <xdr:spPr>
        <a:xfrm>
          <a:off x="15481300" y="6330264"/>
          <a:ext cx="8382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5"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115869</xdr:rowOff>
    </xdr:from>
    <xdr:to>
      <xdr:col>22</xdr:col>
      <xdr:colOff>365125</xdr:colOff>
      <xdr:row>36</xdr:row>
      <xdr:rowOff>158064</xdr:rowOff>
    </xdr:to>
    <xdr:cxnSp macro="">
      <xdr:nvCxnSpPr>
        <xdr:cNvPr id="527" name="直線コネクタ 526"/>
        <xdr:cNvCxnSpPr/>
      </xdr:nvCxnSpPr>
      <xdr:spPr>
        <a:xfrm>
          <a:off x="14592300" y="5945169"/>
          <a:ext cx="889000" cy="38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29" name="テキスト ボックス 528"/>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115869</xdr:rowOff>
    </xdr:from>
    <xdr:to>
      <xdr:col>21</xdr:col>
      <xdr:colOff>161925</xdr:colOff>
      <xdr:row>35</xdr:row>
      <xdr:rowOff>149282</xdr:rowOff>
    </xdr:to>
    <xdr:cxnSp macro="">
      <xdr:nvCxnSpPr>
        <xdr:cNvPr id="530" name="直線コネクタ 529"/>
        <xdr:cNvCxnSpPr/>
      </xdr:nvCxnSpPr>
      <xdr:spPr>
        <a:xfrm flipV="1">
          <a:off x="13703300" y="5945169"/>
          <a:ext cx="889000" cy="20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138765</xdr:rowOff>
    </xdr:from>
    <xdr:ext cx="534377" cy="259045"/>
    <xdr:sp macro="" textlink="">
      <xdr:nvSpPr>
        <xdr:cNvPr id="532" name="テキスト ボックス 531"/>
        <xdr:cNvSpPr txBox="1"/>
      </xdr:nvSpPr>
      <xdr:spPr>
        <a:xfrm>
          <a:off x="14325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149282</xdr:rowOff>
    </xdr:from>
    <xdr:to>
      <xdr:col>19</xdr:col>
      <xdr:colOff>644525</xdr:colOff>
      <xdr:row>36</xdr:row>
      <xdr:rowOff>44755</xdr:rowOff>
    </xdr:to>
    <xdr:cxnSp macro="">
      <xdr:nvCxnSpPr>
        <xdr:cNvPr id="533" name="直線コネクタ 532"/>
        <xdr:cNvCxnSpPr/>
      </xdr:nvCxnSpPr>
      <xdr:spPr>
        <a:xfrm flipV="1">
          <a:off x="12814300" y="6150032"/>
          <a:ext cx="889000" cy="6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7529</xdr:rowOff>
    </xdr:from>
    <xdr:ext cx="534377" cy="259045"/>
    <xdr:sp macro="" textlink="">
      <xdr:nvSpPr>
        <xdr:cNvPr id="535" name="テキスト ボックス 534"/>
        <xdr:cNvSpPr txBox="1"/>
      </xdr:nvSpPr>
      <xdr:spPr>
        <a:xfrm>
          <a:off x="13436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17892</xdr:rowOff>
    </xdr:from>
    <xdr:ext cx="534377" cy="259045"/>
    <xdr:sp macro="" textlink="">
      <xdr:nvSpPr>
        <xdr:cNvPr id="537" name="テキスト ボックス 536"/>
        <xdr:cNvSpPr txBox="1"/>
      </xdr:nvSpPr>
      <xdr:spPr>
        <a:xfrm>
          <a:off x="12547111" y="63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120942</xdr:rowOff>
    </xdr:from>
    <xdr:to>
      <xdr:col>23</xdr:col>
      <xdr:colOff>568325</xdr:colOff>
      <xdr:row>37</xdr:row>
      <xdr:rowOff>51092</xdr:rowOff>
    </xdr:to>
    <xdr:sp macro="" textlink="">
      <xdr:nvSpPr>
        <xdr:cNvPr id="543" name="円/楕円 542"/>
        <xdr:cNvSpPr/>
      </xdr:nvSpPr>
      <xdr:spPr>
        <a:xfrm>
          <a:off x="16268700" y="629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99369</xdr:rowOff>
    </xdr:from>
    <xdr:ext cx="534377" cy="259045"/>
    <xdr:sp macro="" textlink="">
      <xdr:nvSpPr>
        <xdr:cNvPr id="544" name="消防費該当値テキスト"/>
        <xdr:cNvSpPr txBox="1"/>
      </xdr:nvSpPr>
      <xdr:spPr>
        <a:xfrm>
          <a:off x="16370300" y="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20,318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107264</xdr:rowOff>
    </xdr:from>
    <xdr:to>
      <xdr:col>22</xdr:col>
      <xdr:colOff>415925</xdr:colOff>
      <xdr:row>37</xdr:row>
      <xdr:rowOff>37414</xdr:rowOff>
    </xdr:to>
    <xdr:sp macro="" textlink="">
      <xdr:nvSpPr>
        <xdr:cNvPr id="545" name="円/楕円 544"/>
        <xdr:cNvSpPr/>
      </xdr:nvSpPr>
      <xdr:spPr>
        <a:xfrm>
          <a:off x="15430500" y="62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28541</xdr:rowOff>
    </xdr:from>
    <xdr:ext cx="534377" cy="259045"/>
    <xdr:sp macro="" textlink="">
      <xdr:nvSpPr>
        <xdr:cNvPr id="546" name="テキスト ボックス 545"/>
        <xdr:cNvSpPr txBox="1"/>
      </xdr:nvSpPr>
      <xdr:spPr>
        <a:xfrm>
          <a:off x="15214111" y="637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65069</xdr:rowOff>
    </xdr:from>
    <xdr:to>
      <xdr:col>21</xdr:col>
      <xdr:colOff>212725</xdr:colOff>
      <xdr:row>34</xdr:row>
      <xdr:rowOff>166669</xdr:rowOff>
    </xdr:to>
    <xdr:sp macro="" textlink="">
      <xdr:nvSpPr>
        <xdr:cNvPr id="547" name="円/楕円 546"/>
        <xdr:cNvSpPr/>
      </xdr:nvSpPr>
      <xdr:spPr>
        <a:xfrm>
          <a:off x="14541500" y="589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11746</xdr:rowOff>
    </xdr:from>
    <xdr:ext cx="534377" cy="259045"/>
    <xdr:sp macro="" textlink="">
      <xdr:nvSpPr>
        <xdr:cNvPr id="548" name="テキスト ボックス 547"/>
        <xdr:cNvSpPr txBox="1"/>
      </xdr:nvSpPr>
      <xdr:spPr>
        <a:xfrm>
          <a:off x="14325111" y="566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41,251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98482</xdr:rowOff>
    </xdr:from>
    <xdr:to>
      <xdr:col>20</xdr:col>
      <xdr:colOff>9525</xdr:colOff>
      <xdr:row>36</xdr:row>
      <xdr:rowOff>28632</xdr:rowOff>
    </xdr:to>
    <xdr:sp macro="" textlink="">
      <xdr:nvSpPr>
        <xdr:cNvPr id="549" name="円/楕円 548"/>
        <xdr:cNvSpPr/>
      </xdr:nvSpPr>
      <xdr:spPr>
        <a:xfrm>
          <a:off x="13652500" y="609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45159</xdr:rowOff>
    </xdr:from>
    <xdr:ext cx="534377" cy="259045"/>
    <xdr:sp macro="" textlink="">
      <xdr:nvSpPr>
        <xdr:cNvPr id="550" name="テキスト ボックス 549"/>
        <xdr:cNvSpPr txBox="1"/>
      </xdr:nvSpPr>
      <xdr:spPr>
        <a:xfrm>
          <a:off x="13436111" y="587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165405</xdr:rowOff>
    </xdr:from>
    <xdr:to>
      <xdr:col>18</xdr:col>
      <xdr:colOff>492125</xdr:colOff>
      <xdr:row>36</xdr:row>
      <xdr:rowOff>95555</xdr:rowOff>
    </xdr:to>
    <xdr:sp macro="" textlink="">
      <xdr:nvSpPr>
        <xdr:cNvPr id="551" name="円/楕円 550"/>
        <xdr:cNvSpPr/>
      </xdr:nvSpPr>
      <xdr:spPr>
        <a:xfrm>
          <a:off x="12763500" y="61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112082</xdr:rowOff>
    </xdr:from>
    <xdr:ext cx="534377" cy="259045"/>
    <xdr:sp macro="" textlink="">
      <xdr:nvSpPr>
        <xdr:cNvPr id="552" name="テキスト ボックス 551"/>
        <xdr:cNvSpPr txBox="1"/>
      </xdr:nvSpPr>
      <xdr:spPr>
        <a:xfrm>
          <a:off x="12547111" y="594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50187</xdr:rowOff>
    </xdr:from>
    <xdr:to>
      <xdr:col>23</xdr:col>
      <xdr:colOff>517525</xdr:colOff>
      <xdr:row>56</xdr:row>
      <xdr:rowOff>153367</xdr:rowOff>
    </xdr:to>
    <xdr:cxnSp macro="">
      <xdr:nvCxnSpPr>
        <xdr:cNvPr id="584" name="直線コネクタ 583"/>
        <xdr:cNvCxnSpPr/>
      </xdr:nvCxnSpPr>
      <xdr:spPr>
        <a:xfrm flipV="1">
          <a:off x="15481300" y="9651387"/>
          <a:ext cx="838200" cy="10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5" name="教育費平均値テキスト"/>
        <xdr:cNvSpPr txBox="1"/>
      </xdr:nvSpPr>
      <xdr:spPr>
        <a:xfrm>
          <a:off x="16370300" y="934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153367</xdr:rowOff>
    </xdr:from>
    <xdr:to>
      <xdr:col>22</xdr:col>
      <xdr:colOff>365125</xdr:colOff>
      <xdr:row>57</xdr:row>
      <xdr:rowOff>121493</xdr:rowOff>
    </xdr:to>
    <xdr:cxnSp macro="">
      <xdr:nvCxnSpPr>
        <xdr:cNvPr id="587" name="直線コネクタ 586"/>
        <xdr:cNvCxnSpPr/>
      </xdr:nvCxnSpPr>
      <xdr:spPr>
        <a:xfrm flipV="1">
          <a:off x="14592300" y="9754567"/>
          <a:ext cx="889000" cy="13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89" name="テキスト ボックス 588"/>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161090</xdr:rowOff>
    </xdr:from>
    <xdr:to>
      <xdr:col>21</xdr:col>
      <xdr:colOff>161925</xdr:colOff>
      <xdr:row>57</xdr:row>
      <xdr:rowOff>121493</xdr:rowOff>
    </xdr:to>
    <xdr:cxnSp macro="">
      <xdr:nvCxnSpPr>
        <xdr:cNvPr id="590" name="直線コネクタ 589"/>
        <xdr:cNvCxnSpPr/>
      </xdr:nvCxnSpPr>
      <xdr:spPr>
        <a:xfrm>
          <a:off x="13703300" y="9247940"/>
          <a:ext cx="889000" cy="64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2" name="テキスト ボックス 591"/>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110603</xdr:rowOff>
    </xdr:from>
    <xdr:to>
      <xdr:col>19</xdr:col>
      <xdr:colOff>644525</xdr:colOff>
      <xdr:row>53</xdr:row>
      <xdr:rowOff>161090</xdr:rowOff>
    </xdr:to>
    <xdr:cxnSp macro="">
      <xdr:nvCxnSpPr>
        <xdr:cNvPr id="593" name="直線コネクタ 592"/>
        <xdr:cNvCxnSpPr/>
      </xdr:nvCxnSpPr>
      <xdr:spPr>
        <a:xfrm>
          <a:off x="12814300" y="9197453"/>
          <a:ext cx="889000" cy="5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81892</xdr:rowOff>
    </xdr:from>
    <xdr:ext cx="534377" cy="259045"/>
    <xdr:sp macro="" textlink="">
      <xdr:nvSpPr>
        <xdr:cNvPr id="595" name="テキスト ボックス 594"/>
        <xdr:cNvSpPr txBox="1"/>
      </xdr:nvSpPr>
      <xdr:spPr>
        <a:xfrm>
          <a:off x="13436111" y="96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106466</xdr:rowOff>
    </xdr:from>
    <xdr:ext cx="534377" cy="259045"/>
    <xdr:sp macro="" textlink="">
      <xdr:nvSpPr>
        <xdr:cNvPr id="597" name="テキスト ボックス 596"/>
        <xdr:cNvSpPr txBox="1"/>
      </xdr:nvSpPr>
      <xdr:spPr>
        <a:xfrm>
          <a:off x="12547111" y="9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170837</xdr:rowOff>
    </xdr:from>
    <xdr:to>
      <xdr:col>23</xdr:col>
      <xdr:colOff>568325</xdr:colOff>
      <xdr:row>56</xdr:row>
      <xdr:rowOff>100987</xdr:rowOff>
    </xdr:to>
    <xdr:sp macro="" textlink="">
      <xdr:nvSpPr>
        <xdr:cNvPr id="603" name="円/楕円 602"/>
        <xdr:cNvSpPr/>
      </xdr:nvSpPr>
      <xdr:spPr>
        <a:xfrm>
          <a:off x="16268700" y="960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149264</xdr:rowOff>
    </xdr:from>
    <xdr:ext cx="534377" cy="259045"/>
    <xdr:sp macro="" textlink="">
      <xdr:nvSpPr>
        <xdr:cNvPr id="604" name="教育費該当値テキスト"/>
        <xdr:cNvSpPr txBox="1"/>
      </xdr:nvSpPr>
      <xdr:spPr>
        <a:xfrm>
          <a:off x="16370300" y="95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54,482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102567</xdr:rowOff>
    </xdr:from>
    <xdr:to>
      <xdr:col>22</xdr:col>
      <xdr:colOff>415925</xdr:colOff>
      <xdr:row>57</xdr:row>
      <xdr:rowOff>32717</xdr:rowOff>
    </xdr:to>
    <xdr:sp macro="" textlink="">
      <xdr:nvSpPr>
        <xdr:cNvPr id="605" name="円/楕円 604"/>
        <xdr:cNvSpPr/>
      </xdr:nvSpPr>
      <xdr:spPr>
        <a:xfrm>
          <a:off x="15430500" y="97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23844</xdr:rowOff>
    </xdr:from>
    <xdr:ext cx="534377" cy="259045"/>
    <xdr:sp macro="" textlink="">
      <xdr:nvSpPr>
        <xdr:cNvPr id="606" name="テキスト ボックス 605"/>
        <xdr:cNvSpPr txBox="1"/>
      </xdr:nvSpPr>
      <xdr:spPr>
        <a:xfrm>
          <a:off x="15214111" y="97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70693</xdr:rowOff>
    </xdr:from>
    <xdr:to>
      <xdr:col>21</xdr:col>
      <xdr:colOff>212725</xdr:colOff>
      <xdr:row>58</xdr:row>
      <xdr:rowOff>843</xdr:rowOff>
    </xdr:to>
    <xdr:sp macro="" textlink="">
      <xdr:nvSpPr>
        <xdr:cNvPr id="607" name="円/楕円 606"/>
        <xdr:cNvSpPr/>
      </xdr:nvSpPr>
      <xdr:spPr>
        <a:xfrm>
          <a:off x="14541500" y="984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163420</xdr:rowOff>
    </xdr:from>
    <xdr:ext cx="534377" cy="259045"/>
    <xdr:sp macro="" textlink="">
      <xdr:nvSpPr>
        <xdr:cNvPr id="608" name="テキスト ボックス 607"/>
        <xdr:cNvSpPr txBox="1"/>
      </xdr:nvSpPr>
      <xdr:spPr>
        <a:xfrm>
          <a:off x="14325111" y="993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39,615</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110290</xdr:rowOff>
    </xdr:from>
    <xdr:to>
      <xdr:col>20</xdr:col>
      <xdr:colOff>9525</xdr:colOff>
      <xdr:row>54</xdr:row>
      <xdr:rowOff>40440</xdr:rowOff>
    </xdr:to>
    <xdr:sp macro="" textlink="">
      <xdr:nvSpPr>
        <xdr:cNvPr id="609" name="円/楕円 608"/>
        <xdr:cNvSpPr/>
      </xdr:nvSpPr>
      <xdr:spPr>
        <a:xfrm>
          <a:off x="13652500" y="91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56967</xdr:rowOff>
    </xdr:from>
    <xdr:ext cx="534377" cy="259045"/>
    <xdr:sp macro="" textlink="">
      <xdr:nvSpPr>
        <xdr:cNvPr id="610" name="テキスト ボックス 609"/>
        <xdr:cNvSpPr txBox="1"/>
      </xdr:nvSpPr>
      <xdr:spPr>
        <a:xfrm>
          <a:off x="13436111" y="897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79,190</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59803</xdr:rowOff>
    </xdr:from>
    <xdr:to>
      <xdr:col>18</xdr:col>
      <xdr:colOff>492125</xdr:colOff>
      <xdr:row>53</xdr:row>
      <xdr:rowOff>161403</xdr:rowOff>
    </xdr:to>
    <xdr:sp macro="" textlink="">
      <xdr:nvSpPr>
        <xdr:cNvPr id="611" name="円/楕円 610"/>
        <xdr:cNvSpPr/>
      </xdr:nvSpPr>
      <xdr:spPr>
        <a:xfrm>
          <a:off x="12763500" y="914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6480</xdr:rowOff>
    </xdr:from>
    <xdr:ext cx="534377" cy="259045"/>
    <xdr:sp macro="" textlink="">
      <xdr:nvSpPr>
        <xdr:cNvPr id="612" name="テキスト ボックス 611"/>
        <xdr:cNvSpPr txBox="1"/>
      </xdr:nvSpPr>
      <xdr:spPr>
        <a:xfrm>
          <a:off x="12547111" y="892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3775</xdr:rowOff>
    </xdr:from>
    <xdr:to>
      <xdr:col>23</xdr:col>
      <xdr:colOff>517525</xdr:colOff>
      <xdr:row>78</xdr:row>
      <xdr:rowOff>100564</xdr:rowOff>
    </xdr:to>
    <xdr:cxnSp macro="">
      <xdr:nvCxnSpPr>
        <xdr:cNvPr id="639" name="直線コネクタ 638"/>
        <xdr:cNvCxnSpPr/>
      </xdr:nvCxnSpPr>
      <xdr:spPr>
        <a:xfrm>
          <a:off x="15481300" y="13205425"/>
          <a:ext cx="838200" cy="26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0"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3775</xdr:rowOff>
    </xdr:from>
    <xdr:to>
      <xdr:col>22</xdr:col>
      <xdr:colOff>365125</xdr:colOff>
      <xdr:row>78</xdr:row>
      <xdr:rowOff>58136</xdr:rowOff>
    </xdr:to>
    <xdr:cxnSp macro="">
      <xdr:nvCxnSpPr>
        <xdr:cNvPr id="642" name="直線コネクタ 641"/>
        <xdr:cNvCxnSpPr/>
      </xdr:nvCxnSpPr>
      <xdr:spPr>
        <a:xfrm flipV="1">
          <a:off x="14592300" y="13205425"/>
          <a:ext cx="889000" cy="22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149029</xdr:rowOff>
    </xdr:from>
    <xdr:ext cx="469744" cy="259045"/>
    <xdr:sp macro="" textlink="">
      <xdr:nvSpPr>
        <xdr:cNvPr id="644" name="テキスト ボックス 643"/>
        <xdr:cNvSpPr txBox="1"/>
      </xdr:nvSpPr>
      <xdr:spPr>
        <a:xfrm>
          <a:off x="15246427" y="133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166584</xdr:rowOff>
    </xdr:from>
    <xdr:to>
      <xdr:col>21</xdr:col>
      <xdr:colOff>161925</xdr:colOff>
      <xdr:row>78</xdr:row>
      <xdr:rowOff>58136</xdr:rowOff>
    </xdr:to>
    <xdr:cxnSp macro="">
      <xdr:nvCxnSpPr>
        <xdr:cNvPr id="645" name="直線コネクタ 644"/>
        <xdr:cNvCxnSpPr/>
      </xdr:nvCxnSpPr>
      <xdr:spPr>
        <a:xfrm>
          <a:off x="13703300" y="13025334"/>
          <a:ext cx="889000" cy="40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7" name="テキスト ボックス 646"/>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62342</xdr:rowOff>
    </xdr:from>
    <xdr:to>
      <xdr:col>19</xdr:col>
      <xdr:colOff>644525</xdr:colOff>
      <xdr:row>75</xdr:row>
      <xdr:rowOff>166584</xdr:rowOff>
    </xdr:to>
    <xdr:cxnSp macro="">
      <xdr:nvCxnSpPr>
        <xdr:cNvPr id="648" name="直線コネクタ 647"/>
        <xdr:cNvCxnSpPr/>
      </xdr:nvCxnSpPr>
      <xdr:spPr>
        <a:xfrm>
          <a:off x="12814300" y="12578192"/>
          <a:ext cx="889000" cy="44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153554</xdr:rowOff>
    </xdr:from>
    <xdr:ext cx="469744" cy="259045"/>
    <xdr:sp macro="" textlink="">
      <xdr:nvSpPr>
        <xdr:cNvPr id="650" name="テキスト ボックス 649"/>
        <xdr:cNvSpPr txBox="1"/>
      </xdr:nvSpPr>
      <xdr:spPr>
        <a:xfrm>
          <a:off x="13468427" y="1318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21195</xdr:rowOff>
    </xdr:from>
    <xdr:ext cx="469744" cy="259045"/>
    <xdr:sp macro="" textlink="">
      <xdr:nvSpPr>
        <xdr:cNvPr id="652" name="テキスト ボックス 651"/>
        <xdr:cNvSpPr txBox="1"/>
      </xdr:nvSpPr>
      <xdr:spPr>
        <a:xfrm>
          <a:off x="12579427" y="1322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49764</xdr:rowOff>
    </xdr:from>
    <xdr:to>
      <xdr:col>23</xdr:col>
      <xdr:colOff>568325</xdr:colOff>
      <xdr:row>78</xdr:row>
      <xdr:rowOff>151364</xdr:rowOff>
    </xdr:to>
    <xdr:sp macro="" textlink="">
      <xdr:nvSpPr>
        <xdr:cNvPr id="658" name="円/楕円 657"/>
        <xdr:cNvSpPr/>
      </xdr:nvSpPr>
      <xdr:spPr>
        <a:xfrm>
          <a:off x="16268700" y="1342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136141</xdr:rowOff>
    </xdr:from>
    <xdr:ext cx="378565" cy="259045"/>
    <xdr:sp macro="" textlink="">
      <xdr:nvSpPr>
        <xdr:cNvPr id="659" name="災害復旧費該当値テキスト"/>
        <xdr:cNvSpPr txBox="1"/>
      </xdr:nvSpPr>
      <xdr:spPr>
        <a:xfrm>
          <a:off x="16370300" y="13337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124425</xdr:rowOff>
    </xdr:from>
    <xdr:to>
      <xdr:col>22</xdr:col>
      <xdr:colOff>415925</xdr:colOff>
      <xdr:row>77</xdr:row>
      <xdr:rowOff>54575</xdr:rowOff>
    </xdr:to>
    <xdr:sp macro="" textlink="">
      <xdr:nvSpPr>
        <xdr:cNvPr id="660" name="円/楕円 659"/>
        <xdr:cNvSpPr/>
      </xdr:nvSpPr>
      <xdr:spPr>
        <a:xfrm>
          <a:off x="15430500" y="1315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71101</xdr:rowOff>
    </xdr:from>
    <xdr:ext cx="469744" cy="259045"/>
    <xdr:sp macro="" textlink="">
      <xdr:nvSpPr>
        <xdr:cNvPr id="661" name="テキスト ボックス 660"/>
        <xdr:cNvSpPr txBox="1"/>
      </xdr:nvSpPr>
      <xdr:spPr>
        <a:xfrm>
          <a:off x="15246427" y="129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7336</xdr:rowOff>
    </xdr:from>
    <xdr:to>
      <xdr:col>21</xdr:col>
      <xdr:colOff>212725</xdr:colOff>
      <xdr:row>78</xdr:row>
      <xdr:rowOff>108936</xdr:rowOff>
    </xdr:to>
    <xdr:sp macro="" textlink="">
      <xdr:nvSpPr>
        <xdr:cNvPr id="662" name="円/楕円 661"/>
        <xdr:cNvSpPr/>
      </xdr:nvSpPr>
      <xdr:spPr>
        <a:xfrm>
          <a:off x="14541500" y="1338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100063</xdr:rowOff>
    </xdr:from>
    <xdr:ext cx="469744" cy="259045"/>
    <xdr:sp macro="" textlink="">
      <xdr:nvSpPr>
        <xdr:cNvPr id="663" name="テキスト ボックス 662"/>
        <xdr:cNvSpPr txBox="1"/>
      </xdr:nvSpPr>
      <xdr:spPr>
        <a:xfrm>
          <a:off x="14357427" y="1347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115784</xdr:rowOff>
    </xdr:from>
    <xdr:to>
      <xdr:col>20</xdr:col>
      <xdr:colOff>9525</xdr:colOff>
      <xdr:row>76</xdr:row>
      <xdr:rowOff>45934</xdr:rowOff>
    </xdr:to>
    <xdr:sp macro="" textlink="">
      <xdr:nvSpPr>
        <xdr:cNvPr id="664" name="円/楕円 663"/>
        <xdr:cNvSpPr/>
      </xdr:nvSpPr>
      <xdr:spPr>
        <a:xfrm>
          <a:off x="13652500" y="129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62461</xdr:rowOff>
    </xdr:from>
    <xdr:ext cx="534377" cy="259045"/>
    <xdr:sp macro="" textlink="">
      <xdr:nvSpPr>
        <xdr:cNvPr id="665" name="テキスト ボックス 664"/>
        <xdr:cNvSpPr txBox="1"/>
      </xdr:nvSpPr>
      <xdr:spPr>
        <a:xfrm>
          <a:off x="13436111" y="1274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10,662</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11542</xdr:rowOff>
    </xdr:from>
    <xdr:to>
      <xdr:col>18</xdr:col>
      <xdr:colOff>492125</xdr:colOff>
      <xdr:row>73</xdr:row>
      <xdr:rowOff>113142</xdr:rowOff>
    </xdr:to>
    <xdr:sp macro="" textlink="">
      <xdr:nvSpPr>
        <xdr:cNvPr id="666" name="円/楕円 665"/>
        <xdr:cNvSpPr/>
      </xdr:nvSpPr>
      <xdr:spPr>
        <a:xfrm>
          <a:off x="12763500" y="1252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129669</xdr:rowOff>
    </xdr:from>
    <xdr:ext cx="534377" cy="259045"/>
    <xdr:sp macro="" textlink="">
      <xdr:nvSpPr>
        <xdr:cNvPr id="667" name="テキスト ボックス 666"/>
        <xdr:cNvSpPr txBox="1"/>
      </xdr:nvSpPr>
      <xdr:spPr>
        <a:xfrm>
          <a:off x="12547111" y="1230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50078</xdr:rowOff>
    </xdr:from>
    <xdr:to>
      <xdr:col>23</xdr:col>
      <xdr:colOff>517525</xdr:colOff>
      <xdr:row>96</xdr:row>
      <xdr:rowOff>70892</xdr:rowOff>
    </xdr:to>
    <xdr:cxnSp macro="">
      <xdr:nvCxnSpPr>
        <xdr:cNvPr id="698" name="直線コネクタ 697"/>
        <xdr:cNvCxnSpPr/>
      </xdr:nvCxnSpPr>
      <xdr:spPr>
        <a:xfrm flipV="1">
          <a:off x="15481300" y="16509278"/>
          <a:ext cx="8382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36840</xdr:rowOff>
    </xdr:from>
    <xdr:ext cx="534377" cy="259045"/>
    <xdr:sp macro="" textlink="">
      <xdr:nvSpPr>
        <xdr:cNvPr id="699" name="公債費平均値テキスト"/>
        <xdr:cNvSpPr txBox="1"/>
      </xdr:nvSpPr>
      <xdr:spPr>
        <a:xfrm>
          <a:off x="16370300" y="1615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70892</xdr:rowOff>
    </xdr:from>
    <xdr:to>
      <xdr:col>22</xdr:col>
      <xdr:colOff>365125</xdr:colOff>
      <xdr:row>96</xdr:row>
      <xdr:rowOff>103941</xdr:rowOff>
    </xdr:to>
    <xdr:cxnSp macro="">
      <xdr:nvCxnSpPr>
        <xdr:cNvPr id="701" name="直線コネクタ 700"/>
        <xdr:cNvCxnSpPr/>
      </xdr:nvCxnSpPr>
      <xdr:spPr>
        <a:xfrm flipV="1">
          <a:off x="14592300" y="16530092"/>
          <a:ext cx="8890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2" name="フローチャート : 判断 701"/>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148223</xdr:rowOff>
    </xdr:from>
    <xdr:ext cx="534377" cy="259045"/>
    <xdr:sp macro="" textlink="">
      <xdr:nvSpPr>
        <xdr:cNvPr id="703" name="テキスト ボックス 702"/>
        <xdr:cNvSpPr txBox="1"/>
      </xdr:nvSpPr>
      <xdr:spPr>
        <a:xfrm>
          <a:off x="15214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103941</xdr:rowOff>
    </xdr:from>
    <xdr:to>
      <xdr:col>21</xdr:col>
      <xdr:colOff>161925</xdr:colOff>
      <xdr:row>96</xdr:row>
      <xdr:rowOff>113009</xdr:rowOff>
    </xdr:to>
    <xdr:cxnSp macro="">
      <xdr:nvCxnSpPr>
        <xdr:cNvPr id="704" name="直線コネクタ 703"/>
        <xdr:cNvCxnSpPr/>
      </xdr:nvCxnSpPr>
      <xdr:spPr>
        <a:xfrm flipV="1">
          <a:off x="13703300" y="16563141"/>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5" name="フローチャート : 判断 704"/>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154557</xdr:rowOff>
    </xdr:from>
    <xdr:ext cx="534377" cy="259045"/>
    <xdr:sp macro="" textlink="">
      <xdr:nvSpPr>
        <xdr:cNvPr id="706" name="テキスト ボックス 705"/>
        <xdr:cNvSpPr txBox="1"/>
      </xdr:nvSpPr>
      <xdr:spPr>
        <a:xfrm>
          <a:off x="14325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113009</xdr:rowOff>
    </xdr:from>
    <xdr:to>
      <xdr:col>19</xdr:col>
      <xdr:colOff>644525</xdr:colOff>
      <xdr:row>96</xdr:row>
      <xdr:rowOff>122512</xdr:rowOff>
    </xdr:to>
    <xdr:cxnSp macro="">
      <xdr:nvCxnSpPr>
        <xdr:cNvPr id="707" name="直線コネクタ 706"/>
        <xdr:cNvCxnSpPr/>
      </xdr:nvCxnSpPr>
      <xdr:spPr>
        <a:xfrm flipV="1">
          <a:off x="12814300" y="16572209"/>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8" name="フローチャート : 判断 707"/>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150661</xdr:rowOff>
    </xdr:from>
    <xdr:ext cx="534377" cy="259045"/>
    <xdr:sp macro="" textlink="">
      <xdr:nvSpPr>
        <xdr:cNvPr id="709" name="テキスト ボックス 708"/>
        <xdr:cNvSpPr txBox="1"/>
      </xdr:nvSpPr>
      <xdr:spPr>
        <a:xfrm>
          <a:off x="13436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0" name="フローチャート : 判断 709"/>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124916</xdr:rowOff>
    </xdr:from>
    <xdr:ext cx="534377" cy="259045"/>
    <xdr:sp macro="" textlink="">
      <xdr:nvSpPr>
        <xdr:cNvPr id="711" name="テキスト ボックス 710"/>
        <xdr:cNvSpPr txBox="1"/>
      </xdr:nvSpPr>
      <xdr:spPr>
        <a:xfrm>
          <a:off x="12547111" y="160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170728</xdr:rowOff>
    </xdr:from>
    <xdr:to>
      <xdr:col>23</xdr:col>
      <xdr:colOff>568325</xdr:colOff>
      <xdr:row>96</xdr:row>
      <xdr:rowOff>100878</xdr:rowOff>
    </xdr:to>
    <xdr:sp macro="" textlink="">
      <xdr:nvSpPr>
        <xdr:cNvPr id="717" name="円/楕円 716"/>
        <xdr:cNvSpPr/>
      </xdr:nvSpPr>
      <xdr:spPr>
        <a:xfrm>
          <a:off x="16268700" y="1645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149155</xdr:rowOff>
    </xdr:from>
    <xdr:ext cx="534377" cy="259045"/>
    <xdr:sp macro="" textlink="">
      <xdr:nvSpPr>
        <xdr:cNvPr id="718" name="公債費該当値テキスト"/>
        <xdr:cNvSpPr txBox="1"/>
      </xdr:nvSpPr>
      <xdr:spPr>
        <a:xfrm>
          <a:off x="16370300" y="164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51,733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20092</xdr:rowOff>
    </xdr:from>
    <xdr:to>
      <xdr:col>22</xdr:col>
      <xdr:colOff>415925</xdr:colOff>
      <xdr:row>96</xdr:row>
      <xdr:rowOff>121692</xdr:rowOff>
    </xdr:to>
    <xdr:sp macro="" textlink="">
      <xdr:nvSpPr>
        <xdr:cNvPr id="719" name="円/楕円 718"/>
        <xdr:cNvSpPr/>
      </xdr:nvSpPr>
      <xdr:spPr>
        <a:xfrm>
          <a:off x="15430500" y="1647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112819</xdr:rowOff>
    </xdr:from>
    <xdr:ext cx="534377" cy="259045"/>
    <xdr:sp macro="" textlink="">
      <xdr:nvSpPr>
        <xdr:cNvPr id="720" name="テキスト ボックス 719"/>
        <xdr:cNvSpPr txBox="1"/>
      </xdr:nvSpPr>
      <xdr:spPr>
        <a:xfrm>
          <a:off x="15214111" y="1657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53141</xdr:rowOff>
    </xdr:from>
    <xdr:to>
      <xdr:col>21</xdr:col>
      <xdr:colOff>212725</xdr:colOff>
      <xdr:row>96</xdr:row>
      <xdr:rowOff>154741</xdr:rowOff>
    </xdr:to>
    <xdr:sp macro="" textlink="">
      <xdr:nvSpPr>
        <xdr:cNvPr id="721" name="円/楕円 720"/>
        <xdr:cNvSpPr/>
      </xdr:nvSpPr>
      <xdr:spPr>
        <a:xfrm>
          <a:off x="14541500" y="165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145868</xdr:rowOff>
    </xdr:from>
    <xdr:ext cx="534377" cy="259045"/>
    <xdr:sp macro="" textlink="">
      <xdr:nvSpPr>
        <xdr:cNvPr id="722" name="テキスト ボックス 721"/>
        <xdr:cNvSpPr txBox="1"/>
      </xdr:nvSpPr>
      <xdr:spPr>
        <a:xfrm>
          <a:off x="14325111" y="166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62209</xdr:rowOff>
    </xdr:from>
    <xdr:to>
      <xdr:col>20</xdr:col>
      <xdr:colOff>9525</xdr:colOff>
      <xdr:row>96</xdr:row>
      <xdr:rowOff>163809</xdr:rowOff>
    </xdr:to>
    <xdr:sp macro="" textlink="">
      <xdr:nvSpPr>
        <xdr:cNvPr id="723" name="円/楕円 722"/>
        <xdr:cNvSpPr/>
      </xdr:nvSpPr>
      <xdr:spPr>
        <a:xfrm>
          <a:off x="13652500" y="1652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154936</xdr:rowOff>
    </xdr:from>
    <xdr:ext cx="534377" cy="259045"/>
    <xdr:sp macro="" textlink="">
      <xdr:nvSpPr>
        <xdr:cNvPr id="724" name="テキスト ボックス 723"/>
        <xdr:cNvSpPr txBox="1"/>
      </xdr:nvSpPr>
      <xdr:spPr>
        <a:xfrm>
          <a:off x="13436111" y="1661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71712</xdr:rowOff>
    </xdr:from>
    <xdr:to>
      <xdr:col>18</xdr:col>
      <xdr:colOff>492125</xdr:colOff>
      <xdr:row>97</xdr:row>
      <xdr:rowOff>1862</xdr:rowOff>
    </xdr:to>
    <xdr:sp macro="" textlink="">
      <xdr:nvSpPr>
        <xdr:cNvPr id="725" name="円/楕円 724"/>
        <xdr:cNvSpPr/>
      </xdr:nvSpPr>
      <xdr:spPr>
        <a:xfrm>
          <a:off x="12763500" y="165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164439</xdr:rowOff>
    </xdr:from>
    <xdr:ext cx="534377" cy="259045"/>
    <xdr:sp macro="" textlink="">
      <xdr:nvSpPr>
        <xdr:cNvPr id="726" name="テキスト ボックス 725"/>
        <xdr:cNvSpPr txBox="1"/>
      </xdr:nvSpPr>
      <xdr:spPr>
        <a:xfrm>
          <a:off x="12547111" y="1662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9" name="フローチャート : 判断 758"/>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0" name="テキスト ボックス 759"/>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2" name="フローチャート : 判断 761"/>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3" name="テキスト ボックス 762"/>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5" name="フローチャート : 判断 764"/>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6" name="テキスト ボックス 765"/>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7" name="フローチャート : 判断 766"/>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8" name="テキスト ボックス 767"/>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構成項目の民生費については、住民一人当たりのコストが１２６，１１１円である。類似団体よりも低値で推移しているが、児童福祉事業におけるこども医療助成費の増や、税収入が低迷する国民健康保険特別会計への繰出金の増</a:t>
          </a:r>
          <a:endParaRPr lang="ja-JP" altLang="ja-JP" sz="1400">
            <a:effectLst/>
          </a:endParaRPr>
        </a:p>
        <a:p>
          <a:r>
            <a:rPr kumimoji="1" lang="ja-JP" altLang="ja-JP" sz="1100">
              <a:solidFill>
                <a:schemeClr val="dk1"/>
              </a:solidFill>
              <a:effectLst/>
              <a:latin typeface="+mn-lt"/>
              <a:ea typeface="+mn-ea"/>
              <a:cs typeface="+mn-cs"/>
            </a:rPr>
            <a:t>により平成２４年から徐々に増加してきている状況である。</a:t>
          </a:r>
          <a:endParaRPr lang="ja-JP" altLang="ja-JP" sz="1400">
            <a:effectLst/>
          </a:endParaRPr>
        </a:p>
        <a:p>
          <a:r>
            <a:rPr kumimoji="1" lang="ja-JP" altLang="ja-JP" sz="1100">
              <a:solidFill>
                <a:schemeClr val="dk1"/>
              </a:solidFill>
              <a:effectLst/>
              <a:latin typeface="+mn-lt"/>
              <a:ea typeface="+mn-ea"/>
              <a:cs typeface="+mn-cs"/>
            </a:rPr>
            <a:t>　教育費が住民一人あたり５４，４８２円となっており、平成２５年度から年々増加している。決算額でみても教育費は前年度比１１．１％増となっており、これは中学校の統廃合にともなう校舎の大規模改修や、武道館施設整備の開始による</a:t>
          </a:r>
          <a:endParaRPr lang="ja-JP" altLang="ja-JP" sz="1400">
            <a:effectLst/>
          </a:endParaRPr>
        </a:p>
        <a:p>
          <a:r>
            <a:rPr kumimoji="1" lang="ja-JP" altLang="ja-JP" sz="1100">
              <a:solidFill>
                <a:schemeClr val="dk1"/>
              </a:solidFill>
              <a:effectLst/>
              <a:latin typeface="+mn-lt"/>
              <a:ea typeface="+mn-ea"/>
              <a:cs typeface="+mn-cs"/>
            </a:rPr>
            <a:t>普通建設事業の増額が要因である。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財政調整基金残高</a:t>
          </a:r>
          <a:r>
            <a:rPr kumimoji="1" lang="en-US"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決算余剰金の積立を行い、今後厳しくなる財政運営や災害等の緊急的経費の財源を確保するため、標準財政規模の１０～１５％程度は最低限確保していく。</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実質収支額</a:t>
          </a:r>
          <a:r>
            <a:rPr kumimoji="1" lang="en-US"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実質収支比率については、標準財政規模の３～５％が望ましいと考えられており、本市においては４～６％の範囲内で推移している。</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実質単年度収支</a:t>
          </a:r>
          <a:r>
            <a:rPr kumimoji="1" lang="en-US"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前年度比４．４３％の回復したが、依然赤字の状況である。今後財源の確保がさらに厳しくなると予想されるため、引き続き経費の節減と事業の適正化及び財政の健全化に努める</a:t>
          </a:r>
          <a:r>
            <a:rPr kumimoji="0" lang="ja-JP" altLang="en-US" sz="12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水道事業会計</a:t>
          </a:r>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　給水収益については前年度より増額となったが、その他の営業収益の減額により水道事業全体では黒字額が減っている。今後は有収水量の増加は期待できず、また水道施設の老朽化による修繕費の増加が見込まれるため、計画的な修繕を実施し健全な運営に努める。</a:t>
          </a:r>
          <a:endParaRPr lang="ja-JP" altLang="ja-JP" sz="1200">
            <a:effectLst/>
          </a:endParaRPr>
        </a:p>
        <a:p>
          <a:pPr rtl="0"/>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一般会計</a:t>
          </a:r>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　合併特例債の発行額により償還額の増額が見込まれるため、今後も数値の減少が予想される。財政計画を基準に、健全な財政運営に努める。</a:t>
          </a:r>
          <a:endParaRPr lang="ja-JP" altLang="ja-JP" sz="1200">
            <a:effectLst/>
          </a:endParaRPr>
        </a:p>
        <a:p>
          <a:pPr rtl="0"/>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国民健康保険特別会計</a:t>
          </a:r>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　国民健康保険税の増額が見込めず、医療費が年々増加している状況にあり、財政状況の悪化が懸念される。今後は保険料の適正化を図るなどにより健全運営を図る。</a:t>
          </a:r>
          <a:endParaRPr lang="ja-JP" altLang="ja-JP" sz="1200">
            <a:effectLst/>
          </a:endParaRPr>
        </a:p>
        <a:p>
          <a:pPr rtl="0"/>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介護保険特別会計</a:t>
          </a:r>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　高齢化率が高く給付費が年々伸びており、給付費の増額が懸念されるため、今後は介護認定審査の適正化や介護予防教室等の健康づくり事業を推進し、財政健全化を図る。</a:t>
          </a:r>
          <a:endParaRPr lang="ja-JP" altLang="ja-JP" sz="1200">
            <a:effectLst/>
          </a:endParaRPr>
        </a:p>
        <a:p>
          <a:pPr rtl="0"/>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下水道事業特別会計</a:t>
          </a:r>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　水洗化率が伸びず投資への負担が大きい。今後は下水道区域の見直しや単独浄化槽撤去費用助成のＰＲ強化等で水洗化率の向上対策を図り、独立採算の原則に立ち返った運営に努める。</a:t>
          </a:r>
          <a:endParaRPr lang="ja-JP" altLang="ja-JP" sz="1200">
            <a:effectLst/>
          </a:endParaRPr>
        </a:p>
        <a:p>
          <a:pPr rtl="0"/>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簡易水道事業特別会計</a:t>
          </a:r>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　簡易水道事業は整備が終了しており、維持管理費が主な経費となっているため黒字の比率は同率程度で推移している。今後は法適用化を予定しており、さらなる健全運営に努める。農業集落排水事業については整備が終了しており維持管理が主な経費となっている。</a:t>
          </a:r>
          <a:endParaRPr lang="ja-JP" altLang="ja-JP" sz="1200">
            <a:effectLst/>
          </a:endParaRPr>
        </a:p>
        <a:p>
          <a:pPr rtl="0"/>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熊田診療所特別会計</a:t>
          </a:r>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　熊田診療所特別会計は、地域の人口減少や高齢化などにより診療収入が伸び悩み、一般会計からの赤字補填的な繰入に依存している状況である。今後は、可能な限りコスト削減を図り、独立採算の運営に努める。</a:t>
          </a:r>
          <a:endParaRPr lang="ja-JP" altLang="ja-JP" sz="1200">
            <a:effectLst/>
          </a:endParaRPr>
        </a:p>
        <a:p>
          <a:pPr rtl="0"/>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その他会計</a:t>
          </a:r>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　その他の会計及びいずれ</a:t>
          </a:r>
          <a:r>
            <a:rPr lang="ja-JP" altLang="ja-JP" sz="1050" b="0" i="0" baseline="0">
              <a:solidFill>
                <a:schemeClr val="dk1"/>
              </a:solidFill>
              <a:effectLst/>
              <a:latin typeface="+mn-lt"/>
              <a:ea typeface="+mn-ea"/>
              <a:cs typeface="+mn-cs"/>
            </a:rPr>
            <a:t>の会計の連結実質赤字比率についても黒字であり、赤字比率の算定には至っていない。 </a:t>
          </a:r>
          <a:endParaRPr lang="ja-JP" altLang="ja-JP" sz="1200">
            <a:effectLst/>
          </a:endParaRPr>
        </a:p>
        <a:p>
          <a:r>
            <a:rPr lang="ja-JP" altLang="ja-JP" sz="1050" b="0" i="0" baseline="0">
              <a:solidFill>
                <a:schemeClr val="dk1"/>
              </a:solidFill>
              <a:effectLst/>
              <a:latin typeface="+mn-lt"/>
              <a:ea typeface="+mn-ea"/>
              <a:cs typeface="+mn-cs"/>
            </a:rPr>
            <a:t>今後も計画的な事業運営を図り、健全な財政運営に努める。 </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12757823</v>
      </c>
      <c r="BO4" s="409"/>
      <c r="BP4" s="409"/>
      <c r="BQ4" s="409"/>
      <c r="BR4" s="409"/>
      <c r="BS4" s="409"/>
      <c r="BT4" s="409"/>
      <c r="BU4" s="410"/>
      <c r="BV4" s="408">
        <v>12344620</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4.7</v>
      </c>
      <c r="CU4" s="586"/>
      <c r="CV4" s="586"/>
      <c r="CW4" s="586"/>
      <c r="CX4" s="586"/>
      <c r="CY4" s="586"/>
      <c r="CZ4" s="586"/>
      <c r="DA4" s="587"/>
      <c r="DB4" s="585">
        <v>4.8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12069872</v>
      </c>
      <c r="BO5" s="414"/>
      <c r="BP5" s="414"/>
      <c r="BQ5" s="414"/>
      <c r="BR5" s="414"/>
      <c r="BS5" s="414"/>
      <c r="BT5" s="414"/>
      <c r="BU5" s="415"/>
      <c r="BV5" s="413">
        <v>11915599</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90.8</v>
      </c>
      <c r="CU5" s="384"/>
      <c r="CV5" s="384"/>
      <c r="CW5" s="384"/>
      <c r="CX5" s="384"/>
      <c r="CY5" s="384"/>
      <c r="CZ5" s="384"/>
      <c r="DA5" s="385"/>
      <c r="DB5" s="383">
        <v>92.4</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687951</v>
      </c>
      <c r="BO6" s="414"/>
      <c r="BP6" s="414"/>
      <c r="BQ6" s="414"/>
      <c r="BR6" s="414"/>
      <c r="BS6" s="414"/>
      <c r="BT6" s="414"/>
      <c r="BU6" s="415"/>
      <c r="BV6" s="413">
        <v>429021</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95.3</v>
      </c>
      <c r="CU6" s="560"/>
      <c r="CV6" s="560"/>
      <c r="CW6" s="560"/>
      <c r="CX6" s="560"/>
      <c r="CY6" s="560"/>
      <c r="CZ6" s="560"/>
      <c r="DA6" s="561"/>
      <c r="DB6" s="559">
        <v>97.2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288007</v>
      </c>
      <c r="BO7" s="414"/>
      <c r="BP7" s="414"/>
      <c r="BQ7" s="414"/>
      <c r="BR7" s="414"/>
      <c r="BS7" s="414"/>
      <c r="BT7" s="414"/>
      <c r="BU7" s="415"/>
      <c r="BV7" s="413">
        <v>28307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8505253</v>
      </c>
      <c r="CU7" s="414"/>
      <c r="CV7" s="414"/>
      <c r="CW7" s="414"/>
      <c r="CX7" s="414"/>
      <c r="CY7" s="414"/>
      <c r="CZ7" s="414"/>
      <c r="DA7" s="415"/>
      <c r="DB7" s="413">
        <v>8308185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399944</v>
      </c>
      <c r="BO8" s="414"/>
      <c r="BP8" s="414"/>
      <c r="BQ8" s="414"/>
      <c r="BR8" s="414"/>
      <c r="BS8" s="414"/>
      <c r="BT8" s="414"/>
      <c r="BU8" s="415"/>
      <c r="BV8" s="413">
        <v>400714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0.44</v>
      </c>
      <c r="CU8" s="523"/>
      <c r="CV8" s="523"/>
      <c r="CW8" s="523"/>
      <c r="CX8" s="523"/>
      <c r="CY8" s="523"/>
      <c r="CZ8" s="523"/>
      <c r="DA8" s="524"/>
      <c r="DB8" s="522">
        <v>0.44</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27047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76</v>
      </c>
      <c r="AV9" s="471"/>
      <c r="AW9" s="471"/>
      <c r="AX9" s="471"/>
      <c r="AY9" s="393" t="s">
        <v>98</v>
      </c>
      <c r="AZ9" s="394"/>
      <c r="BA9" s="394"/>
      <c r="BB9" s="394"/>
      <c r="BC9" s="394"/>
      <c r="BD9" s="394"/>
      <c r="BE9" s="394"/>
      <c r="BF9" s="394"/>
      <c r="BG9" s="394"/>
      <c r="BH9" s="394"/>
      <c r="BI9" s="394"/>
      <c r="BJ9" s="394"/>
      <c r="BK9" s="394"/>
      <c r="BL9" s="394"/>
      <c r="BM9" s="395"/>
      <c r="BN9" s="413">
        <v>-770</v>
      </c>
      <c r="BO9" s="414"/>
      <c r="BP9" s="414"/>
      <c r="BQ9" s="414"/>
      <c r="BR9" s="414"/>
      <c r="BS9" s="414"/>
      <c r="BT9" s="414"/>
      <c r="BU9" s="415"/>
      <c r="BV9" s="413">
        <v>-92855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15</v>
      </c>
      <c r="CU9" s="384"/>
      <c r="CV9" s="384"/>
      <c r="CW9" s="384"/>
      <c r="CX9" s="384"/>
      <c r="CY9" s="384"/>
      <c r="CZ9" s="384"/>
      <c r="DA9" s="385"/>
      <c r="DB9" s="383">
        <v>14.9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29206</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1060</v>
      </c>
      <c r="BO10" s="414"/>
      <c r="BP10" s="414"/>
      <c r="BQ10" s="414"/>
      <c r="BR10" s="414"/>
      <c r="BS10" s="414"/>
      <c r="BT10" s="414"/>
      <c r="BU10" s="415"/>
      <c r="BV10" s="413">
        <v>748</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76</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28005</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121641</v>
      </c>
      <c r="BO12" s="414"/>
      <c r="BP12" s="414"/>
      <c r="BQ12" s="414"/>
      <c r="BR12" s="414"/>
      <c r="BS12" s="414"/>
      <c r="BT12" s="414"/>
      <c r="BU12" s="415"/>
      <c r="BV12" s="413">
        <v>394896</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27760</v>
      </c>
      <c r="S13" s="515"/>
      <c r="T13" s="515"/>
      <c r="U13" s="515"/>
      <c r="V13" s="516"/>
      <c r="W13" s="502" t="s">
        <v>121</v>
      </c>
      <c r="X13" s="426"/>
      <c r="Y13" s="426"/>
      <c r="Z13" s="426"/>
      <c r="AA13" s="426"/>
      <c r="AB13" s="427"/>
      <c r="AC13" s="389">
        <v>1593</v>
      </c>
      <c r="AD13" s="390"/>
      <c r="AE13" s="390"/>
      <c r="AF13" s="390"/>
      <c r="AG13" s="391"/>
      <c r="AH13" s="389">
        <v>2047</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-121351</v>
      </c>
      <c r="BO13" s="414"/>
      <c r="BP13" s="414"/>
      <c r="BQ13" s="414"/>
      <c r="BR13" s="414"/>
      <c r="BS13" s="414"/>
      <c r="BT13" s="414"/>
      <c r="BU13" s="415"/>
      <c r="BV13" s="413">
        <v>-487003</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7.7</v>
      </c>
      <c r="CU13" s="384"/>
      <c r="CV13" s="384"/>
      <c r="CW13" s="384"/>
      <c r="CX13" s="384"/>
      <c r="CY13" s="384"/>
      <c r="CZ13" s="384"/>
      <c r="DA13" s="385"/>
      <c r="DB13" s="383">
        <v>8.4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28509</v>
      </c>
      <c r="S14" s="515"/>
      <c r="T14" s="515"/>
      <c r="U14" s="515"/>
      <c r="V14" s="516"/>
      <c r="W14" s="517"/>
      <c r="X14" s="429"/>
      <c r="Y14" s="429"/>
      <c r="Z14" s="429"/>
      <c r="AA14" s="429"/>
      <c r="AB14" s="430"/>
      <c r="AC14" s="507">
        <v>11.5</v>
      </c>
      <c r="AD14" s="508"/>
      <c r="AE14" s="508"/>
      <c r="AF14" s="508"/>
      <c r="AG14" s="509"/>
      <c r="AH14" s="507">
        <v>12.9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24.9</v>
      </c>
      <c r="CU14" s="486"/>
      <c r="CV14" s="486"/>
      <c r="CW14" s="486"/>
      <c r="CX14" s="486"/>
      <c r="CY14" s="486"/>
      <c r="CZ14" s="486"/>
      <c r="DA14" s="487"/>
      <c r="DB14" s="518">
        <v>32.299999999999997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28249</v>
      </c>
      <c r="S15" s="515"/>
      <c r="T15" s="515"/>
      <c r="U15" s="515"/>
      <c r="V15" s="516"/>
      <c r="W15" s="502" t="s">
        <v>127</v>
      </c>
      <c r="X15" s="426"/>
      <c r="Y15" s="426"/>
      <c r="Z15" s="426"/>
      <c r="AA15" s="426"/>
      <c r="AB15" s="427"/>
      <c r="AC15" s="389">
        <v>4729</v>
      </c>
      <c r="AD15" s="390"/>
      <c r="AE15" s="390"/>
      <c r="AF15" s="390"/>
      <c r="AG15" s="391"/>
      <c r="AH15" s="389">
        <v>5692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2917237</v>
      </c>
      <c r="BO15" s="409"/>
      <c r="BP15" s="409"/>
      <c r="BQ15" s="409"/>
      <c r="BR15" s="409"/>
      <c r="BS15" s="409"/>
      <c r="BT15" s="409"/>
      <c r="BU15" s="410"/>
      <c r="BV15" s="408">
        <v>2806378</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34.1</v>
      </c>
      <c r="AD16" s="508"/>
      <c r="AE16" s="508"/>
      <c r="AF16" s="508"/>
      <c r="AG16" s="509"/>
      <c r="AH16" s="507">
        <v>35.700000000000003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6792020</v>
      </c>
      <c r="BO16" s="414"/>
      <c r="BP16" s="414"/>
      <c r="BQ16" s="414"/>
      <c r="BR16" s="414"/>
      <c r="BS16" s="414"/>
      <c r="BT16" s="414"/>
      <c r="BU16" s="415"/>
      <c r="BV16" s="413">
        <v>6400637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7543</v>
      </c>
      <c r="AD17" s="390"/>
      <c r="AE17" s="390"/>
      <c r="AF17" s="390"/>
      <c r="AG17" s="391"/>
      <c r="AH17" s="389">
        <v>8171</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3676537</v>
      </c>
      <c r="BO17" s="414"/>
      <c r="BP17" s="414"/>
      <c r="BQ17" s="414"/>
      <c r="BR17" s="414"/>
      <c r="BS17" s="414"/>
      <c r="BT17" s="414"/>
      <c r="BU17" s="415"/>
      <c r="BV17" s="413">
        <v>3588549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174.35</v>
      </c>
      <c r="M18" s="478"/>
      <c r="N18" s="478"/>
      <c r="O18" s="478"/>
      <c r="P18" s="478"/>
      <c r="Q18" s="478"/>
      <c r="R18" s="479"/>
      <c r="S18" s="479"/>
      <c r="T18" s="479"/>
      <c r="U18" s="479"/>
      <c r="V18" s="480"/>
      <c r="W18" s="494"/>
      <c r="X18" s="495"/>
      <c r="Y18" s="495"/>
      <c r="Z18" s="495"/>
      <c r="AA18" s="495"/>
      <c r="AB18" s="503"/>
      <c r="AC18" s="377">
        <v>54.4</v>
      </c>
      <c r="AD18" s="378"/>
      <c r="AE18" s="378"/>
      <c r="AF18" s="378"/>
      <c r="AG18" s="481"/>
      <c r="AH18" s="377">
        <v>51.3</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7773691</v>
      </c>
      <c r="BO18" s="414"/>
      <c r="BP18" s="414"/>
      <c r="BQ18" s="414"/>
      <c r="BR18" s="414"/>
      <c r="BS18" s="414"/>
      <c r="BT18" s="414"/>
      <c r="BU18" s="415"/>
      <c r="BV18" s="413">
        <v>7538827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155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9689178</v>
      </c>
      <c r="BO19" s="414"/>
      <c r="BP19" s="414"/>
      <c r="BQ19" s="414"/>
      <c r="BR19" s="414"/>
      <c r="BS19" s="414"/>
      <c r="BT19" s="414"/>
      <c r="BU19" s="415"/>
      <c r="BV19" s="413">
        <v>9551628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9439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13894758</v>
      </c>
      <c r="BO23" s="414"/>
      <c r="BP23" s="414"/>
      <c r="BQ23" s="414"/>
      <c r="BR23" s="414"/>
      <c r="BS23" s="414"/>
      <c r="BT23" s="414"/>
      <c r="BU23" s="415"/>
      <c r="BV23" s="413">
        <v>14447637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7500</v>
      </c>
      <c r="R24" s="390"/>
      <c r="S24" s="390"/>
      <c r="T24" s="390"/>
      <c r="U24" s="390"/>
      <c r="V24" s="391"/>
      <c r="W24" s="455"/>
      <c r="X24" s="446"/>
      <c r="Y24" s="447"/>
      <c r="Z24" s="386" t="s">
        <v>151</v>
      </c>
      <c r="AA24" s="387"/>
      <c r="AB24" s="387"/>
      <c r="AC24" s="387"/>
      <c r="AD24" s="387"/>
      <c r="AE24" s="387"/>
      <c r="AF24" s="387"/>
      <c r="AG24" s="388"/>
      <c r="AH24" s="389">
        <v>214</v>
      </c>
      <c r="AI24" s="390"/>
      <c r="AJ24" s="390"/>
      <c r="AK24" s="390"/>
      <c r="AL24" s="391"/>
      <c r="AM24" s="389">
        <v>670676</v>
      </c>
      <c r="AN24" s="390"/>
      <c r="AO24" s="390"/>
      <c r="AP24" s="390"/>
      <c r="AQ24" s="390"/>
      <c r="AR24" s="391"/>
      <c r="AS24" s="389">
        <v>3134</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3536677</v>
      </c>
      <c r="BO24" s="414"/>
      <c r="BP24" s="414"/>
      <c r="BQ24" s="414"/>
      <c r="BR24" s="414"/>
      <c r="BS24" s="414"/>
      <c r="BT24" s="414"/>
      <c r="BU24" s="415"/>
      <c r="BV24" s="413">
        <v>4026221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6100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707635</v>
      </c>
      <c r="BO25" s="409"/>
      <c r="BP25" s="409"/>
      <c r="BQ25" s="409"/>
      <c r="BR25" s="409"/>
      <c r="BS25" s="409"/>
      <c r="BT25" s="409"/>
      <c r="BU25" s="410"/>
      <c r="BV25" s="408">
        <v>435239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5600</v>
      </c>
      <c r="R26" s="390"/>
      <c r="S26" s="390"/>
      <c r="T26" s="390"/>
      <c r="U26" s="390"/>
      <c r="V26" s="391"/>
      <c r="W26" s="455"/>
      <c r="X26" s="446"/>
      <c r="Y26" s="447"/>
      <c r="Z26" s="386" t="s">
        <v>157</v>
      </c>
      <c r="AA26" s="468"/>
      <c r="AB26" s="468"/>
      <c r="AC26" s="468"/>
      <c r="AD26" s="468"/>
      <c r="AE26" s="468"/>
      <c r="AF26" s="468"/>
      <c r="AG26" s="469"/>
      <c r="AH26" s="389">
        <v>9</v>
      </c>
      <c r="AI26" s="390"/>
      <c r="AJ26" s="390"/>
      <c r="AK26" s="390"/>
      <c r="AL26" s="391"/>
      <c r="AM26" s="389">
        <v>27135</v>
      </c>
      <c r="AN26" s="390"/>
      <c r="AO26" s="390"/>
      <c r="AP26" s="390"/>
      <c r="AQ26" s="390"/>
      <c r="AR26" s="391"/>
      <c r="AS26" s="389">
        <v>3015</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3700</v>
      </c>
      <c r="R27" s="390"/>
      <c r="S27" s="390"/>
      <c r="T27" s="390"/>
      <c r="U27" s="390"/>
      <c r="V27" s="391"/>
      <c r="W27" s="455"/>
      <c r="X27" s="446"/>
      <c r="Y27" s="447"/>
      <c r="Z27" s="386" t="s">
        <v>160</v>
      </c>
      <c r="AA27" s="387"/>
      <c r="AB27" s="387"/>
      <c r="AC27" s="387"/>
      <c r="AD27" s="387"/>
      <c r="AE27" s="387"/>
      <c r="AF27" s="387"/>
      <c r="AG27" s="388"/>
      <c r="AH27" s="389">
        <v>11</v>
      </c>
      <c r="AI27" s="390"/>
      <c r="AJ27" s="390"/>
      <c r="AK27" s="390"/>
      <c r="AL27" s="391"/>
      <c r="AM27" s="389">
        <v>37510</v>
      </c>
      <c r="AN27" s="390"/>
      <c r="AO27" s="390"/>
      <c r="AP27" s="390"/>
      <c r="AQ27" s="390"/>
      <c r="AR27" s="391"/>
      <c r="AS27" s="389">
        <v>3410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200000</v>
      </c>
      <c r="BO27" s="417"/>
      <c r="BP27" s="417"/>
      <c r="BQ27" s="417"/>
      <c r="BR27" s="417"/>
      <c r="BS27" s="417"/>
      <c r="BT27" s="417"/>
      <c r="BU27" s="418"/>
      <c r="BV27" s="416">
        <v>374675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3000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2059117</v>
      </c>
      <c r="BO28" s="409"/>
      <c r="BP28" s="409"/>
      <c r="BQ28" s="409"/>
      <c r="BR28" s="409"/>
      <c r="BS28" s="409"/>
      <c r="BT28" s="409"/>
      <c r="BU28" s="410"/>
      <c r="BV28" s="408">
        <v>2079698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16</v>
      </c>
      <c r="M29" s="390"/>
      <c r="N29" s="390"/>
      <c r="O29" s="390"/>
      <c r="P29" s="391"/>
      <c r="Q29" s="389">
        <v>2700</v>
      </c>
      <c r="R29" s="390"/>
      <c r="S29" s="390"/>
      <c r="T29" s="390"/>
      <c r="U29" s="390"/>
      <c r="V29" s="391"/>
      <c r="W29" s="456"/>
      <c r="X29" s="457"/>
      <c r="Y29" s="458"/>
      <c r="Z29" s="386" t="s">
        <v>167</v>
      </c>
      <c r="AA29" s="387"/>
      <c r="AB29" s="387"/>
      <c r="AC29" s="387"/>
      <c r="AD29" s="387"/>
      <c r="AE29" s="387"/>
      <c r="AF29" s="387"/>
      <c r="AG29" s="388"/>
      <c r="AH29" s="389">
        <v>225</v>
      </c>
      <c r="AI29" s="390"/>
      <c r="AJ29" s="390"/>
      <c r="AK29" s="390"/>
      <c r="AL29" s="391"/>
      <c r="AM29" s="389">
        <v>708186</v>
      </c>
      <c r="AN29" s="390"/>
      <c r="AO29" s="390"/>
      <c r="AP29" s="390"/>
      <c r="AQ29" s="390"/>
      <c r="AR29" s="391"/>
      <c r="AS29" s="389">
        <v>3147</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117376</v>
      </c>
      <c r="BO29" s="414"/>
      <c r="BP29" s="414"/>
      <c r="BQ29" s="414"/>
      <c r="BR29" s="414"/>
      <c r="BS29" s="414"/>
      <c r="BT29" s="414"/>
      <c r="BU29" s="415"/>
      <c r="BV29" s="413">
        <v>117323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99.2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4084318</v>
      </c>
      <c r="BO30" s="417"/>
      <c r="BP30" s="417"/>
      <c r="BQ30" s="417"/>
      <c r="BR30" s="417"/>
      <c r="BS30" s="417"/>
      <c r="BT30" s="417"/>
      <c r="BU30" s="418"/>
      <c r="BV30" s="416">
        <v>3904694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南那須地区広域行政事務組合（普通会計）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那須烏山市農業公社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熊田診療所特別会計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南那須地区広域行政事務組合（病院会計）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IF('各会計、関係団体の財政状況及び健全化判断比率'!B34="","",'各会計、関係団体の財政状況及び健全化判断比率'!B34)</f>
        <v>農業集落排水事業特別会計</v>
      </c>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栃木県市町村総合事務組合（一般会計）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栃木県市町村総合事務組合（特別会計）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栃木県後期高齢者医療広域連合（一般会計）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栃木県後期高齢者医療広域連合（特別会計）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0" t="s">
        <v>526</v>
      </c>
      <c r="D34" s="1180"/>
      <c r="E34" s="1181"/>
      <c r="F34" s="32">
        <v>12.23</v>
      </c>
      <c r="G34" s="33">
        <v>13.26</v>
      </c>
      <c r="H34" s="33">
        <v>12.16</v>
      </c>
      <c r="I34" s="33">
        <v>12.23</v>
      </c>
      <c r="J34" s="34">
        <v>11.92</v>
      </c>
      <c r="K34" s="22"/>
      <c r="L34" s="22"/>
      <c r="M34" s="22"/>
      <c r="N34" s="22"/>
      <c r="O34" s="22"/>
      <c r="P34" s="22"/>
    </row>
    <row r="35" spans="1:16" ht="39" customHeight="1">
      <c r="A35" s="22"/>
      <c r="B35" s="35"/>
      <c r="C35" s="1174" t="s">
        <v>527</v>
      </c>
      <c r="D35" s="1175"/>
      <c r="E35" s="1176"/>
      <c r="F35" s="36">
        <v>4.58</v>
      </c>
      <c r="G35" s="37">
        <v>6.75</v>
      </c>
      <c r="H35" s="37">
        <v>5.87</v>
      </c>
      <c r="I35" s="37">
        <v>4.7</v>
      </c>
      <c r="J35" s="38">
        <v>5.83</v>
      </c>
      <c r="K35" s="22"/>
      <c r="L35" s="22"/>
      <c r="M35" s="22"/>
      <c r="N35" s="22"/>
      <c r="O35" s="22"/>
      <c r="P35" s="22"/>
    </row>
    <row r="36" spans="1:16" ht="39" customHeight="1">
      <c r="A36" s="22"/>
      <c r="B36" s="35"/>
      <c r="C36" s="1174" t="s">
        <v>528</v>
      </c>
      <c r="D36" s="1175"/>
      <c r="E36" s="1176"/>
      <c r="F36" s="36">
        <v>3.14</v>
      </c>
      <c r="G36" s="37">
        <v>3.97</v>
      </c>
      <c r="H36" s="37">
        <v>3.34</v>
      </c>
      <c r="I36" s="37">
        <v>3</v>
      </c>
      <c r="J36" s="38">
        <v>2.12</v>
      </c>
      <c r="K36" s="22"/>
      <c r="L36" s="22"/>
      <c r="M36" s="22"/>
      <c r="N36" s="22"/>
      <c r="O36" s="22"/>
      <c r="P36" s="22"/>
    </row>
    <row r="37" spans="1:16" ht="39" customHeight="1">
      <c r="A37" s="22"/>
      <c r="B37" s="35"/>
      <c r="C37" s="1174" t="s">
        <v>529</v>
      </c>
      <c r="D37" s="1175"/>
      <c r="E37" s="1176"/>
      <c r="F37" s="36">
        <v>1.29</v>
      </c>
      <c r="G37" s="37">
        <v>1.04</v>
      </c>
      <c r="H37" s="37">
        <v>1.73</v>
      </c>
      <c r="I37" s="37">
        <v>0.99</v>
      </c>
      <c r="J37" s="38">
        <v>1.1299999999999999</v>
      </c>
      <c r="K37" s="22"/>
      <c r="L37" s="22"/>
      <c r="M37" s="22"/>
      <c r="N37" s="22"/>
      <c r="O37" s="22"/>
      <c r="P37" s="22"/>
    </row>
    <row r="38" spans="1:16" ht="39" customHeight="1">
      <c r="A38" s="22"/>
      <c r="B38" s="35"/>
      <c r="C38" s="1174" t="s">
        <v>530</v>
      </c>
      <c r="D38" s="1175"/>
      <c r="E38" s="1176"/>
      <c r="F38" s="36">
        <v>0.21</v>
      </c>
      <c r="G38" s="37">
        <v>0.3</v>
      </c>
      <c r="H38" s="37">
        <v>0.3</v>
      </c>
      <c r="I38" s="37">
        <v>0.14000000000000001</v>
      </c>
      <c r="J38" s="38">
        <v>0.22</v>
      </c>
      <c r="K38" s="22"/>
      <c r="L38" s="22"/>
      <c r="M38" s="22"/>
      <c r="N38" s="22"/>
      <c r="O38" s="22"/>
      <c r="P38" s="22"/>
    </row>
    <row r="39" spans="1:16" ht="39" customHeight="1">
      <c r="A39" s="22"/>
      <c r="B39" s="35"/>
      <c r="C39" s="1174" t="s">
        <v>531</v>
      </c>
      <c r="D39" s="1175"/>
      <c r="E39" s="1176"/>
      <c r="F39" s="36">
        <v>0.14000000000000001</v>
      </c>
      <c r="G39" s="37">
        <v>0.15</v>
      </c>
      <c r="H39" s="37">
        <v>0.09</v>
      </c>
      <c r="I39" s="37">
        <v>0.19</v>
      </c>
      <c r="J39" s="38">
        <v>0.22</v>
      </c>
      <c r="K39" s="22"/>
      <c r="L39" s="22"/>
      <c r="M39" s="22"/>
      <c r="N39" s="22"/>
      <c r="O39" s="22"/>
      <c r="P39" s="22"/>
    </row>
    <row r="40" spans="1:16" ht="39" customHeight="1">
      <c r="A40" s="22"/>
      <c r="B40" s="35"/>
      <c r="C40" s="1174" t="s">
        <v>532</v>
      </c>
      <c r="D40" s="1175"/>
      <c r="E40" s="1176"/>
      <c r="F40" s="36">
        <v>7.0000000000000007E-2</v>
      </c>
      <c r="G40" s="37">
        <v>0.11</v>
      </c>
      <c r="H40" s="37">
        <v>0.08</v>
      </c>
      <c r="I40" s="37">
        <v>0.11</v>
      </c>
      <c r="J40" s="38">
        <v>0.15</v>
      </c>
      <c r="K40" s="22"/>
      <c r="L40" s="22"/>
      <c r="M40" s="22"/>
      <c r="N40" s="22"/>
      <c r="O40" s="22"/>
      <c r="P40" s="22"/>
    </row>
    <row r="41" spans="1:16" ht="39" customHeight="1">
      <c r="A41" s="22"/>
      <c r="B41" s="35"/>
      <c r="C41" s="1174" t="s">
        <v>533</v>
      </c>
      <c r="D41" s="1175"/>
      <c r="E41" s="1176"/>
      <c r="F41" s="36">
        <v>0.01</v>
      </c>
      <c r="G41" s="37">
        <v>0.04</v>
      </c>
      <c r="H41" s="37">
        <v>0.03</v>
      </c>
      <c r="I41" s="37">
        <v>7.0000000000000007E-2</v>
      </c>
      <c r="J41" s="38">
        <v>0.09</v>
      </c>
      <c r="K41" s="22"/>
      <c r="L41" s="22"/>
      <c r="M41" s="22"/>
      <c r="N41" s="22"/>
      <c r="O41" s="22"/>
      <c r="P41" s="22"/>
    </row>
    <row r="42" spans="1:16" ht="39" customHeight="1">
      <c r="A42" s="22"/>
      <c r="B42" s="39"/>
      <c r="C42" s="1174" t="s">
        <v>534</v>
      </c>
      <c r="D42" s="1175"/>
      <c r="E42" s="1176"/>
      <c r="F42" s="36" t="s">
        <v>477</v>
      </c>
      <c r="G42" s="37" t="s">
        <v>477</v>
      </c>
      <c r="H42" s="37" t="s">
        <v>477</v>
      </c>
      <c r="I42" s="37" t="s">
        <v>477</v>
      </c>
      <c r="J42" s="38" t="s">
        <v>477</v>
      </c>
      <c r="K42" s="22"/>
      <c r="L42" s="22"/>
      <c r="M42" s="22"/>
      <c r="N42" s="22"/>
      <c r="O42" s="22"/>
      <c r="P42" s="22"/>
    </row>
    <row r="43" spans="1:16" ht="39" customHeight="1" thickBot="1">
      <c r="A43" s="22"/>
      <c r="B43" s="40"/>
      <c r="C43" s="1177" t="s">
        <v>535</v>
      </c>
      <c r="D43" s="1178"/>
      <c r="E43" s="1179"/>
      <c r="F43" s="41">
        <v>0.02</v>
      </c>
      <c r="G43" s="42">
        <v>0.02</v>
      </c>
      <c r="H43" s="42">
        <v>0.03</v>
      </c>
      <c r="I43" s="42">
        <v>0.03</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0" t="s">
        <v>10</v>
      </c>
      <c r="C45" s="1191"/>
      <c r="D45" s="58"/>
      <c r="E45" s="1196" t="s">
        <v>11</v>
      </c>
      <c r="F45" s="1196"/>
      <c r="G45" s="1196"/>
      <c r="H45" s="1196"/>
      <c r="I45" s="1196"/>
      <c r="J45" s="1197"/>
      <c r="K45" s="59">
        <v>1324</v>
      </c>
      <c r="L45" s="60">
        <v>1343</v>
      </c>
      <c r="M45" s="60">
        <v>1352</v>
      </c>
      <c r="N45" s="60">
        <v>1420</v>
      </c>
      <c r="O45" s="61">
        <v>1449</v>
      </c>
      <c r="P45" s="48"/>
      <c r="Q45" s="48"/>
      <c r="R45" s="48"/>
      <c r="S45" s="48"/>
      <c r="T45" s="48"/>
      <c r="U45" s="48"/>
    </row>
    <row r="46" spans="1:21" ht="30.75" customHeight="1">
      <c r="A46" s="48"/>
      <c r="B46" s="1192"/>
      <c r="C46" s="1193"/>
      <c r="D46" s="62"/>
      <c r="E46" s="1184" t="s">
        <v>12</v>
      </c>
      <c r="F46" s="1184"/>
      <c r="G46" s="1184"/>
      <c r="H46" s="1184"/>
      <c r="I46" s="1184"/>
      <c r="J46" s="1185"/>
      <c r="K46" s="63" t="s">
        <v>477</v>
      </c>
      <c r="L46" s="64" t="s">
        <v>477</v>
      </c>
      <c r="M46" s="64" t="s">
        <v>477</v>
      </c>
      <c r="N46" s="64" t="s">
        <v>477</v>
      </c>
      <c r="O46" s="65" t="s">
        <v>477</v>
      </c>
      <c r="P46" s="48"/>
      <c r="Q46" s="48"/>
      <c r="R46" s="48"/>
      <c r="S46" s="48"/>
      <c r="T46" s="48"/>
      <c r="U46" s="48"/>
    </row>
    <row r="47" spans="1:21" ht="30.75" customHeight="1">
      <c r="A47" s="48"/>
      <c r="B47" s="1192"/>
      <c r="C47" s="1193"/>
      <c r="D47" s="62"/>
      <c r="E47" s="1184" t="s">
        <v>13</v>
      </c>
      <c r="F47" s="1184"/>
      <c r="G47" s="1184"/>
      <c r="H47" s="1184"/>
      <c r="I47" s="1184"/>
      <c r="J47" s="1185"/>
      <c r="K47" s="63" t="s">
        <v>477</v>
      </c>
      <c r="L47" s="64" t="s">
        <v>477</v>
      </c>
      <c r="M47" s="64" t="s">
        <v>477</v>
      </c>
      <c r="N47" s="64" t="s">
        <v>477</v>
      </c>
      <c r="O47" s="65" t="s">
        <v>477</v>
      </c>
      <c r="P47" s="48"/>
      <c r="Q47" s="48"/>
      <c r="R47" s="48"/>
      <c r="S47" s="48"/>
      <c r="T47" s="48"/>
      <c r="U47" s="48"/>
    </row>
    <row r="48" spans="1:21" ht="30.75" customHeight="1">
      <c r="A48" s="48"/>
      <c r="B48" s="1192"/>
      <c r="C48" s="1193"/>
      <c r="D48" s="62"/>
      <c r="E48" s="1184" t="s">
        <v>14</v>
      </c>
      <c r="F48" s="1184"/>
      <c r="G48" s="1184"/>
      <c r="H48" s="1184"/>
      <c r="I48" s="1184"/>
      <c r="J48" s="1185"/>
      <c r="K48" s="63">
        <v>279</v>
      </c>
      <c r="L48" s="64">
        <v>263</v>
      </c>
      <c r="M48" s="64">
        <v>267</v>
      </c>
      <c r="N48" s="64">
        <v>252</v>
      </c>
      <c r="O48" s="65">
        <v>248</v>
      </c>
      <c r="P48" s="48"/>
      <c r="Q48" s="48"/>
      <c r="R48" s="48"/>
      <c r="S48" s="48"/>
      <c r="T48" s="48"/>
      <c r="U48" s="48"/>
    </row>
    <row r="49" spans="1:21" ht="30.75" customHeight="1">
      <c r="A49" s="48"/>
      <c r="B49" s="1192"/>
      <c r="C49" s="1193"/>
      <c r="D49" s="62"/>
      <c r="E49" s="1184" t="s">
        <v>15</v>
      </c>
      <c r="F49" s="1184"/>
      <c r="G49" s="1184"/>
      <c r="H49" s="1184"/>
      <c r="I49" s="1184"/>
      <c r="J49" s="1185"/>
      <c r="K49" s="63">
        <v>216</v>
      </c>
      <c r="L49" s="64">
        <v>209</v>
      </c>
      <c r="M49" s="64">
        <v>242</v>
      </c>
      <c r="N49" s="64">
        <v>216</v>
      </c>
      <c r="O49" s="65">
        <v>220</v>
      </c>
      <c r="P49" s="48"/>
      <c r="Q49" s="48"/>
      <c r="R49" s="48"/>
      <c r="S49" s="48"/>
      <c r="T49" s="48"/>
      <c r="U49" s="48"/>
    </row>
    <row r="50" spans="1:21" ht="30.75" customHeight="1">
      <c r="A50" s="48"/>
      <c r="B50" s="1192"/>
      <c r="C50" s="1193"/>
      <c r="D50" s="62"/>
      <c r="E50" s="1184" t="s">
        <v>16</v>
      </c>
      <c r="F50" s="1184"/>
      <c r="G50" s="1184"/>
      <c r="H50" s="1184"/>
      <c r="I50" s="1184"/>
      <c r="J50" s="1185"/>
      <c r="K50" s="63">
        <v>12</v>
      </c>
      <c r="L50" s="64">
        <v>12</v>
      </c>
      <c r="M50" s="64">
        <v>12</v>
      </c>
      <c r="N50" s="64">
        <v>12</v>
      </c>
      <c r="O50" s="65">
        <v>12</v>
      </c>
      <c r="P50" s="48"/>
      <c r="Q50" s="48"/>
      <c r="R50" s="48"/>
      <c r="S50" s="48"/>
      <c r="T50" s="48"/>
      <c r="U50" s="48"/>
    </row>
    <row r="51" spans="1:21" ht="30.75" customHeight="1">
      <c r="A51" s="48"/>
      <c r="B51" s="1194"/>
      <c r="C51" s="1195"/>
      <c r="D51" s="66"/>
      <c r="E51" s="1184" t="s">
        <v>17</v>
      </c>
      <c r="F51" s="1184"/>
      <c r="G51" s="1184"/>
      <c r="H51" s="1184"/>
      <c r="I51" s="1184"/>
      <c r="J51" s="1185"/>
      <c r="K51" s="63">
        <v>1</v>
      </c>
      <c r="L51" s="64">
        <v>0</v>
      </c>
      <c r="M51" s="64" t="s">
        <v>477</v>
      </c>
      <c r="N51" s="64" t="s">
        <v>477</v>
      </c>
      <c r="O51" s="65" t="s">
        <v>477</v>
      </c>
      <c r="P51" s="48"/>
      <c r="Q51" s="48"/>
      <c r="R51" s="48"/>
      <c r="S51" s="48"/>
      <c r="T51" s="48"/>
      <c r="U51" s="48"/>
    </row>
    <row r="52" spans="1:21" ht="30.75" customHeight="1">
      <c r="A52" s="48"/>
      <c r="B52" s="1182" t="s">
        <v>18</v>
      </c>
      <c r="C52" s="1183"/>
      <c r="D52" s="66"/>
      <c r="E52" s="1184" t="s">
        <v>19</v>
      </c>
      <c r="F52" s="1184"/>
      <c r="G52" s="1184"/>
      <c r="H52" s="1184"/>
      <c r="I52" s="1184"/>
      <c r="J52" s="1185"/>
      <c r="K52" s="63">
        <v>1150</v>
      </c>
      <c r="L52" s="64">
        <v>1200</v>
      </c>
      <c r="M52" s="64">
        <v>1254</v>
      </c>
      <c r="N52" s="64">
        <v>1381</v>
      </c>
      <c r="O52" s="65">
        <v>1442</v>
      </c>
      <c r="P52" s="48"/>
      <c r="Q52" s="48"/>
      <c r="R52" s="48"/>
      <c r="S52" s="48"/>
      <c r="T52" s="48"/>
      <c r="U52" s="48"/>
    </row>
    <row r="53" spans="1:21" ht="30.75" customHeight="1" thickBot="1">
      <c r="A53" s="48"/>
      <c r="B53" s="1186" t="s">
        <v>20</v>
      </c>
      <c r="C53" s="1187"/>
      <c r="D53" s="67"/>
      <c r="E53" s="1188" t="s">
        <v>21</v>
      </c>
      <c r="F53" s="1188"/>
      <c r="G53" s="1188"/>
      <c r="H53" s="1188"/>
      <c r="I53" s="1188"/>
      <c r="J53" s="1189"/>
      <c r="K53" s="68">
        <v>682</v>
      </c>
      <c r="L53" s="69">
        <v>627</v>
      </c>
      <c r="M53" s="69">
        <v>619</v>
      </c>
      <c r="N53" s="69">
        <v>519</v>
      </c>
      <c r="O53" s="70">
        <v>487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210" t="s">
        <v>23</v>
      </c>
      <c r="C41" s="1211"/>
      <c r="D41" s="81"/>
      <c r="E41" s="1212" t="s">
        <v>24</v>
      </c>
      <c r="F41" s="1212"/>
      <c r="G41" s="1212"/>
      <c r="H41" s="1213"/>
      <c r="I41" s="82">
        <v>13799</v>
      </c>
      <c r="J41" s="83">
        <v>14818</v>
      </c>
      <c r="K41" s="83">
        <v>15039</v>
      </c>
      <c r="L41" s="83">
        <v>14448</v>
      </c>
      <c r="M41" s="84">
        <v>13895</v>
      </c>
    </row>
    <row r="42" spans="2:13" ht="27.75" customHeight="1">
      <c r="B42" s="1200"/>
      <c r="C42" s="1201"/>
      <c r="D42" s="85"/>
      <c r="E42" s="1204" t="s">
        <v>25</v>
      </c>
      <c r="F42" s="1204"/>
      <c r="G42" s="1204"/>
      <c r="H42" s="1205"/>
      <c r="I42" s="86">
        <v>70</v>
      </c>
      <c r="J42" s="87">
        <v>58</v>
      </c>
      <c r="K42" s="87">
        <v>46</v>
      </c>
      <c r="L42" s="87">
        <v>34</v>
      </c>
      <c r="M42" s="88">
        <v>23</v>
      </c>
    </row>
    <row r="43" spans="2:13" ht="27.75" customHeight="1">
      <c r="B43" s="1200"/>
      <c r="C43" s="1201"/>
      <c r="D43" s="85"/>
      <c r="E43" s="1204" t="s">
        <v>26</v>
      </c>
      <c r="F43" s="1204"/>
      <c r="G43" s="1204"/>
      <c r="H43" s="1205"/>
      <c r="I43" s="86">
        <v>4025</v>
      </c>
      <c r="J43" s="87">
        <v>3905</v>
      </c>
      <c r="K43" s="87">
        <v>3698</v>
      </c>
      <c r="L43" s="87">
        <v>3615</v>
      </c>
      <c r="M43" s="88">
        <v>3548</v>
      </c>
    </row>
    <row r="44" spans="2:13" ht="27.75" customHeight="1">
      <c r="B44" s="1200"/>
      <c r="C44" s="1201"/>
      <c r="D44" s="85"/>
      <c r="E44" s="1204" t="s">
        <v>27</v>
      </c>
      <c r="F44" s="1204"/>
      <c r="G44" s="1204"/>
      <c r="H44" s="1205"/>
      <c r="I44" s="86">
        <v>1735</v>
      </c>
      <c r="J44" s="87">
        <v>1735</v>
      </c>
      <c r="K44" s="87">
        <v>1723</v>
      </c>
      <c r="L44" s="87">
        <v>1604</v>
      </c>
      <c r="M44" s="88">
        <v>1444</v>
      </c>
    </row>
    <row r="45" spans="2:13" ht="27.75" customHeight="1">
      <c r="B45" s="1200"/>
      <c r="C45" s="1201"/>
      <c r="D45" s="85"/>
      <c r="E45" s="1204" t="s">
        <v>28</v>
      </c>
      <c r="F45" s="1204"/>
      <c r="G45" s="1204"/>
      <c r="H45" s="1205"/>
      <c r="I45" s="86">
        <v>3262</v>
      </c>
      <c r="J45" s="87">
        <v>3309</v>
      </c>
      <c r="K45" s="87">
        <v>3318</v>
      </c>
      <c r="L45" s="87">
        <v>3085</v>
      </c>
      <c r="M45" s="88">
        <v>2956</v>
      </c>
    </row>
    <row r="46" spans="2:13" ht="27.75" customHeight="1">
      <c r="B46" s="1200"/>
      <c r="C46" s="1201"/>
      <c r="D46" s="85"/>
      <c r="E46" s="1204" t="s">
        <v>29</v>
      </c>
      <c r="F46" s="1204"/>
      <c r="G46" s="1204"/>
      <c r="H46" s="1205"/>
      <c r="I46" s="86" t="s">
        <v>477</v>
      </c>
      <c r="J46" s="87" t="s">
        <v>477</v>
      </c>
      <c r="K46" s="87" t="s">
        <v>477</v>
      </c>
      <c r="L46" s="87" t="s">
        <v>477</v>
      </c>
      <c r="M46" s="88" t="s">
        <v>477</v>
      </c>
    </row>
    <row r="47" spans="2:13" ht="27.75" customHeight="1">
      <c r="B47" s="1200"/>
      <c r="C47" s="1201"/>
      <c r="D47" s="85"/>
      <c r="E47" s="1204" t="s">
        <v>30</v>
      </c>
      <c r="F47" s="1204"/>
      <c r="G47" s="1204"/>
      <c r="H47" s="1205"/>
      <c r="I47" s="86" t="s">
        <v>477</v>
      </c>
      <c r="J47" s="87" t="s">
        <v>477</v>
      </c>
      <c r="K47" s="87" t="s">
        <v>477</v>
      </c>
      <c r="L47" s="87" t="s">
        <v>477</v>
      </c>
      <c r="M47" s="88" t="s">
        <v>477</v>
      </c>
    </row>
    <row r="48" spans="2:13" ht="27.75" customHeight="1">
      <c r="B48" s="1202"/>
      <c r="C48" s="1203"/>
      <c r="D48" s="85"/>
      <c r="E48" s="1204" t="s">
        <v>31</v>
      </c>
      <c r="F48" s="1204"/>
      <c r="G48" s="1204"/>
      <c r="H48" s="1205"/>
      <c r="I48" s="86" t="s">
        <v>477</v>
      </c>
      <c r="J48" s="87" t="s">
        <v>477</v>
      </c>
      <c r="K48" s="87" t="s">
        <v>477</v>
      </c>
      <c r="L48" s="87" t="s">
        <v>477</v>
      </c>
      <c r="M48" s="88" t="s">
        <v>477</v>
      </c>
    </row>
    <row r="49" spans="2:13" ht="27.75" customHeight="1">
      <c r="B49" s="1198" t="s">
        <v>32</v>
      </c>
      <c r="C49" s="1199"/>
      <c r="D49" s="89"/>
      <c r="E49" s="1204" t="s">
        <v>33</v>
      </c>
      <c r="F49" s="1204"/>
      <c r="G49" s="1204"/>
      <c r="H49" s="1205"/>
      <c r="I49" s="86">
        <v>4432</v>
      </c>
      <c r="J49" s="87">
        <v>4695</v>
      </c>
      <c r="K49" s="87">
        <v>5355</v>
      </c>
      <c r="L49" s="87">
        <v>5410</v>
      </c>
      <c r="M49" s="88">
        <v>5329</v>
      </c>
    </row>
    <row r="50" spans="2:13" ht="27.75" customHeight="1">
      <c r="B50" s="1200"/>
      <c r="C50" s="1201"/>
      <c r="D50" s="85"/>
      <c r="E50" s="1204" t="s">
        <v>34</v>
      </c>
      <c r="F50" s="1204"/>
      <c r="G50" s="1204"/>
      <c r="H50" s="1205"/>
      <c r="I50" s="86">
        <v>30</v>
      </c>
      <c r="J50" s="87">
        <v>54</v>
      </c>
      <c r="K50" s="87">
        <v>37</v>
      </c>
      <c r="L50" s="87">
        <v>22</v>
      </c>
      <c r="M50" s="88">
        <v>21</v>
      </c>
    </row>
    <row r="51" spans="2:13" ht="27.75" customHeight="1">
      <c r="B51" s="1202"/>
      <c r="C51" s="1203"/>
      <c r="D51" s="85"/>
      <c r="E51" s="1204" t="s">
        <v>35</v>
      </c>
      <c r="F51" s="1204"/>
      <c r="G51" s="1204"/>
      <c r="H51" s="1205"/>
      <c r="I51" s="86">
        <v>14584</v>
      </c>
      <c r="J51" s="87">
        <v>15168</v>
      </c>
      <c r="K51" s="87">
        <v>15381</v>
      </c>
      <c r="L51" s="87">
        <v>15113</v>
      </c>
      <c r="M51" s="88">
        <v>14752</v>
      </c>
    </row>
    <row r="52" spans="2:13" ht="27.75" customHeight="1" thickBot="1">
      <c r="B52" s="1206" t="s">
        <v>20</v>
      </c>
      <c r="C52" s="1207"/>
      <c r="D52" s="90"/>
      <c r="E52" s="1208" t="s">
        <v>36</v>
      </c>
      <c r="F52" s="1208"/>
      <c r="G52" s="1208"/>
      <c r="H52" s="1209"/>
      <c r="I52" s="91">
        <v>3845</v>
      </c>
      <c r="J52" s="92">
        <v>3909</v>
      </c>
      <c r="K52" s="92">
        <v>3050</v>
      </c>
      <c r="L52" s="92">
        <v>2241</v>
      </c>
      <c r="M52" s="93">
        <v>1763</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14"/>
      <c r="H43" s="1215"/>
      <c r="I43" s="1215"/>
      <c r="J43" s="1215"/>
      <c r="K43" s="1215"/>
      <c r="L43" s="1215"/>
      <c r="M43" s="1215"/>
      <c r="N43" s="1215"/>
      <c r="O43" s="1216"/>
    </row>
    <row r="44" spans="2:17">
      <c r="B44" s="248"/>
      <c r="C44" s="244"/>
      <c r="D44" s="244"/>
      <c r="E44" s="244"/>
      <c r="F44" s="244"/>
      <c r="G44" s="1217"/>
      <c r="H44" s="1218"/>
      <c r="I44" s="1218"/>
      <c r="J44" s="1218"/>
      <c r="K44" s="1218"/>
      <c r="L44" s="1218"/>
      <c r="M44" s="1218"/>
      <c r="N44" s="1218"/>
      <c r="O44" s="1219"/>
    </row>
    <row r="45" spans="2:17">
      <c r="B45" s="248"/>
      <c r="C45" s="244"/>
      <c r="D45" s="244"/>
      <c r="E45" s="244"/>
      <c r="F45" s="244"/>
      <c r="G45" s="1217"/>
      <c r="H45" s="1218"/>
      <c r="I45" s="1218"/>
      <c r="J45" s="1218"/>
      <c r="K45" s="1218"/>
      <c r="L45" s="1218"/>
      <c r="M45" s="1218"/>
      <c r="N45" s="1218"/>
      <c r="O45" s="1219"/>
    </row>
    <row r="46" spans="2:17">
      <c r="B46" s="248"/>
      <c r="C46" s="244"/>
      <c r="D46" s="244"/>
      <c r="E46" s="244"/>
      <c r="F46" s="244"/>
      <c r="G46" s="1217"/>
      <c r="H46" s="1218"/>
      <c r="I46" s="1218"/>
      <c r="J46" s="1218"/>
      <c r="K46" s="1218"/>
      <c r="L46" s="1218"/>
      <c r="M46" s="1218"/>
      <c r="N46" s="1218"/>
      <c r="O46" s="1219"/>
    </row>
    <row r="47" spans="2:17">
      <c r="B47" s="248"/>
      <c r="C47" s="244"/>
      <c r="D47" s="244"/>
      <c r="E47" s="244"/>
      <c r="F47" s="244"/>
      <c r="G47" s="1220"/>
      <c r="H47" s="1221"/>
      <c r="I47" s="1221"/>
      <c r="J47" s="1221"/>
      <c r="K47" s="1221"/>
      <c r="L47" s="1221"/>
      <c r="M47" s="1221"/>
      <c r="N47" s="1221"/>
      <c r="O47" s="1222"/>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23"/>
      <c r="H50" s="1224"/>
      <c r="I50" s="1224"/>
      <c r="J50" s="1225"/>
      <c r="K50" s="354" t="s">
        <v>517</v>
      </c>
      <c r="L50" s="354" t="s">
        <v>518</v>
      </c>
      <c r="M50" s="354" t="s">
        <v>519</v>
      </c>
      <c r="N50" s="354" t="s">
        <v>520</v>
      </c>
      <c r="O50" s="354" t="s">
        <v>521</v>
      </c>
    </row>
    <row r="51" spans="1:17">
      <c r="B51" s="248"/>
      <c r="C51" s="244"/>
      <c r="D51" s="244"/>
      <c r="E51" s="244"/>
      <c r="F51" s="244"/>
      <c r="G51" s="1226" t="s">
        <v>552</v>
      </c>
      <c r="H51" s="1227"/>
      <c r="I51" s="1232" t="s">
        <v>553</v>
      </c>
      <c r="J51" s="1232"/>
      <c r="K51" s="1234"/>
      <c r="L51" s="1234"/>
      <c r="M51" s="1234"/>
      <c r="N51" s="1234"/>
      <c r="O51" s="1234"/>
    </row>
    <row r="52" spans="1:17">
      <c r="B52" s="248"/>
      <c r="C52" s="244"/>
      <c r="D52" s="244"/>
      <c r="E52" s="244"/>
      <c r="F52" s="244"/>
      <c r="G52" s="1228"/>
      <c r="H52" s="1229"/>
      <c r="I52" s="1233"/>
      <c r="J52" s="1233"/>
      <c r="K52" s="1235"/>
      <c r="L52" s="1235"/>
      <c r="M52" s="1235"/>
      <c r="N52" s="1235"/>
      <c r="O52" s="1235"/>
    </row>
    <row r="53" spans="1:17">
      <c r="A53" s="355"/>
      <c r="B53" s="248"/>
      <c r="C53" s="244"/>
      <c r="D53" s="244"/>
      <c r="E53" s="244"/>
      <c r="F53" s="244"/>
      <c r="G53" s="1228"/>
      <c r="H53" s="1229"/>
      <c r="I53" s="1236" t="s">
        <v>554</v>
      </c>
      <c r="J53" s="1236"/>
      <c r="K53" s="1243"/>
      <c r="L53" s="1243"/>
      <c r="M53" s="1243"/>
      <c r="N53" s="1243"/>
      <c r="O53" s="1243"/>
    </row>
    <row r="54" spans="1:17">
      <c r="A54" s="355"/>
      <c r="B54" s="248"/>
      <c r="C54" s="244"/>
      <c r="D54" s="244"/>
      <c r="E54" s="244"/>
      <c r="F54" s="244"/>
      <c r="G54" s="1230"/>
      <c r="H54" s="1231"/>
      <c r="I54" s="1236"/>
      <c r="J54" s="1236"/>
      <c r="K54" s="1244"/>
      <c r="L54" s="1244"/>
      <c r="M54" s="1244"/>
      <c r="N54" s="1244"/>
      <c r="O54" s="1244"/>
    </row>
    <row r="55" spans="1:17">
      <c r="A55" s="355"/>
      <c r="B55" s="248"/>
      <c r="C55" s="244"/>
      <c r="D55" s="244"/>
      <c r="E55" s="244"/>
      <c r="F55" s="244"/>
      <c r="G55" s="1237" t="s">
        <v>555</v>
      </c>
      <c r="H55" s="1238"/>
      <c r="I55" s="1236" t="s">
        <v>553</v>
      </c>
      <c r="J55" s="1236"/>
      <c r="K55" s="1234"/>
      <c r="L55" s="1234"/>
      <c r="M55" s="1234"/>
      <c r="N55" s="1234"/>
      <c r="O55" s="1234"/>
    </row>
    <row r="56" spans="1:17">
      <c r="A56" s="355"/>
      <c r="B56" s="248"/>
      <c r="C56" s="244"/>
      <c r="D56" s="244"/>
      <c r="E56" s="244"/>
      <c r="F56" s="244"/>
      <c r="G56" s="1239"/>
      <c r="H56" s="1240"/>
      <c r="I56" s="1236"/>
      <c r="J56" s="1236"/>
      <c r="K56" s="1235"/>
      <c r="L56" s="1235"/>
      <c r="M56" s="1235"/>
      <c r="N56" s="1235"/>
      <c r="O56" s="1235"/>
    </row>
    <row r="57" spans="1:17" s="355" customFormat="1">
      <c r="B57" s="356"/>
      <c r="C57" s="352"/>
      <c r="D57" s="352"/>
      <c r="E57" s="352"/>
      <c r="F57" s="352"/>
      <c r="G57" s="1239"/>
      <c r="H57" s="1240"/>
      <c r="I57" s="1245" t="s">
        <v>556</v>
      </c>
      <c r="J57" s="1245"/>
      <c r="K57" s="1243"/>
      <c r="L57" s="1243"/>
      <c r="M57" s="1243"/>
      <c r="N57" s="1243"/>
      <c r="O57" s="1243"/>
      <c r="P57" s="357"/>
      <c r="Q57" s="356"/>
    </row>
    <row r="58" spans="1:17" s="355" customFormat="1">
      <c r="A58" s="243"/>
      <c r="B58" s="356"/>
      <c r="C58" s="352"/>
      <c r="D58" s="352"/>
      <c r="E58" s="352"/>
      <c r="F58" s="352"/>
      <c r="G58" s="1241"/>
      <c r="H58" s="1242"/>
      <c r="I58" s="1245"/>
      <c r="J58" s="1245"/>
      <c r="K58" s="1244"/>
      <c r="L58" s="1244"/>
      <c r="M58" s="1244"/>
      <c r="N58" s="1244"/>
      <c r="O58" s="1244"/>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46" t="s">
        <v>558</v>
      </c>
      <c r="H65" s="1215"/>
      <c r="I65" s="1215"/>
      <c r="J65" s="1215"/>
      <c r="K65" s="1215"/>
      <c r="L65" s="1215"/>
      <c r="M65" s="1215"/>
      <c r="N65" s="1215"/>
      <c r="O65" s="1216"/>
    </row>
    <row r="66" spans="2:30">
      <c r="B66" s="248"/>
      <c r="C66" s="244"/>
      <c r="D66" s="244"/>
      <c r="E66" s="244"/>
      <c r="F66" s="244"/>
      <c r="G66" s="1217"/>
      <c r="H66" s="1218"/>
      <c r="I66" s="1218"/>
      <c r="J66" s="1218"/>
      <c r="K66" s="1218"/>
      <c r="L66" s="1218"/>
      <c r="M66" s="1218"/>
      <c r="N66" s="1218"/>
      <c r="O66" s="1219"/>
    </row>
    <row r="67" spans="2:30">
      <c r="B67" s="248"/>
      <c r="C67" s="244"/>
      <c r="D67" s="244"/>
      <c r="E67" s="244"/>
      <c r="F67" s="244"/>
      <c r="G67" s="1217"/>
      <c r="H67" s="1218"/>
      <c r="I67" s="1218"/>
      <c r="J67" s="1218"/>
      <c r="K67" s="1218"/>
      <c r="L67" s="1218"/>
      <c r="M67" s="1218"/>
      <c r="N67" s="1218"/>
      <c r="O67" s="1219"/>
    </row>
    <row r="68" spans="2:30">
      <c r="B68" s="248"/>
      <c r="C68" s="244"/>
      <c r="D68" s="244"/>
      <c r="E68" s="244"/>
      <c r="F68" s="244"/>
      <c r="G68" s="1217"/>
      <c r="H68" s="1218"/>
      <c r="I68" s="1218"/>
      <c r="J68" s="1218"/>
      <c r="K68" s="1218"/>
      <c r="L68" s="1218"/>
      <c r="M68" s="1218"/>
      <c r="N68" s="1218"/>
      <c r="O68" s="1219"/>
    </row>
    <row r="69" spans="2:30">
      <c r="B69" s="248"/>
      <c r="C69" s="244"/>
      <c r="D69" s="244"/>
      <c r="E69" s="244"/>
      <c r="F69" s="244"/>
      <c r="G69" s="1220"/>
      <c r="H69" s="1221"/>
      <c r="I69" s="1221"/>
      <c r="J69" s="1221"/>
      <c r="K69" s="1221"/>
      <c r="L69" s="1221"/>
      <c r="M69" s="1221"/>
      <c r="N69" s="1221"/>
      <c r="O69" s="1222"/>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559</v>
      </c>
      <c r="I71" s="368"/>
      <c r="J71" s="364"/>
      <c r="K71" s="364"/>
      <c r="L71" s="365"/>
      <c r="M71" s="364"/>
      <c r="N71" s="365"/>
      <c r="O71" s="366"/>
    </row>
    <row r="72" spans="2:30">
      <c r="B72" s="248"/>
      <c r="C72" s="244"/>
      <c r="D72" s="244"/>
      <c r="E72" s="244"/>
      <c r="F72" s="244"/>
      <c r="G72" s="1223"/>
      <c r="H72" s="1224"/>
      <c r="I72" s="1224"/>
      <c r="J72" s="1225"/>
      <c r="K72" s="354" t="s">
        <v>517</v>
      </c>
      <c r="L72" s="354" t="s">
        <v>518</v>
      </c>
      <c r="M72" s="354" t="s">
        <v>519</v>
      </c>
      <c r="N72" s="354" t="s">
        <v>520</v>
      </c>
      <c r="O72" s="354" t="s">
        <v>521</v>
      </c>
    </row>
    <row r="73" spans="2:30">
      <c r="B73" s="248"/>
      <c r="C73" s="244"/>
      <c r="D73" s="244"/>
      <c r="E73" s="244"/>
      <c r="F73" s="244"/>
      <c r="G73" s="1226" t="s">
        <v>552</v>
      </c>
      <c r="H73" s="1227"/>
      <c r="I73" s="1232" t="s">
        <v>553</v>
      </c>
      <c r="J73" s="1232"/>
      <c r="K73" s="1247">
        <v>53.6</v>
      </c>
      <c r="L73" s="1247">
        <v>55.7</v>
      </c>
      <c r="M73" s="1235">
        <v>43.4</v>
      </c>
      <c r="N73" s="1235">
        <v>32.299999999999997</v>
      </c>
      <c r="O73" s="1235">
        <v>24.9</v>
      </c>
      <c r="S73" s="243">
        <v>9.9</v>
      </c>
    </row>
    <row r="74" spans="2:30">
      <c r="B74" s="248"/>
      <c r="C74" s="244"/>
      <c r="D74" s="244"/>
      <c r="E74" s="244"/>
      <c r="F74" s="244"/>
      <c r="G74" s="1228"/>
      <c r="H74" s="1229"/>
      <c r="I74" s="1233"/>
      <c r="J74" s="1233"/>
      <c r="K74" s="1247"/>
      <c r="L74" s="1247"/>
      <c r="M74" s="1235"/>
      <c r="N74" s="1235"/>
      <c r="O74" s="1235"/>
    </row>
    <row r="75" spans="2:30">
      <c r="B75" s="248"/>
      <c r="C75" s="244"/>
      <c r="D75" s="244"/>
      <c r="E75" s="244"/>
      <c r="F75" s="244"/>
      <c r="G75" s="1228"/>
      <c r="H75" s="1229"/>
      <c r="I75" s="1236" t="s">
        <v>560</v>
      </c>
      <c r="J75" s="1236"/>
      <c r="K75" s="1248">
        <v>10.4</v>
      </c>
      <c r="L75" s="1248">
        <v>9.4</v>
      </c>
      <c r="M75" s="1248">
        <v>9</v>
      </c>
      <c r="N75" s="1248">
        <v>8.4</v>
      </c>
      <c r="O75" s="1248">
        <v>7.7</v>
      </c>
      <c r="U75" s="243">
        <v>81.2</v>
      </c>
      <c r="W75" s="243">
        <v>87.2</v>
      </c>
      <c r="Y75" s="243">
        <v>99.8</v>
      </c>
      <c r="AA75" s="243">
        <v>109.5</v>
      </c>
      <c r="AC75" s="243">
        <v>115.2</v>
      </c>
    </row>
    <row r="76" spans="2:30">
      <c r="B76" s="248"/>
      <c r="C76" s="244"/>
      <c r="D76" s="244"/>
      <c r="E76" s="244"/>
      <c r="F76" s="244"/>
      <c r="G76" s="1230"/>
      <c r="H76" s="1231"/>
      <c r="I76" s="1236"/>
      <c r="J76" s="1236"/>
      <c r="K76" s="1244"/>
      <c r="L76" s="1244"/>
      <c r="M76" s="1244"/>
      <c r="N76" s="1244"/>
      <c r="O76" s="1244"/>
    </row>
    <row r="77" spans="2:30">
      <c r="B77" s="248"/>
      <c r="C77" s="244"/>
      <c r="D77" s="244"/>
      <c r="E77" s="244"/>
      <c r="F77" s="244"/>
      <c r="G77" s="1237" t="s">
        <v>555</v>
      </c>
      <c r="H77" s="1238"/>
      <c r="I77" s="1236" t="s">
        <v>553</v>
      </c>
      <c r="J77" s="1236"/>
      <c r="K77" s="1247">
        <v>75.900000000000006</v>
      </c>
      <c r="L77" s="1247">
        <v>64.599999999999994</v>
      </c>
      <c r="M77" s="1235">
        <v>52.8</v>
      </c>
      <c r="N77" s="1235">
        <v>48.6</v>
      </c>
      <c r="O77" s="1235">
        <v>32.799999999999997</v>
      </c>
      <c r="R77" s="243">
        <v>12.3</v>
      </c>
      <c r="T77" s="243">
        <v>11.1</v>
      </c>
    </row>
    <row r="78" spans="2:30">
      <c r="B78" s="248"/>
      <c r="C78" s="244"/>
      <c r="D78" s="244"/>
      <c r="E78" s="244"/>
      <c r="F78" s="244"/>
      <c r="G78" s="1239"/>
      <c r="H78" s="1240"/>
      <c r="I78" s="1236"/>
      <c r="J78" s="1236"/>
      <c r="K78" s="1247"/>
      <c r="L78" s="1247"/>
      <c r="M78" s="1235"/>
      <c r="N78" s="1235"/>
      <c r="O78" s="1235"/>
    </row>
    <row r="79" spans="2:30">
      <c r="B79" s="248"/>
      <c r="C79" s="244"/>
      <c r="D79" s="244"/>
      <c r="E79" s="244"/>
      <c r="F79" s="244"/>
      <c r="G79" s="1239"/>
      <c r="H79" s="1240"/>
      <c r="I79" s="1249" t="s">
        <v>560</v>
      </c>
      <c r="J79" s="1245"/>
      <c r="K79" s="1250">
        <v>13.5</v>
      </c>
      <c r="L79" s="1250">
        <v>12.4</v>
      </c>
      <c r="M79" s="1250">
        <v>11.5</v>
      </c>
      <c r="N79" s="1250">
        <v>10.4</v>
      </c>
      <c r="O79" s="1250">
        <v>9.5</v>
      </c>
      <c r="V79" s="243">
        <v>53.5</v>
      </c>
      <c r="X79" s="243">
        <v>48.2</v>
      </c>
      <c r="Z79" s="243">
        <v>34.200000000000003</v>
      </c>
      <c r="AB79" s="243">
        <v>30.3</v>
      </c>
      <c r="AD79" s="243">
        <v>28.9</v>
      </c>
    </row>
    <row r="80" spans="2:30">
      <c r="B80" s="248"/>
      <c r="C80" s="244"/>
      <c r="D80" s="244"/>
      <c r="E80" s="244"/>
      <c r="F80" s="244"/>
      <c r="G80" s="1241"/>
      <c r="H80" s="1242"/>
      <c r="I80" s="1245"/>
      <c r="J80" s="1245"/>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516</v>
      </c>
      <c r="G2" s="111"/>
      <c r="H2" s="112"/>
    </row>
    <row r="3" spans="1:8">
      <c r="A3" s="108" t="s">
        <v>509</v>
      </c>
      <c r="B3" s="113"/>
      <c r="C3" s="114"/>
      <c r="D3" s="115">
        <v>82353</v>
      </c>
      <c r="E3" s="116"/>
      <c r="F3" s="117">
        <v>67088</v>
      </c>
      <c r="G3" s="118"/>
      <c r="H3" s="119"/>
    </row>
    <row r="4" spans="1:8">
      <c r="A4" s="120"/>
      <c r="B4" s="121"/>
      <c r="C4" s="122"/>
      <c r="D4" s="123">
        <v>50710</v>
      </c>
      <c r="E4" s="124"/>
      <c r="F4" s="125">
        <v>37146</v>
      </c>
      <c r="G4" s="126"/>
      <c r="H4" s="127"/>
    </row>
    <row r="5" spans="1:8">
      <c r="A5" s="108" t="s">
        <v>511</v>
      </c>
      <c r="B5" s="113"/>
      <c r="C5" s="114"/>
      <c r="D5" s="115">
        <v>84054</v>
      </c>
      <c r="E5" s="116"/>
      <c r="F5" s="117">
        <v>70489</v>
      </c>
      <c r="G5" s="118"/>
      <c r="H5" s="119"/>
    </row>
    <row r="6" spans="1:8">
      <c r="A6" s="120"/>
      <c r="B6" s="121"/>
      <c r="C6" s="122"/>
      <c r="D6" s="123">
        <v>54553</v>
      </c>
      <c r="E6" s="124"/>
      <c r="F6" s="125">
        <v>37817</v>
      </c>
      <c r="G6" s="126"/>
      <c r="H6" s="127"/>
    </row>
    <row r="7" spans="1:8">
      <c r="A7" s="108" t="s">
        <v>512</v>
      </c>
      <c r="B7" s="113"/>
      <c r="C7" s="114"/>
      <c r="D7" s="115">
        <v>42920</v>
      </c>
      <c r="E7" s="116"/>
      <c r="F7" s="117">
        <v>84389</v>
      </c>
      <c r="G7" s="118"/>
      <c r="H7" s="119"/>
    </row>
    <row r="8" spans="1:8">
      <c r="A8" s="120"/>
      <c r="B8" s="121"/>
      <c r="C8" s="122"/>
      <c r="D8" s="123">
        <v>29559</v>
      </c>
      <c r="E8" s="124"/>
      <c r="F8" s="125">
        <v>44339</v>
      </c>
      <c r="G8" s="126"/>
      <c r="H8" s="127"/>
    </row>
    <row r="9" spans="1:8">
      <c r="A9" s="108" t="s">
        <v>513</v>
      </c>
      <c r="B9" s="113"/>
      <c r="C9" s="114"/>
      <c r="D9" s="115">
        <v>45251</v>
      </c>
      <c r="E9" s="116"/>
      <c r="F9" s="117">
        <v>83623</v>
      </c>
      <c r="G9" s="118"/>
      <c r="H9" s="119"/>
    </row>
    <row r="10" spans="1:8">
      <c r="A10" s="120"/>
      <c r="B10" s="121"/>
      <c r="C10" s="122"/>
      <c r="D10" s="123">
        <v>29242</v>
      </c>
      <c r="E10" s="124"/>
      <c r="F10" s="125">
        <v>48787</v>
      </c>
      <c r="G10" s="126"/>
      <c r="H10" s="127"/>
    </row>
    <row r="11" spans="1:8">
      <c r="A11" s="108" t="s">
        <v>514</v>
      </c>
      <c r="B11" s="113"/>
      <c r="C11" s="114"/>
      <c r="D11" s="115">
        <v>45688</v>
      </c>
      <c r="E11" s="116"/>
      <c r="F11" s="117">
        <v>87974</v>
      </c>
      <c r="G11" s="118"/>
      <c r="H11" s="119"/>
    </row>
    <row r="12" spans="1:8">
      <c r="A12" s="120"/>
      <c r="B12" s="121"/>
      <c r="C12" s="128"/>
      <c r="D12" s="123">
        <v>25583</v>
      </c>
      <c r="E12" s="124"/>
      <c r="F12" s="125">
        <v>48183</v>
      </c>
      <c r="G12" s="126"/>
      <c r="H12" s="127"/>
    </row>
    <row r="13" spans="1:8">
      <c r="A13" s="108"/>
      <c r="B13" s="113"/>
      <c r="C13" s="129"/>
      <c r="D13" s="130">
        <v>60053</v>
      </c>
      <c r="E13" s="131"/>
      <c r="F13" s="132">
        <v>78713</v>
      </c>
      <c r="G13" s="133"/>
      <c r="H13" s="119"/>
    </row>
    <row r="14" spans="1:8">
      <c r="A14" s="120"/>
      <c r="B14" s="121"/>
      <c r="C14" s="122"/>
      <c r="D14" s="123">
        <v>37929</v>
      </c>
      <c r="E14" s="124"/>
      <c r="F14" s="125">
        <v>43254</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4.66</v>
      </c>
      <c r="C19" s="134">
        <f>ROUND(VALUE(SUBSTITUTE(実質収支比率等に係る経年分析!G$48,"▲","-")),2)</f>
        <v>6.86</v>
      </c>
      <c r="D19" s="134">
        <f>ROUND(VALUE(SUBSTITUTE(実質収支比率等に係る経年分析!H$48,"▲","-")),2)</f>
        <v>5.96</v>
      </c>
      <c r="E19" s="134">
        <f>ROUND(VALUE(SUBSTITUTE(実質収支比率等に係る経年分析!I$48,"▲","-")),2)</f>
        <v>4.82</v>
      </c>
      <c r="F19" s="134">
        <f>ROUND(VALUE(SUBSTITUTE(実質収支比率等に係る経年分析!J$48,"▲","-")),2)</f>
        <v>4.7</v>
      </c>
    </row>
    <row r="20" spans="1:11">
      <c r="A20" s="134" t="s">
        <v>41</v>
      </c>
      <c r="B20" s="134">
        <f>ROUND(VALUE(SUBSTITUTE(実質収支比率等に係る経年分析!F$47,"▲","-")),2)</f>
        <v>26.6</v>
      </c>
      <c r="C20" s="134">
        <f>ROUND(VALUE(SUBSTITUTE(実質収支比率等に係る経年分析!G$47,"▲","-")),2)</f>
        <v>26.46</v>
      </c>
      <c r="D20" s="134">
        <f>ROUND(VALUE(SUBSTITUTE(実質収支比率等に係る経年分析!H$47,"▲","-")),2)</f>
        <v>28.08</v>
      </c>
      <c r="E20" s="134">
        <f>ROUND(VALUE(SUBSTITUTE(実質収支比率等に係る経年分析!I$47,"▲","-")),2)</f>
        <v>25.03</v>
      </c>
      <c r="F20" s="134">
        <f>ROUND(VALUE(SUBSTITUTE(実質収支比率等に係る経年分析!J$47,"▲","-")),2)</f>
        <v>24.21</v>
      </c>
    </row>
    <row r="21" spans="1:11">
      <c r="A21" s="134" t="s">
        <v>42</v>
      </c>
      <c r="B21" s="134">
        <f>IF(ISNUMBER(VALUE(SUBSTITUTE(実質収支比率等に係る経年分析!F$49,"▲","-"))),ROUND(VALUE(SUBSTITUTE(実質収支比率等に係る経年分析!F$49,"▲","-")),2),NA())</f>
        <v>0.63</v>
      </c>
      <c r="C21" s="134">
        <f>IF(ISNUMBER(VALUE(SUBSTITUTE(実質収支比率等に係る経年分析!G$49,"▲","-"))),ROUND(VALUE(SUBSTITUTE(実質収支比率等に係る経年分析!G$49,"▲","-")),2),NA())</f>
        <v>-0.16</v>
      </c>
      <c r="D21" s="134">
        <f>IF(ISNUMBER(VALUE(SUBSTITUTE(実質収支比率等に係る経年分析!H$49,"▲","-"))),ROUND(VALUE(SUBSTITUTE(実質収支比率等に係る経年分析!H$49,"▲","-")),2),NA())</f>
        <v>-0.8</v>
      </c>
      <c r="E21" s="134">
        <f>IF(ISNUMBER(VALUE(SUBSTITUTE(実質収支比率等に係る経年分析!I$49,"▲","-"))),ROUND(VALUE(SUBSTITUTE(実質収支比率等に係る経年分析!I$49,"▲","-")),2),NA())</f>
        <v>-5.86</v>
      </c>
      <c r="F21" s="134">
        <f>IF(ISNUMBER(VALUE(SUBSTITUTE(実質収支比率等に係る経年分析!J$49,"▲","-"))),ROUND(VALUE(SUBSTITUTE(実質収支比率等に係る経年分析!J$49,"▲","-")),2),NA())</f>
        <v>-1.43</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熊田診療所特別会計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1.1299999999999999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12.16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11.92</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1150</v>
      </c>
      <c r="E42" s="136"/>
      <c r="F42" s="136"/>
      <c r="G42" s="136">
        <f>'実質公債費比率（分子）の構造'!L$52</f>
        <v>1200</v>
      </c>
      <c r="H42" s="136"/>
      <c r="I42" s="136"/>
      <c r="J42" s="136">
        <f>'実質公債費比率（分子）の構造'!M$52</f>
        <v>1254</v>
      </c>
      <c r="K42" s="136"/>
      <c r="L42" s="136"/>
      <c r="M42" s="136">
        <f>'実質公債費比率（分子）の構造'!N$52</f>
        <v>1381</v>
      </c>
      <c r="N42" s="136"/>
      <c r="O42" s="136"/>
      <c r="P42" s="136">
        <f>'実質公債費比率（分子）の構造'!O$52</f>
        <v>1442</v>
      </c>
    </row>
    <row r="43" spans="1:16">
      <c r="A43" s="136" t="s">
        <v>50</v>
      </c>
      <c r="B43" s="136">
        <f>'実質公債費比率（分子）の構造'!K$51</f>
        <v>1</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12</v>
      </c>
      <c r="C44" s="136"/>
      <c r="D44" s="136"/>
      <c r="E44" s="136">
        <f>'実質公債費比率（分子）の構造'!L$50</f>
        <v>12</v>
      </c>
      <c r="F44" s="136"/>
      <c r="G44" s="136"/>
      <c r="H44" s="136">
        <f>'実質公債費比率（分子）の構造'!M$50</f>
        <v>12</v>
      </c>
      <c r="I44" s="136"/>
      <c r="J44" s="136"/>
      <c r="K44" s="136">
        <f>'実質公債費比率（分子）の構造'!N$50</f>
        <v>12</v>
      </c>
      <c r="L44" s="136"/>
      <c r="M44" s="136"/>
      <c r="N44" s="136">
        <f>'実質公債費比率（分子）の構造'!O$50</f>
        <v>12</v>
      </c>
      <c r="O44" s="136"/>
      <c r="P44" s="136"/>
    </row>
    <row r="45" spans="1:16">
      <c r="A45" s="136" t="s">
        <v>52</v>
      </c>
      <c r="B45" s="136">
        <f>'実質公債費比率（分子）の構造'!K$49</f>
        <v>216</v>
      </c>
      <c r="C45" s="136"/>
      <c r="D45" s="136"/>
      <c r="E45" s="136">
        <f>'実質公債費比率（分子）の構造'!L$49</f>
        <v>209</v>
      </c>
      <c r="F45" s="136"/>
      <c r="G45" s="136"/>
      <c r="H45" s="136">
        <f>'実質公債費比率（分子）の構造'!M$49</f>
        <v>242</v>
      </c>
      <c r="I45" s="136"/>
      <c r="J45" s="136"/>
      <c r="K45" s="136">
        <f>'実質公債費比率（分子）の構造'!N$49</f>
        <v>216</v>
      </c>
      <c r="L45" s="136"/>
      <c r="M45" s="136"/>
      <c r="N45" s="136">
        <f>'実質公債費比率（分子）の構造'!O$49</f>
        <v>220</v>
      </c>
      <c r="O45" s="136"/>
      <c r="P45" s="136"/>
    </row>
    <row r="46" spans="1:16">
      <c r="A46" s="136" t="s">
        <v>53</v>
      </c>
      <c r="B46" s="136">
        <f>'実質公債費比率（分子）の構造'!K$48</f>
        <v>279</v>
      </c>
      <c r="C46" s="136"/>
      <c r="D46" s="136"/>
      <c r="E46" s="136">
        <f>'実質公債費比率（分子）の構造'!L$48</f>
        <v>263</v>
      </c>
      <c r="F46" s="136"/>
      <c r="G46" s="136"/>
      <c r="H46" s="136">
        <f>'実質公債費比率（分子）の構造'!M$48</f>
        <v>267</v>
      </c>
      <c r="I46" s="136"/>
      <c r="J46" s="136"/>
      <c r="K46" s="136">
        <f>'実質公債費比率（分子）の構造'!N$48</f>
        <v>252</v>
      </c>
      <c r="L46" s="136"/>
      <c r="M46" s="136"/>
      <c r="N46" s="136">
        <f>'実質公債費比率（分子）の構造'!O$48</f>
        <v>248</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1324</v>
      </c>
      <c r="C49" s="136"/>
      <c r="D49" s="136"/>
      <c r="E49" s="136">
        <f>'実質公債費比率（分子）の構造'!L$45</f>
        <v>1343</v>
      </c>
      <c r="F49" s="136"/>
      <c r="G49" s="136"/>
      <c r="H49" s="136">
        <f>'実質公債費比率（分子）の構造'!M$45</f>
        <v>1352</v>
      </c>
      <c r="I49" s="136"/>
      <c r="J49" s="136"/>
      <c r="K49" s="136">
        <f>'実質公債費比率（分子）の構造'!N$45</f>
        <v>1420</v>
      </c>
      <c r="L49" s="136"/>
      <c r="M49" s="136"/>
      <c r="N49" s="136">
        <f>'実質公債費比率（分子）の構造'!O$45</f>
        <v>1449</v>
      </c>
      <c r="O49" s="136"/>
      <c r="P49" s="136"/>
    </row>
    <row r="50" spans="1:16">
      <c r="A50" s="136" t="s">
        <v>57</v>
      </c>
      <c r="B50" s="136" t="e">
        <f>NA()</f>
        <v>#N/A</v>
      </c>
      <c r="C50" s="136">
        <f>IF(ISNUMBER('実質公債費比率（分子）の構造'!K$53),'実質公債費比率（分子）の構造'!K$53,NA())</f>
        <v>682</v>
      </c>
      <c r="D50" s="136" t="e">
        <f>NA()</f>
        <v>#N/A</v>
      </c>
      <c r="E50" s="136" t="e">
        <f>NA()</f>
        <v>#N/A</v>
      </c>
      <c r="F50" s="136">
        <f>IF(ISNUMBER('実質公債費比率（分子）の構造'!L$53),'実質公債費比率（分子）の構造'!L$53,NA())</f>
        <v>627</v>
      </c>
      <c r="G50" s="136" t="e">
        <f>NA()</f>
        <v>#N/A</v>
      </c>
      <c r="H50" s="136" t="e">
        <f>NA()</f>
        <v>#N/A</v>
      </c>
      <c r="I50" s="136">
        <f>IF(ISNUMBER('実質公債費比率（分子）の構造'!M$53),'実質公債費比率（分子）の構造'!M$53,NA())</f>
        <v>619</v>
      </c>
      <c r="J50" s="136" t="e">
        <f>NA()</f>
        <v>#N/A</v>
      </c>
      <c r="K50" s="136" t="e">
        <f>NA()</f>
        <v>#N/A</v>
      </c>
      <c r="L50" s="136">
        <f>IF(ISNUMBER('実質公債費比率（分子）の構造'!N$53),'実質公債費比率（分子）の構造'!N$53,NA())</f>
        <v>519</v>
      </c>
      <c r="M50" s="136" t="e">
        <f>NA()</f>
        <v>#N/A</v>
      </c>
      <c r="N50" s="136" t="e">
        <f>NA()</f>
        <v>#N/A</v>
      </c>
      <c r="O50" s="136">
        <f>IF(ISNUMBER('実質公債費比率（分子）の構造'!O$53),'実質公債費比率（分子）の構造'!O$53,NA())</f>
        <v>487</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14584</v>
      </c>
      <c r="E56" s="135"/>
      <c r="F56" s="135"/>
      <c r="G56" s="135">
        <f>'将来負担比率（分子）の構造'!J$51</f>
        <v>15168</v>
      </c>
      <c r="H56" s="135"/>
      <c r="I56" s="135"/>
      <c r="J56" s="135">
        <f>'将来負担比率（分子）の構造'!K$51</f>
        <v>15381</v>
      </c>
      <c r="K56" s="135"/>
      <c r="L56" s="135"/>
      <c r="M56" s="135">
        <f>'将来負担比率（分子）の構造'!L$51</f>
        <v>15113</v>
      </c>
      <c r="N56" s="135"/>
      <c r="O56" s="135"/>
      <c r="P56" s="135">
        <f>'将来負担比率（分子）の構造'!M$51</f>
        <v>14752</v>
      </c>
    </row>
    <row r="57" spans="1:16">
      <c r="A57" s="135" t="s">
        <v>34</v>
      </c>
      <c r="B57" s="135"/>
      <c r="C57" s="135"/>
      <c r="D57" s="135">
        <f>'将来負担比率（分子）の構造'!I$50</f>
        <v>30</v>
      </c>
      <c r="E57" s="135"/>
      <c r="F57" s="135"/>
      <c r="G57" s="135">
        <f>'将来負担比率（分子）の構造'!J$50</f>
        <v>54</v>
      </c>
      <c r="H57" s="135"/>
      <c r="I57" s="135"/>
      <c r="J57" s="135">
        <f>'将来負担比率（分子）の構造'!K$50</f>
        <v>37</v>
      </c>
      <c r="K57" s="135"/>
      <c r="L57" s="135"/>
      <c r="M57" s="135">
        <f>'将来負担比率（分子）の構造'!L$50</f>
        <v>22</v>
      </c>
      <c r="N57" s="135"/>
      <c r="O57" s="135"/>
      <c r="P57" s="135">
        <f>'将来負担比率（分子）の構造'!M$50</f>
        <v>21</v>
      </c>
    </row>
    <row r="58" spans="1:16">
      <c r="A58" s="135" t="s">
        <v>33</v>
      </c>
      <c r="B58" s="135"/>
      <c r="C58" s="135"/>
      <c r="D58" s="135">
        <f>'将来負担比率（分子）の構造'!I$49</f>
        <v>4432</v>
      </c>
      <c r="E58" s="135"/>
      <c r="F58" s="135"/>
      <c r="G58" s="135">
        <f>'将来負担比率（分子）の構造'!J$49</f>
        <v>4695</v>
      </c>
      <c r="H58" s="135"/>
      <c r="I58" s="135"/>
      <c r="J58" s="135">
        <f>'将来負担比率（分子）の構造'!K$49</f>
        <v>5355</v>
      </c>
      <c r="K58" s="135"/>
      <c r="L58" s="135"/>
      <c r="M58" s="135">
        <f>'将来負担比率（分子）の構造'!L$49</f>
        <v>5410</v>
      </c>
      <c r="N58" s="135"/>
      <c r="O58" s="135"/>
      <c r="P58" s="135">
        <f>'将来負担比率（分子）の構造'!M$49</f>
        <v>5329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3262</v>
      </c>
      <c r="C62" s="135"/>
      <c r="D62" s="135"/>
      <c r="E62" s="135">
        <f>'将来負担比率（分子）の構造'!J$45</f>
        <v>3309</v>
      </c>
      <c r="F62" s="135"/>
      <c r="G62" s="135"/>
      <c r="H62" s="135">
        <f>'将来負担比率（分子）の構造'!K$45</f>
        <v>3318</v>
      </c>
      <c r="I62" s="135"/>
      <c r="J62" s="135"/>
      <c r="K62" s="135">
        <f>'将来負担比率（分子）の構造'!L$45</f>
        <v>3085</v>
      </c>
      <c r="L62" s="135"/>
      <c r="M62" s="135"/>
      <c r="N62" s="135">
        <f>'将来負担比率（分子）の構造'!M$45</f>
        <v>2956</v>
      </c>
      <c r="O62" s="135"/>
      <c r="P62" s="135"/>
    </row>
    <row r="63" spans="1:16">
      <c r="A63" s="135" t="s">
        <v>27</v>
      </c>
      <c r="B63" s="135">
        <f>'将来負担比率（分子）の構造'!I$44</f>
        <v>1735</v>
      </c>
      <c r="C63" s="135"/>
      <c r="D63" s="135"/>
      <c r="E63" s="135">
        <f>'将来負担比率（分子）の構造'!J$44</f>
        <v>1735</v>
      </c>
      <c r="F63" s="135"/>
      <c r="G63" s="135"/>
      <c r="H63" s="135">
        <f>'将来負担比率（分子）の構造'!K$44</f>
        <v>1723</v>
      </c>
      <c r="I63" s="135"/>
      <c r="J63" s="135"/>
      <c r="K63" s="135">
        <f>'将来負担比率（分子）の構造'!L$44</f>
        <v>1604</v>
      </c>
      <c r="L63" s="135"/>
      <c r="M63" s="135"/>
      <c r="N63" s="135">
        <f>'将来負担比率（分子）の構造'!M$44</f>
        <v>1444</v>
      </c>
      <c r="O63" s="135"/>
      <c r="P63" s="135"/>
    </row>
    <row r="64" spans="1:16">
      <c r="A64" s="135" t="s">
        <v>26</v>
      </c>
      <c r="B64" s="135">
        <f>'将来負担比率（分子）の構造'!I$43</f>
        <v>4025</v>
      </c>
      <c r="C64" s="135"/>
      <c r="D64" s="135"/>
      <c r="E64" s="135">
        <f>'将来負担比率（分子）の構造'!J$43</f>
        <v>3905</v>
      </c>
      <c r="F64" s="135"/>
      <c r="G64" s="135"/>
      <c r="H64" s="135">
        <f>'将来負担比率（分子）の構造'!K$43</f>
        <v>3698</v>
      </c>
      <c r="I64" s="135"/>
      <c r="J64" s="135"/>
      <c r="K64" s="135">
        <f>'将来負担比率（分子）の構造'!L$43</f>
        <v>3615</v>
      </c>
      <c r="L64" s="135"/>
      <c r="M64" s="135"/>
      <c r="N64" s="135">
        <f>'将来負担比率（分子）の構造'!M$43</f>
        <v>3548</v>
      </c>
      <c r="O64" s="135"/>
      <c r="P64" s="135"/>
    </row>
    <row r="65" spans="1:16">
      <c r="A65" s="135" t="s">
        <v>25</v>
      </c>
      <c r="B65" s="135">
        <f>'将来負担比率（分子）の構造'!I$42</f>
        <v>70</v>
      </c>
      <c r="C65" s="135"/>
      <c r="D65" s="135"/>
      <c r="E65" s="135">
        <f>'将来負担比率（分子）の構造'!J$42</f>
        <v>58</v>
      </c>
      <c r="F65" s="135"/>
      <c r="G65" s="135"/>
      <c r="H65" s="135">
        <f>'将来負担比率（分子）の構造'!K$42</f>
        <v>46</v>
      </c>
      <c r="I65" s="135"/>
      <c r="J65" s="135"/>
      <c r="K65" s="135">
        <f>'将来負担比率（分子）の構造'!L$42</f>
        <v>34</v>
      </c>
      <c r="L65" s="135"/>
      <c r="M65" s="135"/>
      <c r="N65" s="135">
        <f>'将来負担比率（分子）の構造'!M$42</f>
        <v>23</v>
      </c>
      <c r="O65" s="135"/>
      <c r="P65" s="135"/>
    </row>
    <row r="66" spans="1:16">
      <c r="A66" s="135" t="s">
        <v>24</v>
      </c>
      <c r="B66" s="135">
        <f>'将来負担比率（分子）の構造'!I$41</f>
        <v>13799</v>
      </c>
      <c r="C66" s="135"/>
      <c r="D66" s="135"/>
      <c r="E66" s="135">
        <f>'将来負担比率（分子）の構造'!J$41</f>
        <v>14818</v>
      </c>
      <c r="F66" s="135"/>
      <c r="G66" s="135"/>
      <c r="H66" s="135">
        <f>'将来負担比率（分子）の構造'!K$41</f>
        <v>15039</v>
      </c>
      <c r="I66" s="135"/>
      <c r="J66" s="135"/>
      <c r="K66" s="135">
        <f>'将来負担比率（分子）の構造'!L$41</f>
        <v>14448</v>
      </c>
      <c r="L66" s="135"/>
      <c r="M66" s="135"/>
      <c r="N66" s="135">
        <f>'将来負担比率（分子）の構造'!M$41</f>
        <v>13895</v>
      </c>
      <c r="O66" s="135"/>
      <c r="P66" s="135"/>
    </row>
    <row r="67" spans="1:16">
      <c r="A67" s="135" t="s">
        <v>61</v>
      </c>
      <c r="B67" s="135" t="e">
        <f>NA()</f>
        <v>#N/A</v>
      </c>
      <c r="C67" s="135">
        <f>IF(ISNUMBER('将来負担比率（分子）の構造'!I$52), IF('将来負担比率（分子）の構造'!I$52 &lt; 0, 0, '将来負担比率（分子）の構造'!I$52), NA())</f>
        <v>3845</v>
      </c>
      <c r="D67" s="135" t="e">
        <f>NA()</f>
        <v>#N/A</v>
      </c>
      <c r="E67" s="135" t="e">
        <f>NA()</f>
        <v>#N/A</v>
      </c>
      <c r="F67" s="135">
        <f>IF(ISNUMBER('将来負担比率（分子）の構造'!J$52), IF('将来負担比率（分子）の構造'!J$52 &lt; 0, 0, '将来負担比率（分子）の構造'!J$52), NA())</f>
        <v>3909</v>
      </c>
      <c r="G67" s="135" t="e">
        <f>NA()</f>
        <v>#N/A</v>
      </c>
      <c r="H67" s="135" t="e">
        <f>NA()</f>
        <v>#N/A</v>
      </c>
      <c r="I67" s="135">
        <f>IF(ISNUMBER('将来負担比率（分子）の構造'!K$52), IF('将来負担比率（分子）の構造'!K$52 &lt; 0, 0, '将来負担比率（分子）の構造'!K$52), NA())</f>
        <v>3050</v>
      </c>
      <c r="J67" s="135" t="e">
        <f>NA()</f>
        <v>#N/A</v>
      </c>
      <c r="K67" s="135" t="e">
        <f>NA()</f>
        <v>#N/A</v>
      </c>
      <c r="L67" s="135">
        <f>IF(ISNUMBER('将来負担比率（分子）の構造'!L$52), IF('将来負担比率（分子）の構造'!L$52 &lt; 0, 0, '将来負担比率（分子）の構造'!L$52), NA())</f>
        <v>2241</v>
      </c>
      <c r="M67" s="135" t="e">
        <f>NA()</f>
        <v>#N/A</v>
      </c>
      <c r="N67" s="135" t="e">
        <f>NA()</f>
        <v>#N/A</v>
      </c>
      <c r="O67" s="135">
        <f>IF(ISNUMBER('将来負担比率（分子）の構造'!M$52), IF('将来負担比率（分子）の構造'!M$52 &lt; 0, 0, '将来負担比率（分子）の構造'!M$52), NA())</f>
        <v>1763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3053832</v>
      </c>
      <c r="S5" s="669"/>
      <c r="T5" s="669"/>
      <c r="U5" s="669"/>
      <c r="V5" s="669"/>
      <c r="W5" s="669"/>
      <c r="X5" s="669"/>
      <c r="Y5" s="716"/>
      <c r="Z5" s="729">
        <v>23.9</v>
      </c>
      <c r="AA5" s="729"/>
      <c r="AB5" s="729"/>
      <c r="AC5" s="729"/>
      <c r="AD5" s="730">
        <v>3053832</v>
      </c>
      <c r="AE5" s="730"/>
      <c r="AF5" s="730"/>
      <c r="AG5" s="730"/>
      <c r="AH5" s="730"/>
      <c r="AI5" s="730"/>
      <c r="AJ5" s="730"/>
      <c r="AK5" s="730"/>
      <c r="AL5" s="717">
        <v>37.4</v>
      </c>
      <c r="AM5" s="686"/>
      <c r="AN5" s="686"/>
      <c r="AO5" s="718"/>
      <c r="AP5" s="705" t="s">
        <v>206</v>
      </c>
      <c r="AQ5" s="706"/>
      <c r="AR5" s="706"/>
      <c r="AS5" s="706"/>
      <c r="AT5" s="706"/>
      <c r="AU5" s="706"/>
      <c r="AV5" s="706"/>
      <c r="AW5" s="706"/>
      <c r="AX5" s="706"/>
      <c r="AY5" s="706"/>
      <c r="AZ5" s="706"/>
      <c r="BA5" s="706"/>
      <c r="BB5" s="706"/>
      <c r="BC5" s="706"/>
      <c r="BD5" s="706"/>
      <c r="BE5" s="706"/>
      <c r="BF5" s="707"/>
      <c r="BG5" s="618">
        <v>3044630</v>
      </c>
      <c r="BH5" s="619"/>
      <c r="BI5" s="619"/>
      <c r="BJ5" s="619"/>
      <c r="BK5" s="619"/>
      <c r="BL5" s="619"/>
      <c r="BM5" s="619"/>
      <c r="BN5" s="620"/>
      <c r="BO5" s="671">
        <v>99.7</v>
      </c>
      <c r="BP5" s="671"/>
      <c r="BQ5" s="671"/>
      <c r="BR5" s="671"/>
      <c r="BS5" s="672">
        <v>48975</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135228</v>
      </c>
      <c r="S6" s="619"/>
      <c r="T6" s="619"/>
      <c r="U6" s="619"/>
      <c r="V6" s="619"/>
      <c r="W6" s="619"/>
      <c r="X6" s="619"/>
      <c r="Y6" s="620"/>
      <c r="Z6" s="671">
        <v>1.1000000000000001</v>
      </c>
      <c r="AA6" s="671"/>
      <c r="AB6" s="671"/>
      <c r="AC6" s="671"/>
      <c r="AD6" s="672">
        <v>135228</v>
      </c>
      <c r="AE6" s="672"/>
      <c r="AF6" s="672"/>
      <c r="AG6" s="672"/>
      <c r="AH6" s="672"/>
      <c r="AI6" s="672"/>
      <c r="AJ6" s="672"/>
      <c r="AK6" s="672"/>
      <c r="AL6" s="641">
        <v>1.7</v>
      </c>
      <c r="AM6" s="673"/>
      <c r="AN6" s="673"/>
      <c r="AO6" s="674"/>
      <c r="AP6" s="615" t="s">
        <v>211</v>
      </c>
      <c r="AQ6" s="616"/>
      <c r="AR6" s="616"/>
      <c r="AS6" s="616"/>
      <c r="AT6" s="616"/>
      <c r="AU6" s="616"/>
      <c r="AV6" s="616"/>
      <c r="AW6" s="616"/>
      <c r="AX6" s="616"/>
      <c r="AY6" s="616"/>
      <c r="AZ6" s="616"/>
      <c r="BA6" s="616"/>
      <c r="BB6" s="616"/>
      <c r="BC6" s="616"/>
      <c r="BD6" s="616"/>
      <c r="BE6" s="616"/>
      <c r="BF6" s="617"/>
      <c r="BG6" s="618">
        <v>3044630</v>
      </c>
      <c r="BH6" s="619"/>
      <c r="BI6" s="619"/>
      <c r="BJ6" s="619"/>
      <c r="BK6" s="619"/>
      <c r="BL6" s="619"/>
      <c r="BM6" s="619"/>
      <c r="BN6" s="620"/>
      <c r="BO6" s="671">
        <v>99.7</v>
      </c>
      <c r="BP6" s="671"/>
      <c r="BQ6" s="671"/>
      <c r="BR6" s="671"/>
      <c r="BS6" s="672">
        <v>48975</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143590</v>
      </c>
      <c r="CS6" s="619"/>
      <c r="CT6" s="619"/>
      <c r="CU6" s="619"/>
      <c r="CV6" s="619"/>
      <c r="CW6" s="619"/>
      <c r="CX6" s="619"/>
      <c r="CY6" s="620"/>
      <c r="CZ6" s="671">
        <v>1.2</v>
      </c>
      <c r="DA6" s="671"/>
      <c r="DB6" s="671"/>
      <c r="DC6" s="671"/>
      <c r="DD6" s="624" t="s">
        <v>213</v>
      </c>
      <c r="DE6" s="619"/>
      <c r="DF6" s="619"/>
      <c r="DG6" s="619"/>
      <c r="DH6" s="619"/>
      <c r="DI6" s="619"/>
      <c r="DJ6" s="619"/>
      <c r="DK6" s="619"/>
      <c r="DL6" s="619"/>
      <c r="DM6" s="619"/>
      <c r="DN6" s="619"/>
      <c r="DO6" s="619"/>
      <c r="DP6" s="620"/>
      <c r="DQ6" s="624">
        <v>143590</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4046</v>
      </c>
      <c r="S7" s="619"/>
      <c r="T7" s="619"/>
      <c r="U7" s="619"/>
      <c r="V7" s="619"/>
      <c r="W7" s="619"/>
      <c r="X7" s="619"/>
      <c r="Y7" s="620"/>
      <c r="Z7" s="671">
        <v>0</v>
      </c>
      <c r="AA7" s="671"/>
      <c r="AB7" s="671"/>
      <c r="AC7" s="671"/>
      <c r="AD7" s="672">
        <v>4046</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1373306</v>
      </c>
      <c r="BH7" s="619"/>
      <c r="BI7" s="619"/>
      <c r="BJ7" s="619"/>
      <c r="BK7" s="619"/>
      <c r="BL7" s="619"/>
      <c r="BM7" s="619"/>
      <c r="BN7" s="620"/>
      <c r="BO7" s="671">
        <v>45</v>
      </c>
      <c r="BP7" s="671"/>
      <c r="BQ7" s="671"/>
      <c r="BR7" s="671"/>
      <c r="BS7" s="672">
        <v>48975</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1485997</v>
      </c>
      <c r="CS7" s="619"/>
      <c r="CT7" s="619"/>
      <c r="CU7" s="619"/>
      <c r="CV7" s="619"/>
      <c r="CW7" s="619"/>
      <c r="CX7" s="619"/>
      <c r="CY7" s="620"/>
      <c r="CZ7" s="671">
        <v>12.3</v>
      </c>
      <c r="DA7" s="671"/>
      <c r="DB7" s="671"/>
      <c r="DC7" s="671"/>
      <c r="DD7" s="624">
        <v>36192</v>
      </c>
      <c r="DE7" s="619"/>
      <c r="DF7" s="619"/>
      <c r="DG7" s="619"/>
      <c r="DH7" s="619"/>
      <c r="DI7" s="619"/>
      <c r="DJ7" s="619"/>
      <c r="DK7" s="619"/>
      <c r="DL7" s="619"/>
      <c r="DM7" s="619"/>
      <c r="DN7" s="619"/>
      <c r="DO7" s="619"/>
      <c r="DP7" s="620"/>
      <c r="DQ7" s="624">
        <v>1262340</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15644</v>
      </c>
      <c r="S8" s="619"/>
      <c r="T8" s="619"/>
      <c r="U8" s="619"/>
      <c r="V8" s="619"/>
      <c r="W8" s="619"/>
      <c r="X8" s="619"/>
      <c r="Y8" s="620"/>
      <c r="Z8" s="671">
        <v>0.1</v>
      </c>
      <c r="AA8" s="671"/>
      <c r="AB8" s="671"/>
      <c r="AC8" s="671"/>
      <c r="AD8" s="672">
        <v>15644</v>
      </c>
      <c r="AE8" s="672"/>
      <c r="AF8" s="672"/>
      <c r="AG8" s="672"/>
      <c r="AH8" s="672"/>
      <c r="AI8" s="672"/>
      <c r="AJ8" s="672"/>
      <c r="AK8" s="672"/>
      <c r="AL8" s="641">
        <v>0.2</v>
      </c>
      <c r="AM8" s="673"/>
      <c r="AN8" s="673"/>
      <c r="AO8" s="674"/>
      <c r="AP8" s="615" t="s">
        <v>218</v>
      </c>
      <c r="AQ8" s="616"/>
      <c r="AR8" s="616"/>
      <c r="AS8" s="616"/>
      <c r="AT8" s="616"/>
      <c r="AU8" s="616"/>
      <c r="AV8" s="616"/>
      <c r="AW8" s="616"/>
      <c r="AX8" s="616"/>
      <c r="AY8" s="616"/>
      <c r="AZ8" s="616"/>
      <c r="BA8" s="616"/>
      <c r="BB8" s="616"/>
      <c r="BC8" s="616"/>
      <c r="BD8" s="616"/>
      <c r="BE8" s="616"/>
      <c r="BF8" s="617"/>
      <c r="BG8" s="618">
        <v>41074</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3531725</v>
      </c>
      <c r="CS8" s="619"/>
      <c r="CT8" s="619"/>
      <c r="CU8" s="619"/>
      <c r="CV8" s="619"/>
      <c r="CW8" s="619"/>
      <c r="CX8" s="619"/>
      <c r="CY8" s="620"/>
      <c r="CZ8" s="671">
        <v>29.3</v>
      </c>
      <c r="DA8" s="671"/>
      <c r="DB8" s="671"/>
      <c r="DC8" s="671"/>
      <c r="DD8" s="624">
        <v>24645</v>
      </c>
      <c r="DE8" s="619"/>
      <c r="DF8" s="619"/>
      <c r="DG8" s="619"/>
      <c r="DH8" s="619"/>
      <c r="DI8" s="619"/>
      <c r="DJ8" s="619"/>
      <c r="DK8" s="619"/>
      <c r="DL8" s="619"/>
      <c r="DM8" s="619"/>
      <c r="DN8" s="619"/>
      <c r="DO8" s="619"/>
      <c r="DP8" s="620"/>
      <c r="DQ8" s="624">
        <v>1983458</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13395</v>
      </c>
      <c r="S9" s="619"/>
      <c r="T9" s="619"/>
      <c r="U9" s="619"/>
      <c r="V9" s="619"/>
      <c r="W9" s="619"/>
      <c r="X9" s="619"/>
      <c r="Y9" s="620"/>
      <c r="Z9" s="671">
        <v>0.1</v>
      </c>
      <c r="AA9" s="671"/>
      <c r="AB9" s="671"/>
      <c r="AC9" s="671"/>
      <c r="AD9" s="672">
        <v>13395</v>
      </c>
      <c r="AE9" s="672"/>
      <c r="AF9" s="672"/>
      <c r="AG9" s="672"/>
      <c r="AH9" s="672"/>
      <c r="AI9" s="672"/>
      <c r="AJ9" s="672"/>
      <c r="AK9" s="672"/>
      <c r="AL9" s="641">
        <v>0.2</v>
      </c>
      <c r="AM9" s="673"/>
      <c r="AN9" s="673"/>
      <c r="AO9" s="674"/>
      <c r="AP9" s="615" t="s">
        <v>221</v>
      </c>
      <c r="AQ9" s="616"/>
      <c r="AR9" s="616"/>
      <c r="AS9" s="616"/>
      <c r="AT9" s="616"/>
      <c r="AU9" s="616"/>
      <c r="AV9" s="616"/>
      <c r="AW9" s="616"/>
      <c r="AX9" s="616"/>
      <c r="AY9" s="616"/>
      <c r="AZ9" s="616"/>
      <c r="BA9" s="616"/>
      <c r="BB9" s="616"/>
      <c r="BC9" s="616"/>
      <c r="BD9" s="616"/>
      <c r="BE9" s="616"/>
      <c r="BF9" s="617"/>
      <c r="BG9" s="618">
        <v>1061697</v>
      </c>
      <c r="BH9" s="619"/>
      <c r="BI9" s="619"/>
      <c r="BJ9" s="619"/>
      <c r="BK9" s="619"/>
      <c r="BL9" s="619"/>
      <c r="BM9" s="619"/>
      <c r="BN9" s="620"/>
      <c r="BO9" s="671">
        <v>34.799999999999997</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1485461</v>
      </c>
      <c r="CS9" s="619"/>
      <c r="CT9" s="619"/>
      <c r="CU9" s="619"/>
      <c r="CV9" s="619"/>
      <c r="CW9" s="619"/>
      <c r="CX9" s="619"/>
      <c r="CY9" s="620"/>
      <c r="CZ9" s="671">
        <v>12.3</v>
      </c>
      <c r="DA9" s="671"/>
      <c r="DB9" s="671"/>
      <c r="DC9" s="671"/>
      <c r="DD9" s="624">
        <v>121579</v>
      </c>
      <c r="DE9" s="619"/>
      <c r="DF9" s="619"/>
      <c r="DG9" s="619"/>
      <c r="DH9" s="619"/>
      <c r="DI9" s="619"/>
      <c r="DJ9" s="619"/>
      <c r="DK9" s="619"/>
      <c r="DL9" s="619"/>
      <c r="DM9" s="619"/>
      <c r="DN9" s="619"/>
      <c r="DO9" s="619"/>
      <c r="DP9" s="620"/>
      <c r="DQ9" s="624">
        <v>1336081</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541412</v>
      </c>
      <c r="S10" s="619"/>
      <c r="T10" s="619"/>
      <c r="U10" s="619"/>
      <c r="V10" s="619"/>
      <c r="W10" s="619"/>
      <c r="X10" s="619"/>
      <c r="Y10" s="620"/>
      <c r="Z10" s="671">
        <v>4.2</v>
      </c>
      <c r="AA10" s="671"/>
      <c r="AB10" s="671"/>
      <c r="AC10" s="671"/>
      <c r="AD10" s="672">
        <v>541412</v>
      </c>
      <c r="AE10" s="672"/>
      <c r="AF10" s="672"/>
      <c r="AG10" s="672"/>
      <c r="AH10" s="672"/>
      <c r="AI10" s="672"/>
      <c r="AJ10" s="672"/>
      <c r="AK10" s="672"/>
      <c r="AL10" s="641">
        <v>6.6</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74775</v>
      </c>
      <c r="BH10" s="619"/>
      <c r="BI10" s="619"/>
      <c r="BJ10" s="619"/>
      <c r="BK10" s="619"/>
      <c r="BL10" s="619"/>
      <c r="BM10" s="619"/>
      <c r="BN10" s="620"/>
      <c r="BO10" s="671">
        <v>2.4</v>
      </c>
      <c r="BP10" s="671"/>
      <c r="BQ10" s="671"/>
      <c r="BR10" s="671"/>
      <c r="BS10" s="624">
        <v>12314</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357</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357</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38591</v>
      </c>
      <c r="S11" s="619"/>
      <c r="T11" s="619"/>
      <c r="U11" s="619"/>
      <c r="V11" s="619"/>
      <c r="W11" s="619"/>
      <c r="X11" s="619"/>
      <c r="Y11" s="620"/>
      <c r="Z11" s="671">
        <v>0.3</v>
      </c>
      <c r="AA11" s="671"/>
      <c r="AB11" s="671"/>
      <c r="AC11" s="671"/>
      <c r="AD11" s="672">
        <v>38591</v>
      </c>
      <c r="AE11" s="672"/>
      <c r="AF11" s="672"/>
      <c r="AG11" s="672"/>
      <c r="AH11" s="672"/>
      <c r="AI11" s="672"/>
      <c r="AJ11" s="672"/>
      <c r="AK11" s="672"/>
      <c r="AL11" s="641">
        <v>0.5</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195760</v>
      </c>
      <c r="BH11" s="619"/>
      <c r="BI11" s="619"/>
      <c r="BJ11" s="619"/>
      <c r="BK11" s="619"/>
      <c r="BL11" s="619"/>
      <c r="BM11" s="619"/>
      <c r="BN11" s="620"/>
      <c r="BO11" s="671">
        <v>6.4</v>
      </c>
      <c r="BP11" s="671"/>
      <c r="BQ11" s="671"/>
      <c r="BR11" s="671"/>
      <c r="BS11" s="624">
        <v>36661</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565283</v>
      </c>
      <c r="CS11" s="619"/>
      <c r="CT11" s="619"/>
      <c r="CU11" s="619"/>
      <c r="CV11" s="619"/>
      <c r="CW11" s="619"/>
      <c r="CX11" s="619"/>
      <c r="CY11" s="620"/>
      <c r="CZ11" s="671">
        <v>4.7</v>
      </c>
      <c r="DA11" s="671"/>
      <c r="DB11" s="671"/>
      <c r="DC11" s="671"/>
      <c r="DD11" s="624">
        <v>218576</v>
      </c>
      <c r="DE11" s="619"/>
      <c r="DF11" s="619"/>
      <c r="DG11" s="619"/>
      <c r="DH11" s="619"/>
      <c r="DI11" s="619"/>
      <c r="DJ11" s="619"/>
      <c r="DK11" s="619"/>
      <c r="DL11" s="619"/>
      <c r="DM11" s="619"/>
      <c r="DN11" s="619"/>
      <c r="DO11" s="619"/>
      <c r="DP11" s="620"/>
      <c r="DQ11" s="624">
        <v>299834</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1413753</v>
      </c>
      <c r="BH12" s="619"/>
      <c r="BI12" s="619"/>
      <c r="BJ12" s="619"/>
      <c r="BK12" s="619"/>
      <c r="BL12" s="619"/>
      <c r="BM12" s="619"/>
      <c r="BN12" s="620"/>
      <c r="BO12" s="671">
        <v>46.3</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428284</v>
      </c>
      <c r="CS12" s="619"/>
      <c r="CT12" s="619"/>
      <c r="CU12" s="619"/>
      <c r="CV12" s="619"/>
      <c r="CW12" s="619"/>
      <c r="CX12" s="619"/>
      <c r="CY12" s="620"/>
      <c r="CZ12" s="671">
        <v>3.5</v>
      </c>
      <c r="DA12" s="671"/>
      <c r="DB12" s="671"/>
      <c r="DC12" s="671"/>
      <c r="DD12" s="624">
        <v>5565</v>
      </c>
      <c r="DE12" s="619"/>
      <c r="DF12" s="619"/>
      <c r="DG12" s="619"/>
      <c r="DH12" s="619"/>
      <c r="DI12" s="619"/>
      <c r="DJ12" s="619"/>
      <c r="DK12" s="619"/>
      <c r="DL12" s="619"/>
      <c r="DM12" s="619"/>
      <c r="DN12" s="619"/>
      <c r="DO12" s="619"/>
      <c r="DP12" s="620"/>
      <c r="DQ12" s="624">
        <v>183514</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30738</v>
      </c>
      <c r="S13" s="619"/>
      <c r="T13" s="619"/>
      <c r="U13" s="619"/>
      <c r="V13" s="619"/>
      <c r="W13" s="619"/>
      <c r="X13" s="619"/>
      <c r="Y13" s="620"/>
      <c r="Z13" s="671">
        <v>0.2</v>
      </c>
      <c r="AA13" s="671"/>
      <c r="AB13" s="671"/>
      <c r="AC13" s="671"/>
      <c r="AD13" s="672">
        <v>30738</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1413139</v>
      </c>
      <c r="BH13" s="619"/>
      <c r="BI13" s="619"/>
      <c r="BJ13" s="619"/>
      <c r="BK13" s="619"/>
      <c r="BL13" s="619"/>
      <c r="BM13" s="619"/>
      <c r="BN13" s="620"/>
      <c r="BO13" s="671">
        <v>46.3</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861647</v>
      </c>
      <c r="CS13" s="619"/>
      <c r="CT13" s="619"/>
      <c r="CU13" s="619"/>
      <c r="CV13" s="619"/>
      <c r="CW13" s="619"/>
      <c r="CX13" s="619"/>
      <c r="CY13" s="620"/>
      <c r="CZ13" s="671">
        <v>7.1</v>
      </c>
      <c r="DA13" s="671"/>
      <c r="DB13" s="671"/>
      <c r="DC13" s="671"/>
      <c r="DD13" s="624">
        <v>426216</v>
      </c>
      <c r="DE13" s="619"/>
      <c r="DF13" s="619"/>
      <c r="DG13" s="619"/>
      <c r="DH13" s="619"/>
      <c r="DI13" s="619"/>
      <c r="DJ13" s="619"/>
      <c r="DK13" s="619"/>
      <c r="DL13" s="619"/>
      <c r="DM13" s="619"/>
      <c r="DN13" s="619"/>
      <c r="DO13" s="619"/>
      <c r="DP13" s="620"/>
      <c r="DQ13" s="624">
        <v>560931</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68571</v>
      </c>
      <c r="BH14" s="619"/>
      <c r="BI14" s="619"/>
      <c r="BJ14" s="619"/>
      <c r="BK14" s="619"/>
      <c r="BL14" s="619"/>
      <c r="BM14" s="619"/>
      <c r="BN14" s="620"/>
      <c r="BO14" s="671">
        <v>2.2000000000000002</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569015</v>
      </c>
      <c r="CS14" s="619"/>
      <c r="CT14" s="619"/>
      <c r="CU14" s="619"/>
      <c r="CV14" s="619"/>
      <c r="CW14" s="619"/>
      <c r="CX14" s="619"/>
      <c r="CY14" s="620"/>
      <c r="CZ14" s="671">
        <v>4.7</v>
      </c>
      <c r="DA14" s="671"/>
      <c r="DB14" s="671"/>
      <c r="DC14" s="671"/>
      <c r="DD14" s="624">
        <v>47553</v>
      </c>
      <c r="DE14" s="619"/>
      <c r="DF14" s="619"/>
      <c r="DG14" s="619"/>
      <c r="DH14" s="619"/>
      <c r="DI14" s="619"/>
      <c r="DJ14" s="619"/>
      <c r="DK14" s="619"/>
      <c r="DL14" s="619"/>
      <c r="DM14" s="619"/>
      <c r="DN14" s="619"/>
      <c r="DO14" s="619"/>
      <c r="DP14" s="620"/>
      <c r="DQ14" s="624">
        <v>559283</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8551</v>
      </c>
      <c r="S15" s="619"/>
      <c r="T15" s="619"/>
      <c r="U15" s="619"/>
      <c r="V15" s="619"/>
      <c r="W15" s="619"/>
      <c r="X15" s="619"/>
      <c r="Y15" s="620"/>
      <c r="Z15" s="671">
        <v>0.1</v>
      </c>
      <c r="AA15" s="671"/>
      <c r="AB15" s="671"/>
      <c r="AC15" s="671"/>
      <c r="AD15" s="672">
        <v>8551</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189000</v>
      </c>
      <c r="BH15" s="619"/>
      <c r="BI15" s="619"/>
      <c r="BJ15" s="619"/>
      <c r="BK15" s="619"/>
      <c r="BL15" s="619"/>
      <c r="BM15" s="619"/>
      <c r="BN15" s="620"/>
      <c r="BO15" s="671">
        <v>6.2</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1525782</v>
      </c>
      <c r="CS15" s="619"/>
      <c r="CT15" s="619"/>
      <c r="CU15" s="619"/>
      <c r="CV15" s="619"/>
      <c r="CW15" s="619"/>
      <c r="CX15" s="619"/>
      <c r="CY15" s="620"/>
      <c r="CZ15" s="671">
        <v>12.6</v>
      </c>
      <c r="DA15" s="671"/>
      <c r="DB15" s="671"/>
      <c r="DC15" s="671"/>
      <c r="DD15" s="624">
        <v>399153</v>
      </c>
      <c r="DE15" s="619"/>
      <c r="DF15" s="619"/>
      <c r="DG15" s="619"/>
      <c r="DH15" s="619"/>
      <c r="DI15" s="619"/>
      <c r="DJ15" s="619"/>
      <c r="DK15" s="619"/>
      <c r="DL15" s="619"/>
      <c r="DM15" s="619"/>
      <c r="DN15" s="619"/>
      <c r="DO15" s="619"/>
      <c r="DP15" s="620"/>
      <c r="DQ15" s="624">
        <v>1199693</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4891902</v>
      </c>
      <c r="S16" s="619"/>
      <c r="T16" s="619"/>
      <c r="U16" s="619"/>
      <c r="V16" s="619"/>
      <c r="W16" s="619"/>
      <c r="X16" s="619"/>
      <c r="Y16" s="620"/>
      <c r="Z16" s="671">
        <v>38.299999999999997</v>
      </c>
      <c r="AA16" s="671"/>
      <c r="AB16" s="671"/>
      <c r="AC16" s="671"/>
      <c r="AD16" s="672">
        <v>4302846</v>
      </c>
      <c r="AE16" s="672"/>
      <c r="AF16" s="672"/>
      <c r="AG16" s="672"/>
      <c r="AH16" s="672"/>
      <c r="AI16" s="672"/>
      <c r="AJ16" s="672"/>
      <c r="AK16" s="672"/>
      <c r="AL16" s="641">
        <v>52.7</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23962</v>
      </c>
      <c r="CS16" s="619"/>
      <c r="CT16" s="619"/>
      <c r="CU16" s="619"/>
      <c r="CV16" s="619"/>
      <c r="CW16" s="619"/>
      <c r="CX16" s="619"/>
      <c r="CY16" s="620"/>
      <c r="CZ16" s="671">
        <v>0.2</v>
      </c>
      <c r="DA16" s="671"/>
      <c r="DB16" s="671"/>
      <c r="DC16" s="671"/>
      <c r="DD16" s="624" t="s">
        <v>109</v>
      </c>
      <c r="DE16" s="619"/>
      <c r="DF16" s="619"/>
      <c r="DG16" s="619"/>
      <c r="DH16" s="619"/>
      <c r="DI16" s="619"/>
      <c r="DJ16" s="619"/>
      <c r="DK16" s="619"/>
      <c r="DL16" s="619"/>
      <c r="DM16" s="619"/>
      <c r="DN16" s="619"/>
      <c r="DO16" s="619"/>
      <c r="DP16" s="620"/>
      <c r="DQ16" s="624">
        <v>23377</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4302846</v>
      </c>
      <c r="S17" s="619"/>
      <c r="T17" s="619"/>
      <c r="U17" s="619"/>
      <c r="V17" s="619"/>
      <c r="W17" s="619"/>
      <c r="X17" s="619"/>
      <c r="Y17" s="620"/>
      <c r="Z17" s="671">
        <v>33.700000000000003</v>
      </c>
      <c r="AA17" s="671"/>
      <c r="AB17" s="671"/>
      <c r="AC17" s="671"/>
      <c r="AD17" s="672">
        <v>4302846</v>
      </c>
      <c r="AE17" s="672"/>
      <c r="AF17" s="672"/>
      <c r="AG17" s="672"/>
      <c r="AH17" s="672"/>
      <c r="AI17" s="672"/>
      <c r="AJ17" s="672"/>
      <c r="AK17" s="672"/>
      <c r="AL17" s="641">
        <v>52.7</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1448769</v>
      </c>
      <c r="CS17" s="619"/>
      <c r="CT17" s="619"/>
      <c r="CU17" s="619"/>
      <c r="CV17" s="619"/>
      <c r="CW17" s="619"/>
      <c r="CX17" s="619"/>
      <c r="CY17" s="620"/>
      <c r="CZ17" s="671">
        <v>12</v>
      </c>
      <c r="DA17" s="671"/>
      <c r="DB17" s="671"/>
      <c r="DC17" s="671"/>
      <c r="DD17" s="624" t="s">
        <v>109</v>
      </c>
      <c r="DE17" s="619"/>
      <c r="DF17" s="619"/>
      <c r="DG17" s="619"/>
      <c r="DH17" s="619"/>
      <c r="DI17" s="619"/>
      <c r="DJ17" s="619"/>
      <c r="DK17" s="619"/>
      <c r="DL17" s="619"/>
      <c r="DM17" s="619"/>
      <c r="DN17" s="619"/>
      <c r="DO17" s="619"/>
      <c r="DP17" s="620"/>
      <c r="DQ17" s="624">
        <v>1448769</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580870</v>
      </c>
      <c r="S18" s="619"/>
      <c r="T18" s="619"/>
      <c r="U18" s="619"/>
      <c r="V18" s="619"/>
      <c r="W18" s="619"/>
      <c r="X18" s="619"/>
      <c r="Y18" s="620"/>
      <c r="Z18" s="671">
        <v>4.5999999999999996</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8186</v>
      </c>
      <c r="S19" s="619"/>
      <c r="T19" s="619"/>
      <c r="U19" s="619"/>
      <c r="V19" s="619"/>
      <c r="W19" s="619"/>
      <c r="X19" s="619"/>
      <c r="Y19" s="620"/>
      <c r="Z19" s="671">
        <v>0.1</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9202</v>
      </c>
      <c r="BH19" s="619"/>
      <c r="BI19" s="619"/>
      <c r="BJ19" s="619"/>
      <c r="BK19" s="619"/>
      <c r="BL19" s="619"/>
      <c r="BM19" s="619"/>
      <c r="BN19" s="620"/>
      <c r="BO19" s="671">
        <v>0.3</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8733339</v>
      </c>
      <c r="S20" s="619"/>
      <c r="T20" s="619"/>
      <c r="U20" s="619"/>
      <c r="V20" s="619"/>
      <c r="W20" s="619"/>
      <c r="X20" s="619"/>
      <c r="Y20" s="620"/>
      <c r="Z20" s="671">
        <v>68.5</v>
      </c>
      <c r="AA20" s="671"/>
      <c r="AB20" s="671"/>
      <c r="AC20" s="671"/>
      <c r="AD20" s="672">
        <v>8144283</v>
      </c>
      <c r="AE20" s="672"/>
      <c r="AF20" s="672"/>
      <c r="AG20" s="672"/>
      <c r="AH20" s="672"/>
      <c r="AI20" s="672"/>
      <c r="AJ20" s="672"/>
      <c r="AK20" s="672"/>
      <c r="AL20" s="641">
        <v>99.8</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9202</v>
      </c>
      <c r="BH20" s="619"/>
      <c r="BI20" s="619"/>
      <c r="BJ20" s="619"/>
      <c r="BK20" s="619"/>
      <c r="BL20" s="619"/>
      <c r="BM20" s="619"/>
      <c r="BN20" s="620"/>
      <c r="BO20" s="671">
        <v>0.3</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12069872</v>
      </c>
      <c r="CS20" s="619"/>
      <c r="CT20" s="619"/>
      <c r="CU20" s="619"/>
      <c r="CV20" s="619"/>
      <c r="CW20" s="619"/>
      <c r="CX20" s="619"/>
      <c r="CY20" s="620"/>
      <c r="CZ20" s="671">
        <v>100</v>
      </c>
      <c r="DA20" s="671"/>
      <c r="DB20" s="671"/>
      <c r="DC20" s="671"/>
      <c r="DD20" s="624">
        <v>1279479</v>
      </c>
      <c r="DE20" s="619"/>
      <c r="DF20" s="619"/>
      <c r="DG20" s="619"/>
      <c r="DH20" s="619"/>
      <c r="DI20" s="619"/>
      <c r="DJ20" s="619"/>
      <c r="DK20" s="619"/>
      <c r="DL20" s="619"/>
      <c r="DM20" s="619"/>
      <c r="DN20" s="619"/>
      <c r="DO20" s="619"/>
      <c r="DP20" s="620"/>
      <c r="DQ20" s="624">
        <v>9001227</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2291</v>
      </c>
      <c r="S21" s="619"/>
      <c r="T21" s="619"/>
      <c r="U21" s="619"/>
      <c r="V21" s="619"/>
      <c r="W21" s="619"/>
      <c r="X21" s="619"/>
      <c r="Y21" s="620"/>
      <c r="Z21" s="671">
        <v>0</v>
      </c>
      <c r="AA21" s="671"/>
      <c r="AB21" s="671"/>
      <c r="AC21" s="671"/>
      <c r="AD21" s="672">
        <v>2291</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9202</v>
      </c>
      <c r="BH21" s="619"/>
      <c r="BI21" s="619"/>
      <c r="BJ21" s="619"/>
      <c r="BK21" s="619"/>
      <c r="BL21" s="619"/>
      <c r="BM21" s="619"/>
      <c r="BN21" s="620"/>
      <c r="BO21" s="671">
        <v>0.3</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59217</v>
      </c>
      <c r="S22" s="619"/>
      <c r="T22" s="619"/>
      <c r="U22" s="619"/>
      <c r="V22" s="619"/>
      <c r="W22" s="619"/>
      <c r="X22" s="619"/>
      <c r="Y22" s="620"/>
      <c r="Z22" s="671">
        <v>0.5</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144834</v>
      </c>
      <c r="S23" s="619"/>
      <c r="T23" s="619"/>
      <c r="U23" s="619"/>
      <c r="V23" s="619"/>
      <c r="W23" s="619"/>
      <c r="X23" s="619"/>
      <c r="Y23" s="620"/>
      <c r="Z23" s="671">
        <v>1.1000000000000001</v>
      </c>
      <c r="AA23" s="671"/>
      <c r="AB23" s="671"/>
      <c r="AC23" s="671"/>
      <c r="AD23" s="672">
        <v>2154</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16358</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5207085</v>
      </c>
      <c r="CS24" s="669"/>
      <c r="CT24" s="669"/>
      <c r="CU24" s="669"/>
      <c r="CV24" s="669"/>
      <c r="CW24" s="669"/>
      <c r="CX24" s="669"/>
      <c r="CY24" s="716"/>
      <c r="CZ24" s="720">
        <v>43.1</v>
      </c>
      <c r="DA24" s="721"/>
      <c r="DB24" s="721"/>
      <c r="DC24" s="722"/>
      <c r="DD24" s="715">
        <v>3930956</v>
      </c>
      <c r="DE24" s="669"/>
      <c r="DF24" s="669"/>
      <c r="DG24" s="669"/>
      <c r="DH24" s="669"/>
      <c r="DI24" s="669"/>
      <c r="DJ24" s="669"/>
      <c r="DK24" s="716"/>
      <c r="DL24" s="715">
        <v>3899230</v>
      </c>
      <c r="DM24" s="669"/>
      <c r="DN24" s="669"/>
      <c r="DO24" s="669"/>
      <c r="DP24" s="669"/>
      <c r="DQ24" s="669"/>
      <c r="DR24" s="669"/>
      <c r="DS24" s="669"/>
      <c r="DT24" s="669"/>
      <c r="DU24" s="669"/>
      <c r="DV24" s="716"/>
      <c r="DW24" s="717">
        <v>45.6</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1259034</v>
      </c>
      <c r="S25" s="619"/>
      <c r="T25" s="619"/>
      <c r="U25" s="619"/>
      <c r="V25" s="619"/>
      <c r="W25" s="619"/>
      <c r="X25" s="619"/>
      <c r="Y25" s="620"/>
      <c r="Z25" s="671">
        <v>9.9</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1963265</v>
      </c>
      <c r="CS25" s="637"/>
      <c r="CT25" s="637"/>
      <c r="CU25" s="637"/>
      <c r="CV25" s="637"/>
      <c r="CW25" s="637"/>
      <c r="CX25" s="637"/>
      <c r="CY25" s="638"/>
      <c r="CZ25" s="621">
        <v>16.3</v>
      </c>
      <c r="DA25" s="639"/>
      <c r="DB25" s="639"/>
      <c r="DC25" s="640"/>
      <c r="DD25" s="624">
        <v>1854986</v>
      </c>
      <c r="DE25" s="637"/>
      <c r="DF25" s="637"/>
      <c r="DG25" s="637"/>
      <c r="DH25" s="637"/>
      <c r="DI25" s="637"/>
      <c r="DJ25" s="637"/>
      <c r="DK25" s="638"/>
      <c r="DL25" s="624">
        <v>1825439</v>
      </c>
      <c r="DM25" s="637"/>
      <c r="DN25" s="637"/>
      <c r="DO25" s="637"/>
      <c r="DP25" s="637"/>
      <c r="DQ25" s="637"/>
      <c r="DR25" s="637"/>
      <c r="DS25" s="637"/>
      <c r="DT25" s="637"/>
      <c r="DU25" s="637"/>
      <c r="DV25" s="638"/>
      <c r="DW25" s="641">
        <v>21.3</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1266282</v>
      </c>
      <c r="CS26" s="619"/>
      <c r="CT26" s="619"/>
      <c r="CU26" s="619"/>
      <c r="CV26" s="619"/>
      <c r="CW26" s="619"/>
      <c r="CX26" s="619"/>
      <c r="CY26" s="620"/>
      <c r="CZ26" s="621">
        <v>10.5</v>
      </c>
      <c r="DA26" s="639"/>
      <c r="DB26" s="639"/>
      <c r="DC26" s="640"/>
      <c r="DD26" s="624">
        <v>1178136</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825204</v>
      </c>
      <c r="S27" s="619"/>
      <c r="T27" s="619"/>
      <c r="U27" s="619"/>
      <c r="V27" s="619"/>
      <c r="W27" s="619"/>
      <c r="X27" s="619"/>
      <c r="Y27" s="620"/>
      <c r="Z27" s="671">
        <v>6.5</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3053832</v>
      </c>
      <c r="BH27" s="619"/>
      <c r="BI27" s="619"/>
      <c r="BJ27" s="619"/>
      <c r="BK27" s="619"/>
      <c r="BL27" s="619"/>
      <c r="BM27" s="619"/>
      <c r="BN27" s="620"/>
      <c r="BO27" s="671">
        <v>100</v>
      </c>
      <c r="BP27" s="671"/>
      <c r="BQ27" s="671"/>
      <c r="BR27" s="671"/>
      <c r="BS27" s="624">
        <v>48975</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1795051</v>
      </c>
      <c r="CS27" s="637"/>
      <c r="CT27" s="637"/>
      <c r="CU27" s="637"/>
      <c r="CV27" s="637"/>
      <c r="CW27" s="637"/>
      <c r="CX27" s="637"/>
      <c r="CY27" s="638"/>
      <c r="CZ27" s="621">
        <v>14.9</v>
      </c>
      <c r="DA27" s="639"/>
      <c r="DB27" s="639"/>
      <c r="DC27" s="640"/>
      <c r="DD27" s="624">
        <v>627201</v>
      </c>
      <c r="DE27" s="637"/>
      <c r="DF27" s="637"/>
      <c r="DG27" s="637"/>
      <c r="DH27" s="637"/>
      <c r="DI27" s="637"/>
      <c r="DJ27" s="637"/>
      <c r="DK27" s="638"/>
      <c r="DL27" s="624">
        <v>625022</v>
      </c>
      <c r="DM27" s="637"/>
      <c r="DN27" s="637"/>
      <c r="DO27" s="637"/>
      <c r="DP27" s="637"/>
      <c r="DQ27" s="637"/>
      <c r="DR27" s="637"/>
      <c r="DS27" s="637"/>
      <c r="DT27" s="637"/>
      <c r="DU27" s="637"/>
      <c r="DV27" s="638"/>
      <c r="DW27" s="641">
        <v>7.3</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31843</v>
      </c>
      <c r="S28" s="619"/>
      <c r="T28" s="619"/>
      <c r="U28" s="619"/>
      <c r="V28" s="619"/>
      <c r="W28" s="619"/>
      <c r="X28" s="619"/>
      <c r="Y28" s="620"/>
      <c r="Z28" s="671">
        <v>0.2</v>
      </c>
      <c r="AA28" s="671"/>
      <c r="AB28" s="671"/>
      <c r="AC28" s="671"/>
      <c r="AD28" s="672">
        <v>3491</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1448769</v>
      </c>
      <c r="CS28" s="619"/>
      <c r="CT28" s="619"/>
      <c r="CU28" s="619"/>
      <c r="CV28" s="619"/>
      <c r="CW28" s="619"/>
      <c r="CX28" s="619"/>
      <c r="CY28" s="620"/>
      <c r="CZ28" s="621">
        <v>12</v>
      </c>
      <c r="DA28" s="639"/>
      <c r="DB28" s="639"/>
      <c r="DC28" s="640"/>
      <c r="DD28" s="624">
        <v>1448769</v>
      </c>
      <c r="DE28" s="619"/>
      <c r="DF28" s="619"/>
      <c r="DG28" s="619"/>
      <c r="DH28" s="619"/>
      <c r="DI28" s="619"/>
      <c r="DJ28" s="619"/>
      <c r="DK28" s="620"/>
      <c r="DL28" s="624">
        <v>1448769</v>
      </c>
      <c r="DM28" s="619"/>
      <c r="DN28" s="619"/>
      <c r="DO28" s="619"/>
      <c r="DP28" s="619"/>
      <c r="DQ28" s="619"/>
      <c r="DR28" s="619"/>
      <c r="DS28" s="619"/>
      <c r="DT28" s="619"/>
      <c r="DU28" s="619"/>
      <c r="DV28" s="620"/>
      <c r="DW28" s="641">
        <v>16.899999999999999</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2906</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1448769</v>
      </c>
      <c r="CS29" s="637"/>
      <c r="CT29" s="637"/>
      <c r="CU29" s="637"/>
      <c r="CV29" s="637"/>
      <c r="CW29" s="637"/>
      <c r="CX29" s="637"/>
      <c r="CY29" s="638"/>
      <c r="CZ29" s="621">
        <v>12</v>
      </c>
      <c r="DA29" s="639"/>
      <c r="DB29" s="639"/>
      <c r="DC29" s="640"/>
      <c r="DD29" s="624">
        <v>1448769</v>
      </c>
      <c r="DE29" s="637"/>
      <c r="DF29" s="637"/>
      <c r="DG29" s="637"/>
      <c r="DH29" s="637"/>
      <c r="DI29" s="637"/>
      <c r="DJ29" s="637"/>
      <c r="DK29" s="638"/>
      <c r="DL29" s="624">
        <v>1448769</v>
      </c>
      <c r="DM29" s="637"/>
      <c r="DN29" s="637"/>
      <c r="DO29" s="637"/>
      <c r="DP29" s="637"/>
      <c r="DQ29" s="637"/>
      <c r="DR29" s="637"/>
      <c r="DS29" s="637"/>
      <c r="DT29" s="637"/>
      <c r="DU29" s="637"/>
      <c r="DV29" s="638"/>
      <c r="DW29" s="641">
        <v>16.899999999999999</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414782</v>
      </c>
      <c r="S30" s="619"/>
      <c r="T30" s="619"/>
      <c r="U30" s="619"/>
      <c r="V30" s="619"/>
      <c r="W30" s="619"/>
      <c r="X30" s="619"/>
      <c r="Y30" s="620"/>
      <c r="Z30" s="671">
        <v>3.3</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97.7</v>
      </c>
      <c r="BH30" s="685"/>
      <c r="BI30" s="685"/>
      <c r="BJ30" s="685"/>
      <c r="BK30" s="685"/>
      <c r="BL30" s="685"/>
      <c r="BM30" s="686">
        <v>84</v>
      </c>
      <c r="BN30" s="685"/>
      <c r="BO30" s="685"/>
      <c r="BP30" s="685"/>
      <c r="BQ30" s="687"/>
      <c r="BR30" s="684">
        <v>97.1</v>
      </c>
      <c r="BS30" s="685"/>
      <c r="BT30" s="685"/>
      <c r="BU30" s="685"/>
      <c r="BV30" s="685"/>
      <c r="BW30" s="685"/>
      <c r="BX30" s="686">
        <v>83.7</v>
      </c>
      <c r="BY30" s="685"/>
      <c r="BZ30" s="685"/>
      <c r="CA30" s="685"/>
      <c r="CB30" s="687"/>
      <c r="CD30" s="690"/>
      <c r="CE30" s="691"/>
      <c r="CF30" s="655" t="s">
        <v>290</v>
      </c>
      <c r="CG30" s="652"/>
      <c r="CH30" s="652"/>
      <c r="CI30" s="652"/>
      <c r="CJ30" s="652"/>
      <c r="CK30" s="652"/>
      <c r="CL30" s="652"/>
      <c r="CM30" s="652"/>
      <c r="CN30" s="652"/>
      <c r="CO30" s="652"/>
      <c r="CP30" s="652"/>
      <c r="CQ30" s="653"/>
      <c r="CR30" s="618">
        <v>1318879</v>
      </c>
      <c r="CS30" s="619"/>
      <c r="CT30" s="619"/>
      <c r="CU30" s="619"/>
      <c r="CV30" s="619"/>
      <c r="CW30" s="619"/>
      <c r="CX30" s="619"/>
      <c r="CY30" s="620"/>
      <c r="CZ30" s="621">
        <v>10.9</v>
      </c>
      <c r="DA30" s="639"/>
      <c r="DB30" s="639"/>
      <c r="DC30" s="640"/>
      <c r="DD30" s="624">
        <v>1318879</v>
      </c>
      <c r="DE30" s="619"/>
      <c r="DF30" s="619"/>
      <c r="DG30" s="619"/>
      <c r="DH30" s="619"/>
      <c r="DI30" s="619"/>
      <c r="DJ30" s="619"/>
      <c r="DK30" s="620"/>
      <c r="DL30" s="624">
        <v>1318879</v>
      </c>
      <c r="DM30" s="619"/>
      <c r="DN30" s="619"/>
      <c r="DO30" s="619"/>
      <c r="DP30" s="619"/>
      <c r="DQ30" s="619"/>
      <c r="DR30" s="619"/>
      <c r="DS30" s="619"/>
      <c r="DT30" s="619"/>
      <c r="DU30" s="619"/>
      <c r="DV30" s="620"/>
      <c r="DW30" s="641">
        <v>15.4</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224021</v>
      </c>
      <c r="S31" s="619"/>
      <c r="T31" s="619"/>
      <c r="U31" s="619"/>
      <c r="V31" s="619"/>
      <c r="W31" s="619"/>
      <c r="X31" s="619"/>
      <c r="Y31" s="620"/>
      <c r="Z31" s="671">
        <v>1.8</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99.2</v>
      </c>
      <c r="BH31" s="637"/>
      <c r="BI31" s="637"/>
      <c r="BJ31" s="637"/>
      <c r="BK31" s="637"/>
      <c r="BL31" s="637"/>
      <c r="BM31" s="673">
        <v>95.4</v>
      </c>
      <c r="BN31" s="683"/>
      <c r="BO31" s="683"/>
      <c r="BP31" s="683"/>
      <c r="BQ31" s="647"/>
      <c r="BR31" s="682">
        <v>98.5</v>
      </c>
      <c r="BS31" s="637"/>
      <c r="BT31" s="637"/>
      <c r="BU31" s="637"/>
      <c r="BV31" s="637"/>
      <c r="BW31" s="637"/>
      <c r="BX31" s="673">
        <v>94.1</v>
      </c>
      <c r="BY31" s="683"/>
      <c r="BZ31" s="683"/>
      <c r="CA31" s="683"/>
      <c r="CB31" s="647"/>
      <c r="CD31" s="690"/>
      <c r="CE31" s="691"/>
      <c r="CF31" s="655" t="s">
        <v>294</v>
      </c>
      <c r="CG31" s="652"/>
      <c r="CH31" s="652"/>
      <c r="CI31" s="652"/>
      <c r="CJ31" s="652"/>
      <c r="CK31" s="652"/>
      <c r="CL31" s="652"/>
      <c r="CM31" s="652"/>
      <c r="CN31" s="652"/>
      <c r="CO31" s="652"/>
      <c r="CP31" s="652"/>
      <c r="CQ31" s="653"/>
      <c r="CR31" s="618">
        <v>129890</v>
      </c>
      <c r="CS31" s="637"/>
      <c r="CT31" s="637"/>
      <c r="CU31" s="637"/>
      <c r="CV31" s="637"/>
      <c r="CW31" s="637"/>
      <c r="CX31" s="637"/>
      <c r="CY31" s="638"/>
      <c r="CZ31" s="621">
        <v>1.1000000000000001</v>
      </c>
      <c r="DA31" s="639"/>
      <c r="DB31" s="639"/>
      <c r="DC31" s="640"/>
      <c r="DD31" s="624">
        <v>129890</v>
      </c>
      <c r="DE31" s="637"/>
      <c r="DF31" s="637"/>
      <c r="DG31" s="637"/>
      <c r="DH31" s="637"/>
      <c r="DI31" s="637"/>
      <c r="DJ31" s="637"/>
      <c r="DK31" s="638"/>
      <c r="DL31" s="624">
        <v>129890</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277994</v>
      </c>
      <c r="S32" s="619"/>
      <c r="T32" s="619"/>
      <c r="U32" s="619"/>
      <c r="V32" s="619"/>
      <c r="W32" s="619"/>
      <c r="X32" s="619"/>
      <c r="Y32" s="620"/>
      <c r="Z32" s="671">
        <v>2.2000000000000002</v>
      </c>
      <c r="AA32" s="671"/>
      <c r="AB32" s="671"/>
      <c r="AC32" s="671"/>
      <c r="AD32" s="672">
        <v>6074</v>
      </c>
      <c r="AE32" s="672"/>
      <c r="AF32" s="672"/>
      <c r="AG32" s="672"/>
      <c r="AH32" s="672"/>
      <c r="AI32" s="672"/>
      <c r="AJ32" s="672"/>
      <c r="AK32" s="672"/>
      <c r="AL32" s="641">
        <v>0.1</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95.8</v>
      </c>
      <c r="BH32" s="603"/>
      <c r="BI32" s="603"/>
      <c r="BJ32" s="603"/>
      <c r="BK32" s="603"/>
      <c r="BL32" s="603"/>
      <c r="BM32" s="666">
        <v>73.5</v>
      </c>
      <c r="BN32" s="603"/>
      <c r="BO32" s="603"/>
      <c r="BP32" s="603"/>
      <c r="BQ32" s="660"/>
      <c r="BR32" s="681">
        <v>95.4</v>
      </c>
      <c r="BS32" s="603"/>
      <c r="BT32" s="603"/>
      <c r="BU32" s="603"/>
      <c r="BV32" s="603"/>
      <c r="BW32" s="603"/>
      <c r="BX32" s="666">
        <v>74.099999999999994</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766000</v>
      </c>
      <c r="S33" s="619"/>
      <c r="T33" s="619"/>
      <c r="U33" s="619"/>
      <c r="V33" s="619"/>
      <c r="W33" s="619"/>
      <c r="X33" s="619"/>
      <c r="Y33" s="620"/>
      <c r="Z33" s="671">
        <v>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5559346</v>
      </c>
      <c r="CS33" s="637"/>
      <c r="CT33" s="637"/>
      <c r="CU33" s="637"/>
      <c r="CV33" s="637"/>
      <c r="CW33" s="637"/>
      <c r="CX33" s="637"/>
      <c r="CY33" s="638"/>
      <c r="CZ33" s="621">
        <v>46.1</v>
      </c>
      <c r="DA33" s="639"/>
      <c r="DB33" s="639"/>
      <c r="DC33" s="640"/>
      <c r="DD33" s="624">
        <v>4585754</v>
      </c>
      <c r="DE33" s="637"/>
      <c r="DF33" s="637"/>
      <c r="DG33" s="637"/>
      <c r="DH33" s="637"/>
      <c r="DI33" s="637"/>
      <c r="DJ33" s="637"/>
      <c r="DK33" s="638"/>
      <c r="DL33" s="624">
        <v>3874461</v>
      </c>
      <c r="DM33" s="637"/>
      <c r="DN33" s="637"/>
      <c r="DO33" s="637"/>
      <c r="DP33" s="637"/>
      <c r="DQ33" s="637"/>
      <c r="DR33" s="637"/>
      <c r="DS33" s="637"/>
      <c r="DT33" s="637"/>
      <c r="DU33" s="637"/>
      <c r="DV33" s="638"/>
      <c r="DW33" s="641">
        <v>45.3</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1638815</v>
      </c>
      <c r="CS34" s="619"/>
      <c r="CT34" s="619"/>
      <c r="CU34" s="619"/>
      <c r="CV34" s="619"/>
      <c r="CW34" s="619"/>
      <c r="CX34" s="619"/>
      <c r="CY34" s="620"/>
      <c r="CZ34" s="621">
        <v>13.6</v>
      </c>
      <c r="DA34" s="639"/>
      <c r="DB34" s="639"/>
      <c r="DC34" s="640"/>
      <c r="DD34" s="624">
        <v>1318809</v>
      </c>
      <c r="DE34" s="619"/>
      <c r="DF34" s="619"/>
      <c r="DG34" s="619"/>
      <c r="DH34" s="619"/>
      <c r="DI34" s="619"/>
      <c r="DJ34" s="619"/>
      <c r="DK34" s="620"/>
      <c r="DL34" s="624">
        <v>1095366</v>
      </c>
      <c r="DM34" s="619"/>
      <c r="DN34" s="619"/>
      <c r="DO34" s="619"/>
      <c r="DP34" s="619"/>
      <c r="DQ34" s="619"/>
      <c r="DR34" s="619"/>
      <c r="DS34" s="619"/>
      <c r="DT34" s="619"/>
      <c r="DU34" s="619"/>
      <c r="DV34" s="620"/>
      <c r="DW34" s="641">
        <v>12.8</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400000</v>
      </c>
      <c r="S35" s="619"/>
      <c r="T35" s="619"/>
      <c r="U35" s="619"/>
      <c r="V35" s="619"/>
      <c r="W35" s="619"/>
      <c r="X35" s="619"/>
      <c r="Y35" s="620"/>
      <c r="Z35" s="671">
        <v>3.1</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1813077</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161608</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120167</v>
      </c>
      <c r="CS35" s="637"/>
      <c r="CT35" s="637"/>
      <c r="CU35" s="637"/>
      <c r="CV35" s="637"/>
      <c r="CW35" s="637"/>
      <c r="CX35" s="637"/>
      <c r="CY35" s="638"/>
      <c r="CZ35" s="621">
        <v>1</v>
      </c>
      <c r="DA35" s="639"/>
      <c r="DB35" s="639"/>
      <c r="DC35" s="640"/>
      <c r="DD35" s="624">
        <v>115715</v>
      </c>
      <c r="DE35" s="637"/>
      <c r="DF35" s="637"/>
      <c r="DG35" s="637"/>
      <c r="DH35" s="637"/>
      <c r="DI35" s="637"/>
      <c r="DJ35" s="637"/>
      <c r="DK35" s="638"/>
      <c r="DL35" s="624">
        <v>115715</v>
      </c>
      <c r="DM35" s="637"/>
      <c r="DN35" s="637"/>
      <c r="DO35" s="637"/>
      <c r="DP35" s="637"/>
      <c r="DQ35" s="637"/>
      <c r="DR35" s="637"/>
      <c r="DS35" s="637"/>
      <c r="DT35" s="637"/>
      <c r="DU35" s="637"/>
      <c r="DV35" s="638"/>
      <c r="DW35" s="641">
        <v>1.4</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12757823</v>
      </c>
      <c r="S36" s="659"/>
      <c r="T36" s="659"/>
      <c r="U36" s="659"/>
      <c r="V36" s="659"/>
      <c r="W36" s="659"/>
      <c r="X36" s="659"/>
      <c r="Y36" s="662"/>
      <c r="Z36" s="663">
        <v>100</v>
      </c>
      <c r="AA36" s="663"/>
      <c r="AB36" s="663"/>
      <c r="AC36" s="663"/>
      <c r="AD36" s="664">
        <v>8158293</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443124</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69086</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2115757</v>
      </c>
      <c r="CS36" s="619"/>
      <c r="CT36" s="619"/>
      <c r="CU36" s="619"/>
      <c r="CV36" s="619"/>
      <c r="CW36" s="619"/>
      <c r="CX36" s="619"/>
      <c r="CY36" s="620"/>
      <c r="CZ36" s="621">
        <v>17.5</v>
      </c>
      <c r="DA36" s="639"/>
      <c r="DB36" s="639"/>
      <c r="DC36" s="640"/>
      <c r="DD36" s="624">
        <v>1851057</v>
      </c>
      <c r="DE36" s="619"/>
      <c r="DF36" s="619"/>
      <c r="DG36" s="619"/>
      <c r="DH36" s="619"/>
      <c r="DI36" s="619"/>
      <c r="DJ36" s="619"/>
      <c r="DK36" s="620"/>
      <c r="DL36" s="624">
        <v>1720329</v>
      </c>
      <c r="DM36" s="619"/>
      <c r="DN36" s="619"/>
      <c r="DO36" s="619"/>
      <c r="DP36" s="619"/>
      <c r="DQ36" s="619"/>
      <c r="DR36" s="619"/>
      <c r="DS36" s="619"/>
      <c r="DT36" s="619"/>
      <c r="DU36" s="619"/>
      <c r="DV36" s="620"/>
      <c r="DW36" s="641">
        <v>20.100000000000001</v>
      </c>
      <c r="DX36" s="642"/>
      <c r="DY36" s="642"/>
      <c r="DZ36" s="642"/>
      <c r="EA36" s="642"/>
      <c r="EB36" s="642"/>
      <c r="EC36" s="643"/>
    </row>
    <row r="37" spans="2:133" ht="11.25" customHeight="1">
      <c r="AQ37" s="644" t="s">
        <v>312</v>
      </c>
      <c r="AR37" s="645"/>
      <c r="AS37" s="645"/>
      <c r="AT37" s="645"/>
      <c r="AU37" s="645"/>
      <c r="AV37" s="645"/>
      <c r="AW37" s="645"/>
      <c r="AX37" s="645"/>
      <c r="AY37" s="646"/>
      <c r="AZ37" s="618">
        <v>261976</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4832</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979523</v>
      </c>
      <c r="CS37" s="637"/>
      <c r="CT37" s="637"/>
      <c r="CU37" s="637"/>
      <c r="CV37" s="637"/>
      <c r="CW37" s="637"/>
      <c r="CX37" s="637"/>
      <c r="CY37" s="638"/>
      <c r="CZ37" s="621">
        <v>8.1</v>
      </c>
      <c r="DA37" s="639"/>
      <c r="DB37" s="639"/>
      <c r="DC37" s="640"/>
      <c r="DD37" s="624">
        <v>979523</v>
      </c>
      <c r="DE37" s="637"/>
      <c r="DF37" s="637"/>
      <c r="DG37" s="637"/>
      <c r="DH37" s="637"/>
      <c r="DI37" s="637"/>
      <c r="DJ37" s="637"/>
      <c r="DK37" s="638"/>
      <c r="DL37" s="624">
        <v>920678</v>
      </c>
      <c r="DM37" s="637"/>
      <c r="DN37" s="637"/>
      <c r="DO37" s="637"/>
      <c r="DP37" s="637"/>
      <c r="DQ37" s="637"/>
      <c r="DR37" s="637"/>
      <c r="DS37" s="637"/>
      <c r="DT37" s="637"/>
      <c r="DU37" s="637"/>
      <c r="DV37" s="638"/>
      <c r="DW37" s="641">
        <v>10.8</v>
      </c>
      <c r="DX37" s="642"/>
      <c r="DY37" s="642"/>
      <c r="DZ37" s="642"/>
      <c r="EA37" s="642"/>
      <c r="EB37" s="642"/>
      <c r="EC37" s="643"/>
    </row>
    <row r="38" spans="2:133" ht="11.25" customHeight="1">
      <c r="AQ38" s="644" t="s">
        <v>315</v>
      </c>
      <c r="AR38" s="645"/>
      <c r="AS38" s="645"/>
      <c r="AT38" s="645"/>
      <c r="AU38" s="645"/>
      <c r="AV38" s="645"/>
      <c r="AW38" s="645"/>
      <c r="AX38" s="645"/>
      <c r="AY38" s="646"/>
      <c r="AZ38" s="618">
        <v>56802</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8569</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1313151</v>
      </c>
      <c r="CS38" s="619"/>
      <c r="CT38" s="619"/>
      <c r="CU38" s="619"/>
      <c r="CV38" s="619"/>
      <c r="CW38" s="619"/>
      <c r="CX38" s="619"/>
      <c r="CY38" s="620"/>
      <c r="CZ38" s="621">
        <v>10.9</v>
      </c>
      <c r="DA38" s="639"/>
      <c r="DB38" s="639"/>
      <c r="DC38" s="640"/>
      <c r="DD38" s="624">
        <v>1125348</v>
      </c>
      <c r="DE38" s="619"/>
      <c r="DF38" s="619"/>
      <c r="DG38" s="619"/>
      <c r="DH38" s="619"/>
      <c r="DI38" s="619"/>
      <c r="DJ38" s="619"/>
      <c r="DK38" s="620"/>
      <c r="DL38" s="624">
        <v>943051</v>
      </c>
      <c r="DM38" s="619"/>
      <c r="DN38" s="619"/>
      <c r="DO38" s="619"/>
      <c r="DP38" s="619"/>
      <c r="DQ38" s="619"/>
      <c r="DR38" s="619"/>
      <c r="DS38" s="619"/>
      <c r="DT38" s="619"/>
      <c r="DU38" s="619"/>
      <c r="DV38" s="620"/>
      <c r="DW38" s="641">
        <v>11</v>
      </c>
      <c r="DX38" s="642"/>
      <c r="DY38" s="642"/>
      <c r="DZ38" s="642"/>
      <c r="EA38" s="642"/>
      <c r="EB38" s="642"/>
      <c r="EC38" s="643"/>
    </row>
    <row r="39" spans="2:133" ht="11.25" customHeight="1">
      <c r="AQ39" s="644" t="s">
        <v>318</v>
      </c>
      <c r="AR39" s="645"/>
      <c r="AS39" s="645"/>
      <c r="AT39" s="645"/>
      <c r="AU39" s="645"/>
      <c r="AV39" s="645"/>
      <c r="AW39" s="645"/>
      <c r="AX39" s="645"/>
      <c r="AY39" s="646"/>
      <c r="AZ39" s="618">
        <v>28865</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90</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181456</v>
      </c>
      <c r="CS39" s="637"/>
      <c r="CT39" s="637"/>
      <c r="CU39" s="637"/>
      <c r="CV39" s="637"/>
      <c r="CW39" s="637"/>
      <c r="CX39" s="637"/>
      <c r="CY39" s="638"/>
      <c r="CZ39" s="621">
        <v>1.5</v>
      </c>
      <c r="DA39" s="639"/>
      <c r="DB39" s="639"/>
      <c r="DC39" s="640"/>
      <c r="DD39" s="624">
        <v>174825</v>
      </c>
      <c r="DE39" s="637"/>
      <c r="DF39" s="637"/>
      <c r="DG39" s="637"/>
      <c r="DH39" s="637"/>
      <c r="DI39" s="637"/>
      <c r="DJ39" s="637"/>
      <c r="DK39" s="638"/>
      <c r="DL39" s="624" t="s">
        <v>322</v>
      </c>
      <c r="DM39" s="637"/>
      <c r="DN39" s="637"/>
      <c r="DO39" s="637"/>
      <c r="DP39" s="637"/>
      <c r="DQ39" s="637"/>
      <c r="DR39" s="637"/>
      <c r="DS39" s="637"/>
      <c r="DT39" s="637"/>
      <c r="DU39" s="637"/>
      <c r="DV39" s="638"/>
      <c r="DW39" s="641" t="s">
        <v>322</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296105</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113</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190000</v>
      </c>
      <c r="CS40" s="619"/>
      <c r="CT40" s="619"/>
      <c r="CU40" s="619"/>
      <c r="CV40" s="619"/>
      <c r="CW40" s="619"/>
      <c r="CX40" s="619"/>
      <c r="CY40" s="620"/>
      <c r="CZ40" s="621">
        <v>1.6</v>
      </c>
      <c r="DA40" s="639"/>
      <c r="DB40" s="639"/>
      <c r="DC40" s="640"/>
      <c r="DD40" s="624" t="s">
        <v>322</v>
      </c>
      <c r="DE40" s="619"/>
      <c r="DF40" s="619"/>
      <c r="DG40" s="619"/>
      <c r="DH40" s="619"/>
      <c r="DI40" s="619"/>
      <c r="DJ40" s="619"/>
      <c r="DK40" s="620"/>
      <c r="DL40" s="624" t="s">
        <v>322</v>
      </c>
      <c r="DM40" s="619"/>
      <c r="DN40" s="619"/>
      <c r="DO40" s="619"/>
      <c r="DP40" s="619"/>
      <c r="DQ40" s="619"/>
      <c r="DR40" s="619"/>
      <c r="DS40" s="619"/>
      <c r="DT40" s="619"/>
      <c r="DU40" s="619"/>
      <c r="DV40" s="620"/>
      <c r="DW40" s="641" t="s">
        <v>322</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726205</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273</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329</v>
      </c>
      <c r="CS41" s="637"/>
      <c r="CT41" s="637"/>
      <c r="CU41" s="637"/>
      <c r="CV41" s="637"/>
      <c r="CW41" s="637"/>
      <c r="CX41" s="637"/>
      <c r="CY41" s="638"/>
      <c r="CZ41" s="621" t="s">
        <v>329</v>
      </c>
      <c r="DA41" s="639"/>
      <c r="DB41" s="639"/>
      <c r="DC41" s="640"/>
      <c r="DD41" s="624" t="s">
        <v>329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1303441</v>
      </c>
      <c r="CS42" s="619"/>
      <c r="CT42" s="619"/>
      <c r="CU42" s="619"/>
      <c r="CV42" s="619"/>
      <c r="CW42" s="619"/>
      <c r="CX42" s="619"/>
      <c r="CY42" s="620"/>
      <c r="CZ42" s="621">
        <v>10.8</v>
      </c>
      <c r="DA42" s="622"/>
      <c r="DB42" s="622"/>
      <c r="DC42" s="623"/>
      <c r="DD42" s="624">
        <v>484517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36425</v>
      </c>
      <c r="CS43" s="637"/>
      <c r="CT43" s="637"/>
      <c r="CU43" s="637"/>
      <c r="CV43" s="637"/>
      <c r="CW43" s="637"/>
      <c r="CX43" s="637"/>
      <c r="CY43" s="638"/>
      <c r="CZ43" s="621">
        <v>0.3</v>
      </c>
      <c r="DA43" s="639"/>
      <c r="DB43" s="639"/>
      <c r="DC43" s="640"/>
      <c r="DD43" s="624">
        <v>36425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285</v>
      </c>
      <c r="CE44" s="632"/>
      <c r="CF44" s="615" t="s">
        <v>335</v>
      </c>
      <c r="CG44" s="616"/>
      <c r="CH44" s="616"/>
      <c r="CI44" s="616"/>
      <c r="CJ44" s="616"/>
      <c r="CK44" s="616"/>
      <c r="CL44" s="616"/>
      <c r="CM44" s="616"/>
      <c r="CN44" s="616"/>
      <c r="CO44" s="616"/>
      <c r="CP44" s="616"/>
      <c r="CQ44" s="617"/>
      <c r="CR44" s="618">
        <v>1279479</v>
      </c>
      <c r="CS44" s="619"/>
      <c r="CT44" s="619"/>
      <c r="CU44" s="619"/>
      <c r="CV44" s="619"/>
      <c r="CW44" s="619"/>
      <c r="CX44" s="619"/>
      <c r="CY44" s="620"/>
      <c r="CZ44" s="621">
        <v>10.6</v>
      </c>
      <c r="DA44" s="622"/>
      <c r="DB44" s="622"/>
      <c r="DC44" s="623"/>
      <c r="DD44" s="624">
        <v>461140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562175</v>
      </c>
      <c r="CS45" s="637"/>
      <c r="CT45" s="637"/>
      <c r="CU45" s="637"/>
      <c r="CV45" s="637"/>
      <c r="CW45" s="637"/>
      <c r="CX45" s="637"/>
      <c r="CY45" s="638"/>
      <c r="CZ45" s="621">
        <v>4.7</v>
      </c>
      <c r="DA45" s="639"/>
      <c r="DB45" s="639"/>
      <c r="DC45" s="640"/>
      <c r="DD45" s="624">
        <v>43312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716442</v>
      </c>
      <c r="CS46" s="619"/>
      <c r="CT46" s="619"/>
      <c r="CU46" s="619"/>
      <c r="CV46" s="619"/>
      <c r="CW46" s="619"/>
      <c r="CX46" s="619"/>
      <c r="CY46" s="620"/>
      <c r="CZ46" s="621">
        <v>5.9</v>
      </c>
      <c r="DA46" s="622"/>
      <c r="DB46" s="622"/>
      <c r="DC46" s="623"/>
      <c r="DD46" s="624">
        <v>417746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v>23962</v>
      </c>
      <c r="CS47" s="637"/>
      <c r="CT47" s="637"/>
      <c r="CU47" s="637"/>
      <c r="CV47" s="637"/>
      <c r="CW47" s="637"/>
      <c r="CX47" s="637"/>
      <c r="CY47" s="638"/>
      <c r="CZ47" s="621">
        <v>0.2</v>
      </c>
      <c r="DA47" s="639"/>
      <c r="DB47" s="639"/>
      <c r="DC47" s="640"/>
      <c r="DD47" s="624">
        <v>23377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339</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12069872</v>
      </c>
      <c r="CS49" s="603"/>
      <c r="CT49" s="603"/>
      <c r="CU49" s="603"/>
      <c r="CV49" s="603"/>
      <c r="CW49" s="603"/>
      <c r="CX49" s="603"/>
      <c r="CY49" s="604"/>
      <c r="CZ49" s="605">
        <v>100</v>
      </c>
      <c r="DA49" s="606"/>
      <c r="DB49" s="606"/>
      <c r="DC49" s="607"/>
      <c r="DD49" s="608">
        <v>9001227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5" t="s">
        <v>342</v>
      </c>
      <c r="DK2" s="1136"/>
      <c r="DL2" s="1136"/>
      <c r="DM2" s="1136"/>
      <c r="DN2" s="1136"/>
      <c r="DO2" s="1137"/>
      <c r="DP2" s="200"/>
      <c r="DQ2" s="1135" t="s">
        <v>343</v>
      </c>
      <c r="DR2" s="1136"/>
      <c r="DS2" s="1136"/>
      <c r="DT2" s="1136"/>
      <c r="DU2" s="1136"/>
      <c r="DV2" s="1136"/>
      <c r="DW2" s="1136"/>
      <c r="DX2" s="1136"/>
      <c r="DY2" s="1136"/>
      <c r="DZ2" s="113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8"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3" t="s">
        <v>360</v>
      </c>
      <c r="DH5" s="1124"/>
      <c r="DI5" s="1124"/>
      <c r="DJ5" s="1124"/>
      <c r="DK5" s="1125"/>
      <c r="DL5" s="1123" t="s">
        <v>361</v>
      </c>
      <c r="DM5" s="1124"/>
      <c r="DN5" s="1124"/>
      <c r="DO5" s="1124"/>
      <c r="DP5" s="1125"/>
      <c r="DQ5" s="1027" t="s">
        <v>362</v>
      </c>
      <c r="DR5" s="1028"/>
      <c r="DS5" s="1028"/>
      <c r="DT5" s="1028"/>
      <c r="DU5" s="1029"/>
      <c r="DV5" s="1027" t="s">
        <v>353</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9"/>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6"/>
      <c r="DH6" s="1127"/>
      <c r="DI6" s="1127"/>
      <c r="DJ6" s="1127"/>
      <c r="DK6" s="1128"/>
      <c r="DL6" s="1126"/>
      <c r="DM6" s="1127"/>
      <c r="DN6" s="1127"/>
      <c r="DO6" s="1127"/>
      <c r="DP6" s="1128"/>
      <c r="DQ6" s="1030"/>
      <c r="DR6" s="1031"/>
      <c r="DS6" s="1031"/>
      <c r="DT6" s="1031"/>
      <c r="DU6" s="1032"/>
      <c r="DV6" s="1030"/>
      <c r="DW6" s="1031"/>
      <c r="DX6" s="1031"/>
      <c r="DY6" s="1031"/>
      <c r="DZ6" s="1044"/>
      <c r="EA6" s="205"/>
    </row>
    <row r="7" spans="1:131" s="206" customFormat="1" ht="26.25" customHeight="1" thickTop="1">
      <c r="A7" s="209">
        <v>1</v>
      </c>
      <c r="B7" s="1076" t="s">
        <v>363</v>
      </c>
      <c r="C7" s="1077"/>
      <c r="D7" s="1077"/>
      <c r="E7" s="1077"/>
      <c r="F7" s="1077"/>
      <c r="G7" s="1077"/>
      <c r="H7" s="1077"/>
      <c r="I7" s="1077"/>
      <c r="J7" s="1077"/>
      <c r="K7" s="1077"/>
      <c r="L7" s="1077"/>
      <c r="M7" s="1077"/>
      <c r="N7" s="1077"/>
      <c r="O7" s="1077"/>
      <c r="P7" s="1078"/>
      <c r="Q7" s="1129">
        <v>12710</v>
      </c>
      <c r="R7" s="1130"/>
      <c r="S7" s="1130"/>
      <c r="T7" s="1130"/>
      <c r="U7" s="1130"/>
      <c r="V7" s="1130">
        <v>12035</v>
      </c>
      <c r="W7" s="1130"/>
      <c r="X7" s="1130"/>
      <c r="Y7" s="1130"/>
      <c r="Z7" s="1130"/>
      <c r="AA7" s="1130">
        <f>Q7-V7</f>
        <v>675</v>
      </c>
      <c r="AB7" s="1130"/>
      <c r="AC7" s="1130"/>
      <c r="AD7" s="1130"/>
      <c r="AE7" s="1131"/>
      <c r="AF7" s="1132">
        <v>497</v>
      </c>
      <c r="AG7" s="1133"/>
      <c r="AH7" s="1133"/>
      <c r="AI7" s="1133"/>
      <c r="AJ7" s="1134"/>
      <c r="AK7" s="1116">
        <v>410</v>
      </c>
      <c r="AL7" s="1117"/>
      <c r="AM7" s="1117"/>
      <c r="AN7" s="1117"/>
      <c r="AO7" s="1117"/>
      <c r="AP7" s="1117">
        <v>13895</v>
      </c>
      <c r="AQ7" s="1117"/>
      <c r="AR7" s="1117"/>
      <c r="AS7" s="1117"/>
      <c r="AT7" s="1117"/>
      <c r="AU7" s="1118"/>
      <c r="AV7" s="1118"/>
      <c r="AW7" s="1118"/>
      <c r="AX7" s="1118"/>
      <c r="AY7" s="1119"/>
      <c r="AZ7" s="203"/>
      <c r="BA7" s="203"/>
      <c r="BB7" s="203"/>
      <c r="BC7" s="203"/>
      <c r="BD7" s="203"/>
      <c r="BE7" s="204"/>
      <c r="BF7" s="204"/>
      <c r="BG7" s="204"/>
      <c r="BH7" s="204"/>
      <c r="BI7" s="204"/>
      <c r="BJ7" s="204"/>
      <c r="BK7" s="204"/>
      <c r="BL7" s="204"/>
      <c r="BM7" s="204"/>
      <c r="BN7" s="204"/>
      <c r="BO7" s="204"/>
      <c r="BP7" s="204"/>
      <c r="BQ7" s="210">
        <v>1</v>
      </c>
      <c r="BR7" s="211"/>
      <c r="BS7" s="1120" t="s">
        <v>542</v>
      </c>
      <c r="BT7" s="1121"/>
      <c r="BU7" s="1121"/>
      <c r="BV7" s="1121"/>
      <c r="BW7" s="1121"/>
      <c r="BX7" s="1121"/>
      <c r="BY7" s="1121"/>
      <c r="BZ7" s="1121"/>
      <c r="CA7" s="1121"/>
      <c r="CB7" s="1121"/>
      <c r="CC7" s="1121"/>
      <c r="CD7" s="1121"/>
      <c r="CE7" s="1121"/>
      <c r="CF7" s="1121"/>
      <c r="CG7" s="1122"/>
      <c r="CH7" s="1113">
        <v>1</v>
      </c>
      <c r="CI7" s="1114"/>
      <c r="CJ7" s="1114"/>
      <c r="CK7" s="1114"/>
      <c r="CL7" s="1115"/>
      <c r="CM7" s="1113">
        <v>60</v>
      </c>
      <c r="CN7" s="1114"/>
      <c r="CO7" s="1114"/>
      <c r="CP7" s="1114"/>
      <c r="CQ7" s="1115"/>
      <c r="CR7" s="1113">
        <v>22</v>
      </c>
      <c r="CS7" s="1114"/>
      <c r="CT7" s="1114"/>
      <c r="CU7" s="1114"/>
      <c r="CV7" s="1115"/>
      <c r="CW7" s="1113">
        <v>5</v>
      </c>
      <c r="CX7" s="1114"/>
      <c r="CY7" s="1114"/>
      <c r="CZ7" s="1114"/>
      <c r="DA7" s="1115"/>
      <c r="DB7" s="1113" t="s">
        <v>544</v>
      </c>
      <c r="DC7" s="1114"/>
      <c r="DD7" s="1114"/>
      <c r="DE7" s="1114"/>
      <c r="DF7" s="1115"/>
      <c r="DG7" s="1113" t="s">
        <v>547</v>
      </c>
      <c r="DH7" s="1114"/>
      <c r="DI7" s="1114"/>
      <c r="DJ7" s="1114"/>
      <c r="DK7" s="1115"/>
      <c r="DL7" s="1113" t="s">
        <v>544</v>
      </c>
      <c r="DM7" s="1114"/>
      <c r="DN7" s="1114"/>
      <c r="DO7" s="1114"/>
      <c r="DP7" s="1115"/>
      <c r="DQ7" s="1113" t="s">
        <v>544</v>
      </c>
      <c r="DR7" s="1114"/>
      <c r="DS7" s="1114"/>
      <c r="DT7" s="1114"/>
      <c r="DU7" s="1115"/>
      <c r="DV7" s="1140"/>
      <c r="DW7" s="1141"/>
      <c r="DX7" s="1141"/>
      <c r="DY7" s="1141"/>
      <c r="DZ7" s="1142"/>
      <c r="EA7" s="205"/>
    </row>
    <row r="8" spans="1:131" s="206" customFormat="1" ht="26.25" customHeight="1">
      <c r="A8" s="212">
        <v>2</v>
      </c>
      <c r="B8" s="1063" t="s">
        <v>364</v>
      </c>
      <c r="C8" s="1064"/>
      <c r="D8" s="1064"/>
      <c r="E8" s="1064"/>
      <c r="F8" s="1064"/>
      <c r="G8" s="1064"/>
      <c r="H8" s="1064"/>
      <c r="I8" s="1064"/>
      <c r="J8" s="1064"/>
      <c r="K8" s="1064"/>
      <c r="L8" s="1064"/>
      <c r="M8" s="1064"/>
      <c r="N8" s="1064"/>
      <c r="O8" s="1064"/>
      <c r="P8" s="1065"/>
      <c r="Q8" s="1069">
        <v>61</v>
      </c>
      <c r="R8" s="1070"/>
      <c r="S8" s="1070"/>
      <c r="T8" s="1070"/>
      <c r="U8" s="1070"/>
      <c r="V8" s="1070">
        <v>48</v>
      </c>
      <c r="W8" s="1070"/>
      <c r="X8" s="1070"/>
      <c r="Y8" s="1070"/>
      <c r="Z8" s="1070"/>
      <c r="AA8" s="1070">
        <f>Q8-V8</f>
        <v>13</v>
      </c>
      <c r="AB8" s="1070"/>
      <c r="AC8" s="1070"/>
      <c r="AD8" s="1070"/>
      <c r="AE8" s="1071"/>
      <c r="AF8" s="1045">
        <v>13</v>
      </c>
      <c r="AG8" s="1046"/>
      <c r="AH8" s="1046"/>
      <c r="AI8" s="1046"/>
      <c r="AJ8" s="1047"/>
      <c r="AK8" s="1111">
        <v>17</v>
      </c>
      <c r="AL8" s="1112"/>
      <c r="AM8" s="1112"/>
      <c r="AN8" s="1112"/>
      <c r="AO8" s="1112"/>
      <c r="AP8" s="1112" t="s">
        <v>543</v>
      </c>
      <c r="AQ8" s="1112"/>
      <c r="AR8" s="1112"/>
      <c r="AS8" s="1112"/>
      <c r="AT8" s="1112"/>
      <c r="AU8" s="1109"/>
      <c r="AV8" s="1109"/>
      <c r="AW8" s="1109"/>
      <c r="AX8" s="1109"/>
      <c r="AY8" s="1110"/>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1"/>
      <c r="AL9" s="1112"/>
      <c r="AM9" s="1112"/>
      <c r="AN9" s="1112"/>
      <c r="AO9" s="1112"/>
      <c r="AP9" s="1112"/>
      <c r="AQ9" s="1112"/>
      <c r="AR9" s="1112"/>
      <c r="AS9" s="1112"/>
      <c r="AT9" s="1112"/>
      <c r="AU9" s="1109"/>
      <c r="AV9" s="1109"/>
      <c r="AW9" s="1109"/>
      <c r="AX9" s="1109"/>
      <c r="AY9" s="1110"/>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1"/>
      <c r="AL10" s="1112"/>
      <c r="AM10" s="1112"/>
      <c r="AN10" s="1112"/>
      <c r="AO10" s="1112"/>
      <c r="AP10" s="1112"/>
      <c r="AQ10" s="1112"/>
      <c r="AR10" s="1112"/>
      <c r="AS10" s="1112"/>
      <c r="AT10" s="1112"/>
      <c r="AU10" s="1109"/>
      <c r="AV10" s="1109"/>
      <c r="AW10" s="1109"/>
      <c r="AX10" s="1109"/>
      <c r="AY10" s="1110"/>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1"/>
      <c r="AL11" s="1112"/>
      <c r="AM11" s="1112"/>
      <c r="AN11" s="1112"/>
      <c r="AO11" s="1112"/>
      <c r="AP11" s="1112"/>
      <c r="AQ11" s="1112"/>
      <c r="AR11" s="1112"/>
      <c r="AS11" s="1112"/>
      <c r="AT11" s="1112"/>
      <c r="AU11" s="1109"/>
      <c r="AV11" s="1109"/>
      <c r="AW11" s="1109"/>
      <c r="AX11" s="1109"/>
      <c r="AY11" s="1110"/>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1"/>
      <c r="AL12" s="1112"/>
      <c r="AM12" s="1112"/>
      <c r="AN12" s="1112"/>
      <c r="AO12" s="1112"/>
      <c r="AP12" s="1112"/>
      <c r="AQ12" s="1112"/>
      <c r="AR12" s="1112"/>
      <c r="AS12" s="1112"/>
      <c r="AT12" s="1112"/>
      <c r="AU12" s="1109"/>
      <c r="AV12" s="1109"/>
      <c r="AW12" s="1109"/>
      <c r="AX12" s="1109"/>
      <c r="AY12" s="1110"/>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1"/>
      <c r="AL13" s="1112"/>
      <c r="AM13" s="1112"/>
      <c r="AN13" s="1112"/>
      <c r="AO13" s="1112"/>
      <c r="AP13" s="1112"/>
      <c r="AQ13" s="1112"/>
      <c r="AR13" s="1112"/>
      <c r="AS13" s="1112"/>
      <c r="AT13" s="1112"/>
      <c r="AU13" s="1109"/>
      <c r="AV13" s="1109"/>
      <c r="AW13" s="1109"/>
      <c r="AX13" s="1109"/>
      <c r="AY13" s="1110"/>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1"/>
      <c r="AL14" s="1112"/>
      <c r="AM14" s="1112"/>
      <c r="AN14" s="1112"/>
      <c r="AO14" s="1112"/>
      <c r="AP14" s="1112"/>
      <c r="AQ14" s="1112"/>
      <c r="AR14" s="1112"/>
      <c r="AS14" s="1112"/>
      <c r="AT14" s="1112"/>
      <c r="AU14" s="1109"/>
      <c r="AV14" s="1109"/>
      <c r="AW14" s="1109"/>
      <c r="AX14" s="1109"/>
      <c r="AY14" s="1110"/>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1"/>
      <c r="AL15" s="1112"/>
      <c r="AM15" s="1112"/>
      <c r="AN15" s="1112"/>
      <c r="AO15" s="1112"/>
      <c r="AP15" s="1112"/>
      <c r="AQ15" s="1112"/>
      <c r="AR15" s="1112"/>
      <c r="AS15" s="1112"/>
      <c r="AT15" s="1112"/>
      <c r="AU15" s="1109"/>
      <c r="AV15" s="1109"/>
      <c r="AW15" s="1109"/>
      <c r="AX15" s="1109"/>
      <c r="AY15" s="1110"/>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1"/>
      <c r="AL16" s="1112"/>
      <c r="AM16" s="1112"/>
      <c r="AN16" s="1112"/>
      <c r="AO16" s="1112"/>
      <c r="AP16" s="1112"/>
      <c r="AQ16" s="1112"/>
      <c r="AR16" s="1112"/>
      <c r="AS16" s="1112"/>
      <c r="AT16" s="1112"/>
      <c r="AU16" s="1109"/>
      <c r="AV16" s="1109"/>
      <c r="AW16" s="1109"/>
      <c r="AX16" s="1109"/>
      <c r="AY16" s="1110"/>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1"/>
      <c r="AL17" s="1112"/>
      <c r="AM17" s="1112"/>
      <c r="AN17" s="1112"/>
      <c r="AO17" s="1112"/>
      <c r="AP17" s="1112"/>
      <c r="AQ17" s="1112"/>
      <c r="AR17" s="1112"/>
      <c r="AS17" s="1112"/>
      <c r="AT17" s="1112"/>
      <c r="AU17" s="1109"/>
      <c r="AV17" s="1109"/>
      <c r="AW17" s="1109"/>
      <c r="AX17" s="1109"/>
      <c r="AY17" s="1110"/>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1"/>
      <c r="AL18" s="1112"/>
      <c r="AM18" s="1112"/>
      <c r="AN18" s="1112"/>
      <c r="AO18" s="1112"/>
      <c r="AP18" s="1112"/>
      <c r="AQ18" s="1112"/>
      <c r="AR18" s="1112"/>
      <c r="AS18" s="1112"/>
      <c r="AT18" s="1112"/>
      <c r="AU18" s="1109"/>
      <c r="AV18" s="1109"/>
      <c r="AW18" s="1109"/>
      <c r="AX18" s="1109"/>
      <c r="AY18" s="1110"/>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1"/>
      <c r="AL19" s="1112"/>
      <c r="AM19" s="1112"/>
      <c r="AN19" s="1112"/>
      <c r="AO19" s="1112"/>
      <c r="AP19" s="1112"/>
      <c r="AQ19" s="1112"/>
      <c r="AR19" s="1112"/>
      <c r="AS19" s="1112"/>
      <c r="AT19" s="1112"/>
      <c r="AU19" s="1109"/>
      <c r="AV19" s="1109"/>
      <c r="AW19" s="1109"/>
      <c r="AX19" s="1109"/>
      <c r="AY19" s="1110"/>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1"/>
      <c r="AL20" s="1112"/>
      <c r="AM20" s="1112"/>
      <c r="AN20" s="1112"/>
      <c r="AO20" s="1112"/>
      <c r="AP20" s="1112"/>
      <c r="AQ20" s="1112"/>
      <c r="AR20" s="1112"/>
      <c r="AS20" s="1112"/>
      <c r="AT20" s="1112"/>
      <c r="AU20" s="1109"/>
      <c r="AV20" s="1109"/>
      <c r="AW20" s="1109"/>
      <c r="AX20" s="1109"/>
      <c r="AY20" s="1110"/>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1"/>
      <c r="AL21" s="1112"/>
      <c r="AM21" s="1112"/>
      <c r="AN21" s="1112"/>
      <c r="AO21" s="1112"/>
      <c r="AP21" s="1112"/>
      <c r="AQ21" s="1112"/>
      <c r="AR21" s="1112"/>
      <c r="AS21" s="1112"/>
      <c r="AT21" s="1112"/>
      <c r="AU21" s="1109"/>
      <c r="AV21" s="1109"/>
      <c r="AW21" s="1109"/>
      <c r="AX21" s="1109"/>
      <c r="AY21" s="1110"/>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45"/>
      <c r="AG22" s="1046"/>
      <c r="AH22" s="1046"/>
      <c r="AI22" s="1046"/>
      <c r="AJ22" s="1047"/>
      <c r="AK22" s="1102"/>
      <c r="AL22" s="1103"/>
      <c r="AM22" s="1103"/>
      <c r="AN22" s="1103"/>
      <c r="AO22" s="1103"/>
      <c r="AP22" s="1103"/>
      <c r="AQ22" s="1103"/>
      <c r="AR22" s="1103"/>
      <c r="AS22" s="1103"/>
      <c r="AT22" s="1103"/>
      <c r="AU22" s="1104"/>
      <c r="AV22" s="1104"/>
      <c r="AW22" s="1104"/>
      <c r="AX22" s="1104"/>
      <c r="AY22" s="1105"/>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4">
        <v>12759</v>
      </c>
      <c r="R23" s="1095"/>
      <c r="S23" s="1095"/>
      <c r="T23" s="1095"/>
      <c r="U23" s="1095"/>
      <c r="V23" s="1094">
        <v>12071</v>
      </c>
      <c r="W23" s="1095"/>
      <c r="X23" s="1095"/>
      <c r="Y23" s="1095"/>
      <c r="Z23" s="1095"/>
      <c r="AA23" s="1094">
        <f t="shared" ref="AA23" si="0">AA7+AA8</f>
        <v>688</v>
      </c>
      <c r="AB23" s="1095"/>
      <c r="AC23" s="1095"/>
      <c r="AD23" s="1095"/>
      <c r="AE23" s="1095"/>
      <c r="AF23" s="1096">
        <v>510</v>
      </c>
      <c r="AG23" s="1095"/>
      <c r="AH23" s="1095"/>
      <c r="AI23" s="1095"/>
      <c r="AJ23" s="1097"/>
      <c r="AK23" s="1098"/>
      <c r="AL23" s="1099"/>
      <c r="AM23" s="1099"/>
      <c r="AN23" s="1099"/>
      <c r="AO23" s="1099"/>
      <c r="AP23" s="1095">
        <f>AP7</f>
        <v>13895</v>
      </c>
      <c r="AQ23" s="1095"/>
      <c r="AR23" s="1095"/>
      <c r="AS23" s="1095"/>
      <c r="AT23" s="1095"/>
      <c r="AU23" s="1100"/>
      <c r="AV23" s="1100"/>
      <c r="AW23" s="1100"/>
      <c r="AX23" s="1100"/>
      <c r="AY23" s="1101"/>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346</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378</v>
      </c>
      <c r="C28" s="1077"/>
      <c r="D28" s="1077"/>
      <c r="E28" s="1077"/>
      <c r="F28" s="1077"/>
      <c r="G28" s="1077"/>
      <c r="H28" s="1077"/>
      <c r="I28" s="1077"/>
      <c r="J28" s="1077"/>
      <c r="K28" s="1077"/>
      <c r="L28" s="1077"/>
      <c r="M28" s="1077"/>
      <c r="N28" s="1077"/>
      <c r="O28" s="1077"/>
      <c r="P28" s="1078"/>
      <c r="Q28" s="1079">
        <v>4270</v>
      </c>
      <c r="R28" s="1080"/>
      <c r="S28" s="1080"/>
      <c r="T28" s="1080"/>
      <c r="U28" s="1080"/>
      <c r="V28" s="1080">
        <v>4090</v>
      </c>
      <c r="W28" s="1080"/>
      <c r="X28" s="1080"/>
      <c r="Y28" s="1080"/>
      <c r="Z28" s="1080"/>
      <c r="AA28" s="1080">
        <v>181</v>
      </c>
      <c r="AB28" s="1080"/>
      <c r="AC28" s="1080"/>
      <c r="AD28" s="1080"/>
      <c r="AE28" s="1081"/>
      <c r="AF28" s="1082">
        <v>181</v>
      </c>
      <c r="AG28" s="1080"/>
      <c r="AH28" s="1080"/>
      <c r="AI28" s="1080"/>
      <c r="AJ28" s="1083"/>
      <c r="AK28" s="1084">
        <v>490</v>
      </c>
      <c r="AL28" s="1072"/>
      <c r="AM28" s="1072"/>
      <c r="AN28" s="1072"/>
      <c r="AO28" s="1072"/>
      <c r="AP28" s="1072">
        <v>2</v>
      </c>
      <c r="AQ28" s="1072"/>
      <c r="AR28" s="1072"/>
      <c r="AS28" s="1072"/>
      <c r="AT28" s="1072"/>
      <c r="AU28" s="1072" t="s">
        <v>544</v>
      </c>
      <c r="AV28" s="1072"/>
      <c r="AW28" s="1072"/>
      <c r="AX28" s="1072"/>
      <c r="AY28" s="1072"/>
      <c r="AZ28" s="1073" t="s">
        <v>545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379</v>
      </c>
      <c r="C29" s="1064"/>
      <c r="D29" s="1064"/>
      <c r="E29" s="1064"/>
      <c r="F29" s="1064"/>
      <c r="G29" s="1064"/>
      <c r="H29" s="1064"/>
      <c r="I29" s="1064"/>
      <c r="J29" s="1064"/>
      <c r="K29" s="1064"/>
      <c r="L29" s="1064"/>
      <c r="M29" s="1064"/>
      <c r="N29" s="1064"/>
      <c r="O29" s="1064"/>
      <c r="P29" s="1065"/>
      <c r="Q29" s="1069">
        <v>2589</v>
      </c>
      <c r="R29" s="1070"/>
      <c r="S29" s="1070"/>
      <c r="T29" s="1070"/>
      <c r="U29" s="1070"/>
      <c r="V29" s="1070">
        <v>2492</v>
      </c>
      <c r="W29" s="1070"/>
      <c r="X29" s="1070"/>
      <c r="Y29" s="1070"/>
      <c r="Z29" s="1070"/>
      <c r="AA29" s="1070">
        <v>96</v>
      </c>
      <c r="AB29" s="1070"/>
      <c r="AC29" s="1070"/>
      <c r="AD29" s="1070"/>
      <c r="AE29" s="1071"/>
      <c r="AF29" s="1045">
        <v>96</v>
      </c>
      <c r="AG29" s="1046"/>
      <c r="AH29" s="1046"/>
      <c r="AI29" s="1046"/>
      <c r="AJ29" s="1047"/>
      <c r="AK29" s="1006">
        <v>360</v>
      </c>
      <c r="AL29" s="997"/>
      <c r="AM29" s="997"/>
      <c r="AN29" s="997"/>
      <c r="AO29" s="997"/>
      <c r="AP29" s="997" t="s">
        <v>544</v>
      </c>
      <c r="AQ29" s="997"/>
      <c r="AR29" s="997"/>
      <c r="AS29" s="997"/>
      <c r="AT29" s="997"/>
      <c r="AU29" s="997" t="s">
        <v>544</v>
      </c>
      <c r="AV29" s="997"/>
      <c r="AW29" s="997"/>
      <c r="AX29" s="997"/>
      <c r="AY29" s="997"/>
      <c r="AZ29" s="1068" t="s">
        <v>544</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380</v>
      </c>
      <c r="C30" s="1064"/>
      <c r="D30" s="1064"/>
      <c r="E30" s="1064"/>
      <c r="F30" s="1064"/>
      <c r="G30" s="1064"/>
      <c r="H30" s="1064"/>
      <c r="I30" s="1064"/>
      <c r="J30" s="1064"/>
      <c r="K30" s="1064"/>
      <c r="L30" s="1064"/>
      <c r="M30" s="1064"/>
      <c r="N30" s="1064"/>
      <c r="O30" s="1064"/>
      <c r="P30" s="1065"/>
      <c r="Q30" s="1069">
        <v>313</v>
      </c>
      <c r="R30" s="1070"/>
      <c r="S30" s="1070"/>
      <c r="T30" s="1070"/>
      <c r="U30" s="1070"/>
      <c r="V30" s="1070">
        <v>305</v>
      </c>
      <c r="W30" s="1070"/>
      <c r="X30" s="1070"/>
      <c r="Y30" s="1070"/>
      <c r="Z30" s="1070"/>
      <c r="AA30" s="1070">
        <f>Q30-V30</f>
        <v>8</v>
      </c>
      <c r="AB30" s="1070"/>
      <c r="AC30" s="1070"/>
      <c r="AD30" s="1070"/>
      <c r="AE30" s="1071"/>
      <c r="AF30" s="1045">
        <v>8</v>
      </c>
      <c r="AG30" s="1046"/>
      <c r="AH30" s="1046"/>
      <c r="AI30" s="1046"/>
      <c r="AJ30" s="1047"/>
      <c r="AK30" s="1006">
        <v>103</v>
      </c>
      <c r="AL30" s="997"/>
      <c r="AM30" s="997"/>
      <c r="AN30" s="997"/>
      <c r="AO30" s="997"/>
      <c r="AP30" s="997" t="s">
        <v>543</v>
      </c>
      <c r="AQ30" s="997"/>
      <c r="AR30" s="997"/>
      <c r="AS30" s="997"/>
      <c r="AT30" s="997"/>
      <c r="AU30" s="997" t="s">
        <v>544</v>
      </c>
      <c r="AV30" s="997"/>
      <c r="AW30" s="997"/>
      <c r="AX30" s="997"/>
      <c r="AY30" s="997"/>
      <c r="AZ30" s="1068" t="s">
        <v>544</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69">
        <v>539</v>
      </c>
      <c r="R31" s="1070"/>
      <c r="S31" s="1070"/>
      <c r="T31" s="1070"/>
      <c r="U31" s="1070"/>
      <c r="V31" s="1070">
        <v>485</v>
      </c>
      <c r="W31" s="1070"/>
      <c r="X31" s="1070"/>
      <c r="Y31" s="1070"/>
      <c r="Z31" s="1070"/>
      <c r="AA31" s="1070">
        <v>54</v>
      </c>
      <c r="AB31" s="1070"/>
      <c r="AC31" s="1070"/>
      <c r="AD31" s="1070"/>
      <c r="AE31" s="1071"/>
      <c r="AF31" s="1045">
        <v>1014</v>
      </c>
      <c r="AG31" s="1046"/>
      <c r="AH31" s="1046"/>
      <c r="AI31" s="1046"/>
      <c r="AJ31" s="1047"/>
      <c r="AK31" s="1006">
        <v>57</v>
      </c>
      <c r="AL31" s="997"/>
      <c r="AM31" s="997"/>
      <c r="AN31" s="997"/>
      <c r="AO31" s="997"/>
      <c r="AP31" s="997">
        <v>2977</v>
      </c>
      <c r="AQ31" s="997"/>
      <c r="AR31" s="997"/>
      <c r="AS31" s="997"/>
      <c r="AT31" s="997"/>
      <c r="AU31" s="997">
        <v>521</v>
      </c>
      <c r="AV31" s="997"/>
      <c r="AW31" s="997"/>
      <c r="AX31" s="997"/>
      <c r="AY31" s="997"/>
      <c r="AZ31" s="1068" t="s">
        <v>544</v>
      </c>
      <c r="BA31" s="1068"/>
      <c r="BB31" s="1068"/>
      <c r="BC31" s="1068"/>
      <c r="BD31" s="1068"/>
      <c r="BE31" s="1058" t="s">
        <v>382</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383</v>
      </c>
      <c r="C32" s="1064"/>
      <c r="D32" s="1064"/>
      <c r="E32" s="1064"/>
      <c r="F32" s="1064"/>
      <c r="G32" s="1064"/>
      <c r="H32" s="1064"/>
      <c r="I32" s="1064"/>
      <c r="J32" s="1064"/>
      <c r="K32" s="1064"/>
      <c r="L32" s="1064"/>
      <c r="M32" s="1064"/>
      <c r="N32" s="1064"/>
      <c r="O32" s="1064"/>
      <c r="P32" s="1065"/>
      <c r="Q32" s="1069">
        <v>119</v>
      </c>
      <c r="R32" s="1070"/>
      <c r="S32" s="1070"/>
      <c r="T32" s="1070"/>
      <c r="U32" s="1070"/>
      <c r="V32" s="1070">
        <v>100</v>
      </c>
      <c r="W32" s="1070"/>
      <c r="X32" s="1070"/>
      <c r="Y32" s="1070"/>
      <c r="Z32" s="1070"/>
      <c r="AA32" s="1070">
        <v>19</v>
      </c>
      <c r="AB32" s="1070"/>
      <c r="AC32" s="1070"/>
      <c r="AD32" s="1070"/>
      <c r="AE32" s="1071"/>
      <c r="AF32" s="1045">
        <v>19</v>
      </c>
      <c r="AG32" s="1046"/>
      <c r="AH32" s="1046"/>
      <c r="AI32" s="1046"/>
      <c r="AJ32" s="1047"/>
      <c r="AK32" s="1006">
        <v>29</v>
      </c>
      <c r="AL32" s="997"/>
      <c r="AM32" s="997"/>
      <c r="AN32" s="997"/>
      <c r="AO32" s="997"/>
      <c r="AP32" s="997">
        <v>234</v>
      </c>
      <c r="AQ32" s="997"/>
      <c r="AR32" s="997"/>
      <c r="AS32" s="997"/>
      <c r="AT32" s="997"/>
      <c r="AU32" s="997">
        <v>108</v>
      </c>
      <c r="AV32" s="997"/>
      <c r="AW32" s="997"/>
      <c r="AX32" s="997"/>
      <c r="AY32" s="997"/>
      <c r="AZ32" s="1068" t="s">
        <v>544</v>
      </c>
      <c r="BA32" s="1068"/>
      <c r="BB32" s="1068"/>
      <c r="BC32" s="1068"/>
      <c r="BD32" s="1068"/>
      <c r="BE32" s="1058" t="s">
        <v>384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385</v>
      </c>
      <c r="C33" s="1064"/>
      <c r="D33" s="1064"/>
      <c r="E33" s="1064"/>
      <c r="F33" s="1064"/>
      <c r="G33" s="1064"/>
      <c r="H33" s="1064"/>
      <c r="I33" s="1064"/>
      <c r="J33" s="1064"/>
      <c r="K33" s="1064"/>
      <c r="L33" s="1064"/>
      <c r="M33" s="1064"/>
      <c r="N33" s="1064"/>
      <c r="O33" s="1064"/>
      <c r="P33" s="1065"/>
      <c r="Q33" s="1069">
        <v>631</v>
      </c>
      <c r="R33" s="1070"/>
      <c r="S33" s="1070"/>
      <c r="T33" s="1070"/>
      <c r="U33" s="1070"/>
      <c r="V33" s="1070">
        <v>611</v>
      </c>
      <c r="W33" s="1070"/>
      <c r="X33" s="1070"/>
      <c r="Y33" s="1070"/>
      <c r="Z33" s="1070"/>
      <c r="AA33" s="1070">
        <v>19</v>
      </c>
      <c r="AB33" s="1070"/>
      <c r="AC33" s="1070"/>
      <c r="AD33" s="1070"/>
      <c r="AE33" s="1071"/>
      <c r="AF33" s="1045">
        <v>19</v>
      </c>
      <c r="AG33" s="1046"/>
      <c r="AH33" s="1046"/>
      <c r="AI33" s="1046"/>
      <c r="AJ33" s="1047"/>
      <c r="AK33" s="1006">
        <v>225</v>
      </c>
      <c r="AL33" s="997"/>
      <c r="AM33" s="997"/>
      <c r="AN33" s="997"/>
      <c r="AO33" s="997"/>
      <c r="AP33" s="997">
        <v>2654</v>
      </c>
      <c r="AQ33" s="997"/>
      <c r="AR33" s="997"/>
      <c r="AS33" s="997"/>
      <c r="AT33" s="997"/>
      <c r="AU33" s="997">
        <v>2639</v>
      </c>
      <c r="AV33" s="997"/>
      <c r="AW33" s="997"/>
      <c r="AX33" s="997"/>
      <c r="AY33" s="997"/>
      <c r="AZ33" s="1068" t="s">
        <v>544</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386</v>
      </c>
      <c r="C34" s="1064"/>
      <c r="D34" s="1064"/>
      <c r="E34" s="1064"/>
      <c r="F34" s="1064"/>
      <c r="G34" s="1064"/>
      <c r="H34" s="1064"/>
      <c r="I34" s="1064"/>
      <c r="J34" s="1064"/>
      <c r="K34" s="1064"/>
      <c r="L34" s="1064"/>
      <c r="M34" s="1064"/>
      <c r="N34" s="1064"/>
      <c r="O34" s="1064"/>
      <c r="P34" s="1065"/>
      <c r="Q34" s="1069">
        <v>59</v>
      </c>
      <c r="R34" s="1070"/>
      <c r="S34" s="1070"/>
      <c r="T34" s="1070"/>
      <c r="U34" s="1070"/>
      <c r="V34" s="1070">
        <v>56</v>
      </c>
      <c r="W34" s="1070"/>
      <c r="X34" s="1070"/>
      <c r="Y34" s="1070"/>
      <c r="Z34" s="1070"/>
      <c r="AA34" s="1070">
        <v>2</v>
      </c>
      <c r="AB34" s="1070"/>
      <c r="AC34" s="1070"/>
      <c r="AD34" s="1070"/>
      <c r="AE34" s="1071"/>
      <c r="AF34" s="1045">
        <v>2</v>
      </c>
      <c r="AG34" s="1046"/>
      <c r="AH34" s="1046"/>
      <c r="AI34" s="1046"/>
      <c r="AJ34" s="1047"/>
      <c r="AK34" s="1006">
        <v>37</v>
      </c>
      <c r="AL34" s="997"/>
      <c r="AM34" s="997"/>
      <c r="AN34" s="997"/>
      <c r="AO34" s="997"/>
      <c r="AP34" s="997">
        <v>281</v>
      </c>
      <c r="AQ34" s="997"/>
      <c r="AR34" s="997"/>
      <c r="AS34" s="997"/>
      <c r="AT34" s="997"/>
      <c r="AU34" s="997">
        <v>281</v>
      </c>
      <c r="AV34" s="997"/>
      <c r="AW34" s="997"/>
      <c r="AX34" s="997"/>
      <c r="AY34" s="997"/>
      <c r="AZ34" s="1068" t="s">
        <v>544</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366</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1340</v>
      </c>
      <c r="AG63" s="985"/>
      <c r="AH63" s="985"/>
      <c r="AI63" s="985"/>
      <c r="AJ63" s="1056"/>
      <c r="AK63" s="1057"/>
      <c r="AL63" s="989"/>
      <c r="AM63" s="989"/>
      <c r="AN63" s="989"/>
      <c r="AO63" s="989"/>
      <c r="AP63" s="985">
        <v>6148</v>
      </c>
      <c r="AQ63" s="985"/>
      <c r="AR63" s="985"/>
      <c r="AS63" s="985"/>
      <c r="AT63" s="985"/>
      <c r="AU63" s="985">
        <v>3549</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390</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391</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536</v>
      </c>
      <c r="C68" s="1012"/>
      <c r="D68" s="1012"/>
      <c r="E68" s="1012"/>
      <c r="F68" s="1012"/>
      <c r="G68" s="1012"/>
      <c r="H68" s="1012"/>
      <c r="I68" s="1012"/>
      <c r="J68" s="1012"/>
      <c r="K68" s="1012"/>
      <c r="L68" s="1012"/>
      <c r="M68" s="1012"/>
      <c r="N68" s="1012"/>
      <c r="O68" s="1012"/>
      <c r="P68" s="1013"/>
      <c r="Q68" s="1014">
        <v>1941</v>
      </c>
      <c r="R68" s="1008"/>
      <c r="S68" s="1008"/>
      <c r="T68" s="1008"/>
      <c r="U68" s="1008"/>
      <c r="V68" s="1008">
        <v>1903</v>
      </c>
      <c r="W68" s="1008"/>
      <c r="X68" s="1008"/>
      <c r="Y68" s="1008"/>
      <c r="Z68" s="1008"/>
      <c r="AA68" s="1008">
        <v>38</v>
      </c>
      <c r="AB68" s="1008"/>
      <c r="AC68" s="1008"/>
      <c r="AD68" s="1008"/>
      <c r="AE68" s="1008"/>
      <c r="AF68" s="1008">
        <v>38</v>
      </c>
      <c r="AG68" s="1008"/>
      <c r="AH68" s="1008"/>
      <c r="AI68" s="1008"/>
      <c r="AJ68" s="1008"/>
      <c r="AK68" s="1008">
        <v>31</v>
      </c>
      <c r="AL68" s="1008"/>
      <c r="AM68" s="1008"/>
      <c r="AN68" s="1008"/>
      <c r="AO68" s="1008"/>
      <c r="AP68" s="1008">
        <v>871</v>
      </c>
      <c r="AQ68" s="1008"/>
      <c r="AR68" s="1008"/>
      <c r="AS68" s="1008"/>
      <c r="AT68" s="1008"/>
      <c r="AU68" s="1008">
        <v>479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537</v>
      </c>
      <c r="C69" s="1001"/>
      <c r="D69" s="1001"/>
      <c r="E69" s="1001"/>
      <c r="F69" s="1001"/>
      <c r="G69" s="1001"/>
      <c r="H69" s="1001"/>
      <c r="I69" s="1001"/>
      <c r="J69" s="1001"/>
      <c r="K69" s="1001"/>
      <c r="L69" s="1001"/>
      <c r="M69" s="1001"/>
      <c r="N69" s="1001"/>
      <c r="O69" s="1001"/>
      <c r="P69" s="1002"/>
      <c r="Q69" s="1003">
        <v>1162</v>
      </c>
      <c r="R69" s="997"/>
      <c r="S69" s="997"/>
      <c r="T69" s="997"/>
      <c r="U69" s="997"/>
      <c r="V69" s="997">
        <v>114</v>
      </c>
      <c r="W69" s="997"/>
      <c r="X69" s="997"/>
      <c r="Y69" s="997"/>
      <c r="Z69" s="997"/>
      <c r="AA69" s="997">
        <v>1048</v>
      </c>
      <c r="AB69" s="997"/>
      <c r="AC69" s="997"/>
      <c r="AD69" s="997"/>
      <c r="AE69" s="997"/>
      <c r="AF69" s="997">
        <v>1048</v>
      </c>
      <c r="AG69" s="997"/>
      <c r="AH69" s="997"/>
      <c r="AI69" s="997"/>
      <c r="AJ69" s="997"/>
      <c r="AK69" s="997" t="s">
        <v>544</v>
      </c>
      <c r="AL69" s="997"/>
      <c r="AM69" s="997"/>
      <c r="AN69" s="997"/>
      <c r="AO69" s="997"/>
      <c r="AP69" s="997">
        <v>1546</v>
      </c>
      <c r="AQ69" s="997"/>
      <c r="AR69" s="997"/>
      <c r="AS69" s="997"/>
      <c r="AT69" s="997"/>
      <c r="AU69" s="997">
        <v>966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538</v>
      </c>
      <c r="C70" s="1001"/>
      <c r="D70" s="1001"/>
      <c r="E70" s="1001"/>
      <c r="F70" s="1001"/>
      <c r="G70" s="1001"/>
      <c r="H70" s="1001"/>
      <c r="I70" s="1001"/>
      <c r="J70" s="1001"/>
      <c r="K70" s="1001"/>
      <c r="L70" s="1001"/>
      <c r="M70" s="1001"/>
      <c r="N70" s="1001"/>
      <c r="O70" s="1001"/>
      <c r="P70" s="1002"/>
      <c r="Q70" s="1003">
        <v>11914</v>
      </c>
      <c r="R70" s="997"/>
      <c r="S70" s="997"/>
      <c r="T70" s="997"/>
      <c r="U70" s="997"/>
      <c r="V70" s="997">
        <v>11856</v>
      </c>
      <c r="W70" s="997"/>
      <c r="X70" s="997"/>
      <c r="Y70" s="997"/>
      <c r="Z70" s="997"/>
      <c r="AA70" s="997">
        <v>58</v>
      </c>
      <c r="AB70" s="997"/>
      <c r="AC70" s="997"/>
      <c r="AD70" s="997"/>
      <c r="AE70" s="997"/>
      <c r="AF70" s="997">
        <v>58</v>
      </c>
      <c r="AG70" s="997"/>
      <c r="AH70" s="997"/>
      <c r="AI70" s="997"/>
      <c r="AJ70" s="997"/>
      <c r="AK70" s="997">
        <v>5</v>
      </c>
      <c r="AL70" s="997"/>
      <c r="AM70" s="997"/>
      <c r="AN70" s="997"/>
      <c r="AO70" s="997"/>
      <c r="AP70" s="997" t="s">
        <v>544</v>
      </c>
      <c r="AQ70" s="997"/>
      <c r="AR70" s="997"/>
      <c r="AS70" s="997"/>
      <c r="AT70" s="997"/>
      <c r="AU70" s="997" t="s">
        <v>546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539</v>
      </c>
      <c r="C71" s="1001"/>
      <c r="D71" s="1001"/>
      <c r="E71" s="1001"/>
      <c r="F71" s="1001"/>
      <c r="G71" s="1001"/>
      <c r="H71" s="1001"/>
      <c r="I71" s="1001"/>
      <c r="J71" s="1001"/>
      <c r="K71" s="1001"/>
      <c r="L71" s="1001"/>
      <c r="M71" s="1001"/>
      <c r="N71" s="1001"/>
      <c r="O71" s="1001"/>
      <c r="P71" s="1002"/>
      <c r="Q71" s="1003">
        <v>47</v>
      </c>
      <c r="R71" s="997"/>
      <c r="S71" s="997"/>
      <c r="T71" s="997"/>
      <c r="U71" s="997"/>
      <c r="V71" s="997">
        <v>46</v>
      </c>
      <c r="W71" s="997"/>
      <c r="X71" s="997"/>
      <c r="Y71" s="997"/>
      <c r="Z71" s="997"/>
      <c r="AA71" s="997">
        <v>1</v>
      </c>
      <c r="AB71" s="997"/>
      <c r="AC71" s="997"/>
      <c r="AD71" s="997"/>
      <c r="AE71" s="997"/>
      <c r="AF71" s="997">
        <v>1</v>
      </c>
      <c r="AG71" s="997"/>
      <c r="AH71" s="997"/>
      <c r="AI71" s="997"/>
      <c r="AJ71" s="997"/>
      <c r="AK71" s="997">
        <v>2</v>
      </c>
      <c r="AL71" s="997"/>
      <c r="AM71" s="997"/>
      <c r="AN71" s="997"/>
      <c r="AO71" s="997"/>
      <c r="AP71" s="997" t="s">
        <v>544</v>
      </c>
      <c r="AQ71" s="997"/>
      <c r="AR71" s="997"/>
      <c r="AS71" s="997"/>
      <c r="AT71" s="997"/>
      <c r="AU71" s="997" t="s">
        <v>544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540</v>
      </c>
      <c r="C72" s="1001"/>
      <c r="D72" s="1001"/>
      <c r="E72" s="1001"/>
      <c r="F72" s="1001"/>
      <c r="G72" s="1001"/>
      <c r="H72" s="1001"/>
      <c r="I72" s="1001"/>
      <c r="J72" s="1001"/>
      <c r="K72" s="1001"/>
      <c r="L72" s="1001"/>
      <c r="M72" s="1001"/>
      <c r="N72" s="1001"/>
      <c r="O72" s="1001"/>
      <c r="P72" s="1002"/>
      <c r="Q72" s="1003">
        <v>118</v>
      </c>
      <c r="R72" s="997"/>
      <c r="S72" s="997"/>
      <c r="T72" s="997"/>
      <c r="U72" s="997"/>
      <c r="V72" s="997">
        <v>109</v>
      </c>
      <c r="W72" s="997"/>
      <c r="X72" s="997"/>
      <c r="Y72" s="997"/>
      <c r="Z72" s="997"/>
      <c r="AA72" s="997">
        <v>10</v>
      </c>
      <c r="AB72" s="997"/>
      <c r="AC72" s="997"/>
      <c r="AD72" s="997"/>
      <c r="AE72" s="997"/>
      <c r="AF72" s="997">
        <v>10</v>
      </c>
      <c r="AG72" s="997"/>
      <c r="AH72" s="997"/>
      <c r="AI72" s="997"/>
      <c r="AJ72" s="997"/>
      <c r="AK72" s="997">
        <v>2</v>
      </c>
      <c r="AL72" s="997"/>
      <c r="AM72" s="997"/>
      <c r="AN72" s="997"/>
      <c r="AO72" s="997"/>
      <c r="AP72" s="997" t="s">
        <v>544</v>
      </c>
      <c r="AQ72" s="997"/>
      <c r="AR72" s="997"/>
      <c r="AS72" s="997"/>
      <c r="AT72" s="997"/>
      <c r="AU72" s="997" t="s">
        <v>544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541</v>
      </c>
      <c r="C73" s="1001"/>
      <c r="D73" s="1001"/>
      <c r="E73" s="1001"/>
      <c r="F73" s="1001"/>
      <c r="G73" s="1001"/>
      <c r="H73" s="1001"/>
      <c r="I73" s="1001"/>
      <c r="J73" s="1001"/>
      <c r="K73" s="1001"/>
      <c r="L73" s="1001"/>
      <c r="M73" s="1001"/>
      <c r="N73" s="1001"/>
      <c r="O73" s="1001"/>
      <c r="P73" s="1002"/>
      <c r="Q73" s="1003">
        <v>202536</v>
      </c>
      <c r="R73" s="997"/>
      <c r="S73" s="997"/>
      <c r="T73" s="997"/>
      <c r="U73" s="997"/>
      <c r="V73" s="997">
        <v>195058</v>
      </c>
      <c r="W73" s="997"/>
      <c r="X73" s="997"/>
      <c r="Y73" s="997"/>
      <c r="Z73" s="997"/>
      <c r="AA73" s="997">
        <v>7478</v>
      </c>
      <c r="AB73" s="997"/>
      <c r="AC73" s="997"/>
      <c r="AD73" s="997"/>
      <c r="AE73" s="997"/>
      <c r="AF73" s="997">
        <v>7478</v>
      </c>
      <c r="AG73" s="997"/>
      <c r="AH73" s="997"/>
      <c r="AI73" s="997"/>
      <c r="AJ73" s="997"/>
      <c r="AK73" s="997">
        <v>271</v>
      </c>
      <c r="AL73" s="997"/>
      <c r="AM73" s="997"/>
      <c r="AN73" s="997"/>
      <c r="AO73" s="997"/>
      <c r="AP73" s="997" t="s">
        <v>544</v>
      </c>
      <c r="AQ73" s="997"/>
      <c r="AR73" s="997"/>
      <c r="AS73" s="997"/>
      <c r="AT73" s="997"/>
      <c r="AU73" s="997" t="s">
        <v>544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8633</v>
      </c>
      <c r="AG88" s="985"/>
      <c r="AH88" s="985"/>
      <c r="AI88" s="985"/>
      <c r="AJ88" s="985"/>
      <c r="AK88" s="989"/>
      <c r="AL88" s="989"/>
      <c r="AM88" s="989"/>
      <c r="AN88" s="989"/>
      <c r="AO88" s="989"/>
      <c r="AP88" s="985">
        <v>2417</v>
      </c>
      <c r="AQ88" s="985"/>
      <c r="AR88" s="985"/>
      <c r="AS88" s="985"/>
      <c r="AT88" s="985"/>
      <c r="AU88" s="985">
        <v>1445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22</v>
      </c>
      <c r="CS102" s="977"/>
      <c r="CT102" s="977"/>
      <c r="CU102" s="977"/>
      <c r="CV102" s="978"/>
      <c r="CW102" s="976">
        <v>5</v>
      </c>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284</v>
      </c>
      <c r="AG109" s="918"/>
      <c r="AH109" s="918"/>
      <c r="AI109" s="918"/>
      <c r="AJ109" s="919"/>
      <c r="AK109" s="920" t="s">
        <v>283</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284</v>
      </c>
      <c r="BW109" s="918"/>
      <c r="BX109" s="918"/>
      <c r="BY109" s="918"/>
      <c r="BZ109" s="919"/>
      <c r="CA109" s="920" t="s">
        <v>283</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284</v>
      </c>
      <c r="DM109" s="918"/>
      <c r="DN109" s="918"/>
      <c r="DO109" s="918"/>
      <c r="DP109" s="919"/>
      <c r="DQ109" s="920" t="s">
        <v>283</v>
      </c>
      <c r="DR109" s="918"/>
      <c r="DS109" s="918"/>
      <c r="DT109" s="918"/>
      <c r="DU109" s="919"/>
      <c r="DV109" s="920" t="s">
        <v>402</v>
      </c>
      <c r="DW109" s="918"/>
      <c r="DX109" s="918"/>
      <c r="DY109" s="918"/>
      <c r="DZ109" s="949"/>
    </row>
    <row r="110" spans="1:131"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1351526</v>
      </c>
      <c r="AB110" s="903"/>
      <c r="AC110" s="903"/>
      <c r="AD110" s="903"/>
      <c r="AE110" s="904"/>
      <c r="AF110" s="905">
        <v>1420353</v>
      </c>
      <c r="AG110" s="903"/>
      <c r="AH110" s="903"/>
      <c r="AI110" s="903"/>
      <c r="AJ110" s="904"/>
      <c r="AK110" s="905">
        <v>1448769</v>
      </c>
      <c r="AL110" s="903"/>
      <c r="AM110" s="903"/>
      <c r="AN110" s="903"/>
      <c r="AO110" s="904"/>
      <c r="AP110" s="906">
        <v>20.5</v>
      </c>
      <c r="AQ110" s="907"/>
      <c r="AR110" s="907"/>
      <c r="AS110" s="907"/>
      <c r="AT110" s="908"/>
      <c r="AU110" s="950" t="s">
        <v>59</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15039262</v>
      </c>
      <c r="BR110" s="830"/>
      <c r="BS110" s="830"/>
      <c r="BT110" s="830"/>
      <c r="BU110" s="830"/>
      <c r="BV110" s="830">
        <v>14447637</v>
      </c>
      <c r="BW110" s="830"/>
      <c r="BX110" s="830"/>
      <c r="BY110" s="830"/>
      <c r="BZ110" s="830"/>
      <c r="CA110" s="830">
        <v>13894758</v>
      </c>
      <c r="CB110" s="830"/>
      <c r="CC110" s="830"/>
      <c r="CD110" s="830"/>
      <c r="CE110" s="830"/>
      <c r="CF110" s="891">
        <v>196.6</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46059</v>
      </c>
      <c r="BR111" s="801"/>
      <c r="BS111" s="801"/>
      <c r="BT111" s="801"/>
      <c r="BU111" s="801"/>
      <c r="BV111" s="801">
        <v>34429</v>
      </c>
      <c r="BW111" s="801"/>
      <c r="BX111" s="801"/>
      <c r="BY111" s="801"/>
      <c r="BZ111" s="801"/>
      <c r="CA111" s="801">
        <v>22883</v>
      </c>
      <c r="CB111" s="801"/>
      <c r="CC111" s="801"/>
      <c r="CD111" s="801"/>
      <c r="CE111" s="801"/>
      <c r="CF111" s="878">
        <v>0.3</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3697969</v>
      </c>
      <c r="BR112" s="801"/>
      <c r="BS112" s="801"/>
      <c r="BT112" s="801"/>
      <c r="BU112" s="801"/>
      <c r="BV112" s="801">
        <v>3614925</v>
      </c>
      <c r="BW112" s="801"/>
      <c r="BX112" s="801"/>
      <c r="BY112" s="801"/>
      <c r="BZ112" s="801"/>
      <c r="CA112" s="801">
        <v>3548431</v>
      </c>
      <c r="CB112" s="801"/>
      <c r="CC112" s="801"/>
      <c r="CD112" s="801"/>
      <c r="CE112" s="801"/>
      <c r="CF112" s="878">
        <v>50.2</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266507</v>
      </c>
      <c r="AB113" s="939"/>
      <c r="AC113" s="939"/>
      <c r="AD113" s="939"/>
      <c r="AE113" s="940"/>
      <c r="AF113" s="941">
        <v>251894</v>
      </c>
      <c r="AG113" s="939"/>
      <c r="AH113" s="939"/>
      <c r="AI113" s="939"/>
      <c r="AJ113" s="940"/>
      <c r="AK113" s="941">
        <v>248410</v>
      </c>
      <c r="AL113" s="939"/>
      <c r="AM113" s="939"/>
      <c r="AN113" s="939"/>
      <c r="AO113" s="940"/>
      <c r="AP113" s="942">
        <v>3.5</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1722687</v>
      </c>
      <c r="BR113" s="801"/>
      <c r="BS113" s="801"/>
      <c r="BT113" s="801"/>
      <c r="BU113" s="801"/>
      <c r="BV113" s="801">
        <v>1603798</v>
      </c>
      <c r="BW113" s="801"/>
      <c r="BX113" s="801"/>
      <c r="BY113" s="801"/>
      <c r="BZ113" s="801"/>
      <c r="CA113" s="801">
        <v>1444414</v>
      </c>
      <c r="CB113" s="801"/>
      <c r="CC113" s="801"/>
      <c r="CD113" s="801"/>
      <c r="CE113" s="801"/>
      <c r="CF113" s="878">
        <v>20.399999999999999</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241525</v>
      </c>
      <c r="AB114" s="814"/>
      <c r="AC114" s="814"/>
      <c r="AD114" s="814"/>
      <c r="AE114" s="815"/>
      <c r="AF114" s="816">
        <v>216481</v>
      </c>
      <c r="AG114" s="814"/>
      <c r="AH114" s="814"/>
      <c r="AI114" s="814"/>
      <c r="AJ114" s="815"/>
      <c r="AK114" s="816">
        <v>220106</v>
      </c>
      <c r="AL114" s="814"/>
      <c r="AM114" s="814"/>
      <c r="AN114" s="814"/>
      <c r="AO114" s="815"/>
      <c r="AP114" s="784">
        <v>3.1</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3318389</v>
      </c>
      <c r="BR114" s="801"/>
      <c r="BS114" s="801"/>
      <c r="BT114" s="801"/>
      <c r="BU114" s="801"/>
      <c r="BV114" s="801">
        <v>3084534</v>
      </c>
      <c r="BW114" s="801"/>
      <c r="BX114" s="801"/>
      <c r="BY114" s="801"/>
      <c r="BZ114" s="801"/>
      <c r="CA114" s="801">
        <v>2955757</v>
      </c>
      <c r="CB114" s="801"/>
      <c r="CC114" s="801"/>
      <c r="CD114" s="801"/>
      <c r="CE114" s="801"/>
      <c r="CF114" s="878">
        <v>41.8</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11715</v>
      </c>
      <c r="AB115" s="939"/>
      <c r="AC115" s="939"/>
      <c r="AD115" s="939"/>
      <c r="AE115" s="940"/>
      <c r="AF115" s="941">
        <v>11630</v>
      </c>
      <c r="AG115" s="939"/>
      <c r="AH115" s="939"/>
      <c r="AI115" s="939"/>
      <c r="AJ115" s="940"/>
      <c r="AK115" s="941">
        <v>11546</v>
      </c>
      <c r="AL115" s="939"/>
      <c r="AM115" s="939"/>
      <c r="AN115" s="939"/>
      <c r="AO115" s="940"/>
      <c r="AP115" s="942">
        <v>0.2</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1871273</v>
      </c>
      <c r="AB117" s="925"/>
      <c r="AC117" s="925"/>
      <c r="AD117" s="925"/>
      <c r="AE117" s="926"/>
      <c r="AF117" s="928">
        <v>1900358</v>
      </c>
      <c r="AG117" s="925"/>
      <c r="AH117" s="925"/>
      <c r="AI117" s="925"/>
      <c r="AJ117" s="926"/>
      <c r="AK117" s="928">
        <v>1928831</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284</v>
      </c>
      <c r="AG118" s="918"/>
      <c r="AH118" s="918"/>
      <c r="AI118" s="918"/>
      <c r="AJ118" s="919"/>
      <c r="AK118" s="920" t="s">
        <v>283</v>
      </c>
      <c r="AL118" s="918"/>
      <c r="AM118" s="918"/>
      <c r="AN118" s="918"/>
      <c r="AO118" s="919"/>
      <c r="AP118" s="921" t="s">
        <v>402</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430</v>
      </c>
      <c r="BP118" s="868"/>
      <c r="BQ118" s="887">
        <v>23824366</v>
      </c>
      <c r="BR118" s="888"/>
      <c r="BS118" s="888"/>
      <c r="BT118" s="888"/>
      <c r="BU118" s="888"/>
      <c r="BV118" s="888">
        <v>22785323</v>
      </c>
      <c r="BW118" s="888"/>
      <c r="BX118" s="888"/>
      <c r="BY118" s="888"/>
      <c r="BZ118" s="888"/>
      <c r="CA118" s="888">
        <v>21866243</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5355343</v>
      </c>
      <c r="BR119" s="830"/>
      <c r="BS119" s="830"/>
      <c r="BT119" s="830"/>
      <c r="BU119" s="830"/>
      <c r="BV119" s="830">
        <v>5409675</v>
      </c>
      <c r="BW119" s="830"/>
      <c r="BX119" s="830"/>
      <c r="BY119" s="830"/>
      <c r="BZ119" s="830"/>
      <c r="CA119" s="830">
        <v>5329474</v>
      </c>
      <c r="CB119" s="830"/>
      <c r="CC119" s="830"/>
      <c r="CD119" s="830"/>
      <c r="CE119" s="830"/>
      <c r="CF119" s="891">
        <v>75.400000000000006</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46059</v>
      </c>
      <c r="DH119" s="747"/>
      <c r="DI119" s="747"/>
      <c r="DJ119" s="747"/>
      <c r="DK119" s="748"/>
      <c r="DL119" s="749">
        <v>34429</v>
      </c>
      <c r="DM119" s="747"/>
      <c r="DN119" s="747"/>
      <c r="DO119" s="747"/>
      <c r="DP119" s="748"/>
      <c r="DQ119" s="749">
        <v>22883</v>
      </c>
      <c r="DR119" s="747"/>
      <c r="DS119" s="747"/>
      <c r="DT119" s="747"/>
      <c r="DU119" s="748"/>
      <c r="DV119" s="837">
        <v>0.3</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37266</v>
      </c>
      <c r="BR120" s="801"/>
      <c r="BS120" s="801"/>
      <c r="BT120" s="801"/>
      <c r="BU120" s="801"/>
      <c r="BV120" s="801">
        <v>21773</v>
      </c>
      <c r="BW120" s="801"/>
      <c r="BX120" s="801"/>
      <c r="BY120" s="801"/>
      <c r="BZ120" s="801"/>
      <c r="CA120" s="801">
        <v>21404</v>
      </c>
      <c r="CB120" s="801"/>
      <c r="CC120" s="801"/>
      <c r="CD120" s="801"/>
      <c r="CE120" s="801"/>
      <c r="CF120" s="878">
        <v>0.3</v>
      </c>
      <c r="CG120" s="879"/>
      <c r="CH120" s="879"/>
      <c r="CI120" s="879"/>
      <c r="CJ120" s="879"/>
      <c r="CK120" s="880" t="s">
        <v>436</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2537001</v>
      </c>
      <c r="DH120" s="830"/>
      <c r="DI120" s="830"/>
      <c r="DJ120" s="830"/>
      <c r="DK120" s="830"/>
      <c r="DL120" s="830">
        <v>2587603</v>
      </c>
      <c r="DM120" s="830"/>
      <c r="DN120" s="830"/>
      <c r="DO120" s="830"/>
      <c r="DP120" s="830"/>
      <c r="DQ120" s="830">
        <v>2638504</v>
      </c>
      <c r="DR120" s="830"/>
      <c r="DS120" s="830"/>
      <c r="DT120" s="830"/>
      <c r="DU120" s="830"/>
      <c r="DV120" s="831">
        <v>37.299999999999997</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15381357</v>
      </c>
      <c r="BR121" s="888"/>
      <c r="BS121" s="888"/>
      <c r="BT121" s="888"/>
      <c r="BU121" s="888"/>
      <c r="BV121" s="888">
        <v>15113036</v>
      </c>
      <c r="BW121" s="888"/>
      <c r="BX121" s="888"/>
      <c r="BY121" s="888"/>
      <c r="BZ121" s="888"/>
      <c r="CA121" s="888">
        <v>14751964</v>
      </c>
      <c r="CB121" s="888"/>
      <c r="CC121" s="888"/>
      <c r="CD121" s="888"/>
      <c r="CE121" s="888"/>
      <c r="CF121" s="889">
        <v>208.8</v>
      </c>
      <c r="CG121" s="890"/>
      <c r="CH121" s="890"/>
      <c r="CI121" s="890"/>
      <c r="CJ121" s="890"/>
      <c r="CK121" s="881"/>
      <c r="CL121" s="842"/>
      <c r="CM121" s="842"/>
      <c r="CN121" s="842"/>
      <c r="CO121" s="843"/>
      <c r="CP121" s="858" t="s">
        <v>439</v>
      </c>
      <c r="CQ121" s="859"/>
      <c r="CR121" s="859"/>
      <c r="CS121" s="859"/>
      <c r="CT121" s="859"/>
      <c r="CU121" s="859"/>
      <c r="CV121" s="859"/>
      <c r="CW121" s="859"/>
      <c r="CX121" s="859"/>
      <c r="CY121" s="859"/>
      <c r="CZ121" s="859"/>
      <c r="DA121" s="859"/>
      <c r="DB121" s="859"/>
      <c r="DC121" s="859"/>
      <c r="DD121" s="859"/>
      <c r="DE121" s="859"/>
      <c r="DF121" s="860"/>
      <c r="DG121" s="800">
        <v>687102</v>
      </c>
      <c r="DH121" s="801"/>
      <c r="DI121" s="801"/>
      <c r="DJ121" s="801"/>
      <c r="DK121" s="801"/>
      <c r="DL121" s="801">
        <v>607383</v>
      </c>
      <c r="DM121" s="801"/>
      <c r="DN121" s="801"/>
      <c r="DO121" s="801"/>
      <c r="DP121" s="801"/>
      <c r="DQ121" s="801">
        <v>521010</v>
      </c>
      <c r="DR121" s="801"/>
      <c r="DS121" s="801"/>
      <c r="DT121" s="801"/>
      <c r="DU121" s="801"/>
      <c r="DV121" s="853">
        <v>7.4</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440</v>
      </c>
      <c r="AB122" s="814"/>
      <c r="AC122" s="814"/>
      <c r="AD122" s="814"/>
      <c r="AE122" s="815"/>
      <c r="AF122" s="816" t="s">
        <v>440</v>
      </c>
      <c r="AG122" s="814"/>
      <c r="AH122" s="814"/>
      <c r="AI122" s="814"/>
      <c r="AJ122" s="815"/>
      <c r="AK122" s="816" t="s">
        <v>440</v>
      </c>
      <c r="AL122" s="814"/>
      <c r="AM122" s="814"/>
      <c r="AN122" s="814"/>
      <c r="AO122" s="815"/>
      <c r="AP122" s="784" t="s">
        <v>440</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441</v>
      </c>
      <c r="BP122" s="868"/>
      <c r="BQ122" s="869">
        <v>20773966</v>
      </c>
      <c r="BR122" s="870"/>
      <c r="BS122" s="870"/>
      <c r="BT122" s="870"/>
      <c r="BU122" s="870"/>
      <c r="BV122" s="870">
        <v>20544484</v>
      </c>
      <c r="BW122" s="870"/>
      <c r="BX122" s="870"/>
      <c r="BY122" s="870"/>
      <c r="BZ122" s="870"/>
      <c r="CA122" s="870">
        <v>20102842</v>
      </c>
      <c r="CB122" s="870"/>
      <c r="CC122" s="870"/>
      <c r="CD122" s="870"/>
      <c r="CE122" s="870"/>
      <c r="CF122" s="773"/>
      <c r="CG122" s="774"/>
      <c r="CH122" s="774"/>
      <c r="CI122" s="774"/>
      <c r="CJ122" s="871"/>
      <c r="CK122" s="881"/>
      <c r="CL122" s="842"/>
      <c r="CM122" s="842"/>
      <c r="CN122" s="842"/>
      <c r="CO122" s="843"/>
      <c r="CP122" s="858" t="s">
        <v>386</v>
      </c>
      <c r="CQ122" s="859"/>
      <c r="CR122" s="859"/>
      <c r="CS122" s="859"/>
      <c r="CT122" s="859"/>
      <c r="CU122" s="859"/>
      <c r="CV122" s="859"/>
      <c r="CW122" s="859"/>
      <c r="CX122" s="859"/>
      <c r="CY122" s="859"/>
      <c r="CZ122" s="859"/>
      <c r="DA122" s="859"/>
      <c r="DB122" s="859"/>
      <c r="DC122" s="859"/>
      <c r="DD122" s="859"/>
      <c r="DE122" s="859"/>
      <c r="DF122" s="860"/>
      <c r="DG122" s="800">
        <v>312969</v>
      </c>
      <c r="DH122" s="801"/>
      <c r="DI122" s="801"/>
      <c r="DJ122" s="801"/>
      <c r="DK122" s="801"/>
      <c r="DL122" s="801">
        <v>297283</v>
      </c>
      <c r="DM122" s="801"/>
      <c r="DN122" s="801"/>
      <c r="DO122" s="801"/>
      <c r="DP122" s="801"/>
      <c r="DQ122" s="801">
        <v>281345</v>
      </c>
      <c r="DR122" s="801"/>
      <c r="DS122" s="801"/>
      <c r="DT122" s="801"/>
      <c r="DU122" s="801"/>
      <c r="DV122" s="853">
        <v>4</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43.4</v>
      </c>
      <c r="BR123" s="862"/>
      <c r="BS123" s="862"/>
      <c r="BT123" s="862"/>
      <c r="BU123" s="862"/>
      <c r="BV123" s="862">
        <v>32.299999999999997</v>
      </c>
      <c r="BW123" s="862"/>
      <c r="BX123" s="862"/>
      <c r="BY123" s="862"/>
      <c r="BZ123" s="862"/>
      <c r="CA123" s="862">
        <v>24.9</v>
      </c>
      <c r="CB123" s="862"/>
      <c r="CC123" s="862"/>
      <c r="CD123" s="862"/>
      <c r="CE123" s="862"/>
      <c r="CF123" s="760"/>
      <c r="CG123" s="761"/>
      <c r="CH123" s="761"/>
      <c r="CI123" s="761"/>
      <c r="CJ123" s="863"/>
      <c r="CK123" s="881"/>
      <c r="CL123" s="842"/>
      <c r="CM123" s="842"/>
      <c r="CN123" s="842"/>
      <c r="CO123" s="843"/>
      <c r="CP123" s="858" t="s">
        <v>383</v>
      </c>
      <c r="CQ123" s="859"/>
      <c r="CR123" s="859"/>
      <c r="CS123" s="859"/>
      <c r="CT123" s="859"/>
      <c r="CU123" s="859"/>
      <c r="CV123" s="859"/>
      <c r="CW123" s="859"/>
      <c r="CX123" s="859"/>
      <c r="CY123" s="859"/>
      <c r="CZ123" s="859"/>
      <c r="DA123" s="859"/>
      <c r="DB123" s="859"/>
      <c r="DC123" s="859"/>
      <c r="DD123" s="859"/>
      <c r="DE123" s="859"/>
      <c r="DF123" s="860"/>
      <c r="DG123" s="813">
        <v>160798</v>
      </c>
      <c r="DH123" s="814"/>
      <c r="DI123" s="814"/>
      <c r="DJ123" s="814"/>
      <c r="DK123" s="815"/>
      <c r="DL123" s="816">
        <v>122580</v>
      </c>
      <c r="DM123" s="814"/>
      <c r="DN123" s="814"/>
      <c r="DO123" s="814"/>
      <c r="DP123" s="815"/>
      <c r="DQ123" s="816">
        <v>107533</v>
      </c>
      <c r="DR123" s="814"/>
      <c r="DS123" s="814"/>
      <c r="DT123" s="814"/>
      <c r="DU123" s="815"/>
      <c r="DV123" s="784">
        <v>1.5</v>
      </c>
      <c r="DW123" s="785"/>
      <c r="DX123" s="785"/>
      <c r="DY123" s="785"/>
      <c r="DZ123" s="786"/>
    </row>
    <row r="124" spans="1:130" s="197" customFormat="1" ht="26.25" customHeight="1">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v>99</v>
      </c>
      <c r="DH124" s="747"/>
      <c r="DI124" s="747"/>
      <c r="DJ124" s="747"/>
      <c r="DK124" s="748"/>
      <c r="DL124" s="749">
        <v>76</v>
      </c>
      <c r="DM124" s="747"/>
      <c r="DN124" s="747"/>
      <c r="DO124" s="747"/>
      <c r="DP124" s="748"/>
      <c r="DQ124" s="749">
        <v>39</v>
      </c>
      <c r="DR124" s="747"/>
      <c r="DS124" s="747"/>
      <c r="DT124" s="747"/>
      <c r="DU124" s="748"/>
      <c r="DV124" s="837">
        <v>0</v>
      </c>
      <c r="DW124" s="838"/>
      <c r="DX124" s="838"/>
      <c r="DY124" s="838"/>
      <c r="DZ124" s="839"/>
    </row>
    <row r="125" spans="1:130" s="197" customFormat="1" ht="26.25" customHeight="1" thickBot="1">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11715</v>
      </c>
      <c r="AB126" s="814"/>
      <c r="AC126" s="814"/>
      <c r="AD126" s="814"/>
      <c r="AE126" s="815"/>
      <c r="AF126" s="816">
        <v>11630</v>
      </c>
      <c r="AG126" s="814"/>
      <c r="AH126" s="814"/>
      <c r="AI126" s="814"/>
      <c r="AJ126" s="815"/>
      <c r="AK126" s="816">
        <v>11546</v>
      </c>
      <c r="AL126" s="814"/>
      <c r="AM126" s="814"/>
      <c r="AN126" s="814"/>
      <c r="AO126" s="815"/>
      <c r="AP126" s="784">
        <v>0.2</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109</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452</v>
      </c>
      <c r="AY127" s="788"/>
      <c r="AZ127" s="788"/>
      <c r="BA127" s="788"/>
      <c r="BB127" s="788"/>
      <c r="BC127" s="788"/>
      <c r="BD127" s="788"/>
      <c r="BE127" s="789"/>
      <c r="BF127" s="790" t="s">
        <v>109</v>
      </c>
      <c r="BG127" s="791"/>
      <c r="BH127" s="791"/>
      <c r="BI127" s="791"/>
      <c r="BJ127" s="791"/>
      <c r="BK127" s="791"/>
      <c r="BL127" s="792"/>
      <c r="BM127" s="790">
        <v>13.63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1000</v>
      </c>
      <c r="AB128" s="754"/>
      <c r="AC128" s="754"/>
      <c r="AD128" s="754"/>
      <c r="AE128" s="755"/>
      <c r="AF128" s="756" t="s">
        <v>109</v>
      </c>
      <c r="AG128" s="754"/>
      <c r="AH128" s="754"/>
      <c r="AI128" s="754"/>
      <c r="AJ128" s="755"/>
      <c r="AK128" s="756">
        <v>1950</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109</v>
      </c>
      <c r="BG128" s="821"/>
      <c r="BH128" s="821"/>
      <c r="BI128" s="821"/>
      <c r="BJ128" s="821"/>
      <c r="BK128" s="821"/>
      <c r="BL128" s="822"/>
      <c r="BM128" s="820">
        <v>18.63</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8276823</v>
      </c>
      <c r="AB129" s="814"/>
      <c r="AC129" s="814"/>
      <c r="AD129" s="814"/>
      <c r="AE129" s="815"/>
      <c r="AF129" s="816">
        <v>8308185</v>
      </c>
      <c r="AG129" s="814"/>
      <c r="AH129" s="814"/>
      <c r="AI129" s="814"/>
      <c r="AJ129" s="815"/>
      <c r="AK129" s="816">
        <v>8505253</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7.7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1254376</v>
      </c>
      <c r="AB130" s="814"/>
      <c r="AC130" s="814"/>
      <c r="AD130" s="814"/>
      <c r="AE130" s="815"/>
      <c r="AF130" s="816">
        <v>1380729</v>
      </c>
      <c r="AG130" s="814"/>
      <c r="AH130" s="814"/>
      <c r="AI130" s="814"/>
      <c r="AJ130" s="815"/>
      <c r="AK130" s="816">
        <v>1439314</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v>24.9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7022447</v>
      </c>
      <c r="AB131" s="747"/>
      <c r="AC131" s="747"/>
      <c r="AD131" s="747"/>
      <c r="AE131" s="748"/>
      <c r="AF131" s="749">
        <v>6927456</v>
      </c>
      <c r="AG131" s="747"/>
      <c r="AH131" s="747"/>
      <c r="AI131" s="747"/>
      <c r="AJ131" s="748"/>
      <c r="AK131" s="749">
        <v>7065939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8.7704043899999995</v>
      </c>
      <c r="AB132" s="770"/>
      <c r="AC132" s="770"/>
      <c r="AD132" s="770"/>
      <c r="AE132" s="771"/>
      <c r="AF132" s="772">
        <v>7.501007585</v>
      </c>
      <c r="AG132" s="770"/>
      <c r="AH132" s="770"/>
      <c r="AI132" s="770"/>
      <c r="AJ132" s="771"/>
      <c r="AK132" s="772">
        <v>6.9002435489999998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9</v>
      </c>
      <c r="AB133" s="779"/>
      <c r="AC133" s="779"/>
      <c r="AD133" s="779"/>
      <c r="AE133" s="780"/>
      <c r="AF133" s="778">
        <v>8.4</v>
      </c>
      <c r="AG133" s="779"/>
      <c r="AH133" s="779"/>
      <c r="AI133" s="779"/>
      <c r="AJ133" s="780"/>
      <c r="AK133" s="778">
        <v>7.7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8" t="s">
        <v>468</v>
      </c>
      <c r="L7" s="254"/>
      <c r="M7" s="255" t="s">
        <v>469</v>
      </c>
      <c r="N7" s="256"/>
    </row>
    <row r="8" spans="1:16">
      <c r="A8" s="248"/>
      <c r="B8" s="244"/>
      <c r="C8" s="244"/>
      <c r="D8" s="244"/>
      <c r="E8" s="244"/>
      <c r="F8" s="244"/>
      <c r="G8" s="257"/>
      <c r="H8" s="258"/>
      <c r="I8" s="258"/>
      <c r="J8" s="259"/>
      <c r="K8" s="1149"/>
      <c r="L8" s="260" t="s">
        <v>470</v>
      </c>
      <c r="M8" s="261" t="s">
        <v>471</v>
      </c>
      <c r="N8" s="262" t="s">
        <v>472</v>
      </c>
    </row>
    <row r="9" spans="1:16">
      <c r="A9" s="248"/>
      <c r="B9" s="244"/>
      <c r="C9" s="244"/>
      <c r="D9" s="244"/>
      <c r="E9" s="244"/>
      <c r="F9" s="244"/>
      <c r="G9" s="1162" t="s">
        <v>473</v>
      </c>
      <c r="H9" s="1163"/>
      <c r="I9" s="1163"/>
      <c r="J9" s="1164"/>
      <c r="K9" s="263">
        <v>1963265</v>
      </c>
      <c r="L9" s="264">
        <v>70104</v>
      </c>
      <c r="M9" s="265">
        <v>83726</v>
      </c>
      <c r="N9" s="266">
        <v>-16.3</v>
      </c>
    </row>
    <row r="10" spans="1:16">
      <c r="A10" s="248"/>
      <c r="B10" s="244"/>
      <c r="C10" s="244"/>
      <c r="D10" s="244"/>
      <c r="E10" s="244"/>
      <c r="F10" s="244"/>
      <c r="G10" s="1162" t="s">
        <v>474</v>
      </c>
      <c r="H10" s="1163"/>
      <c r="I10" s="1163"/>
      <c r="J10" s="1164"/>
      <c r="K10" s="267">
        <v>188243</v>
      </c>
      <c r="L10" s="268">
        <v>6722</v>
      </c>
      <c r="M10" s="269">
        <v>6181</v>
      </c>
      <c r="N10" s="270">
        <v>8.8000000000000007</v>
      </c>
    </row>
    <row r="11" spans="1:16" ht="13.5" customHeight="1">
      <c r="A11" s="248"/>
      <c r="B11" s="244"/>
      <c r="C11" s="244"/>
      <c r="D11" s="244"/>
      <c r="E11" s="244"/>
      <c r="F11" s="244"/>
      <c r="G11" s="1162" t="s">
        <v>475</v>
      </c>
      <c r="H11" s="1163"/>
      <c r="I11" s="1163"/>
      <c r="J11" s="1164"/>
      <c r="K11" s="267">
        <v>410462</v>
      </c>
      <c r="L11" s="268">
        <v>14657</v>
      </c>
      <c r="M11" s="269">
        <v>9526</v>
      </c>
      <c r="N11" s="270">
        <v>53.9</v>
      </c>
    </row>
    <row r="12" spans="1:16" ht="13.5" customHeight="1">
      <c r="A12" s="248"/>
      <c r="B12" s="244"/>
      <c r="C12" s="244"/>
      <c r="D12" s="244"/>
      <c r="E12" s="244"/>
      <c r="F12" s="244"/>
      <c r="G12" s="1162" t="s">
        <v>476</v>
      </c>
      <c r="H12" s="1163"/>
      <c r="I12" s="1163"/>
      <c r="J12" s="1164"/>
      <c r="K12" s="267" t="s">
        <v>477</v>
      </c>
      <c r="L12" s="268" t="s">
        <v>477</v>
      </c>
      <c r="M12" s="269">
        <v>1067</v>
      </c>
      <c r="N12" s="270" t="s">
        <v>477</v>
      </c>
    </row>
    <row r="13" spans="1:16" ht="13.5" customHeight="1">
      <c r="A13" s="248"/>
      <c r="B13" s="244"/>
      <c r="C13" s="244"/>
      <c r="D13" s="244"/>
      <c r="E13" s="244"/>
      <c r="F13" s="244"/>
      <c r="G13" s="1162" t="s">
        <v>478</v>
      </c>
      <c r="H13" s="1163"/>
      <c r="I13" s="1163"/>
      <c r="J13" s="1164"/>
      <c r="K13" s="267" t="s">
        <v>477</v>
      </c>
      <c r="L13" s="268" t="s">
        <v>477</v>
      </c>
      <c r="M13" s="269" t="s">
        <v>477</v>
      </c>
      <c r="N13" s="270" t="s">
        <v>477</v>
      </c>
    </row>
    <row r="14" spans="1:16" ht="13.5" customHeight="1">
      <c r="A14" s="248"/>
      <c r="B14" s="244"/>
      <c r="C14" s="244"/>
      <c r="D14" s="244"/>
      <c r="E14" s="244"/>
      <c r="F14" s="244"/>
      <c r="G14" s="1162" t="s">
        <v>479</v>
      </c>
      <c r="H14" s="1163"/>
      <c r="I14" s="1163"/>
      <c r="J14" s="1164"/>
      <c r="K14" s="267" t="s">
        <v>477</v>
      </c>
      <c r="L14" s="268" t="s">
        <v>477</v>
      </c>
      <c r="M14" s="269">
        <v>3706</v>
      </c>
      <c r="N14" s="270" t="s">
        <v>477</v>
      </c>
    </row>
    <row r="15" spans="1:16" ht="13.5" customHeight="1">
      <c r="A15" s="248"/>
      <c r="B15" s="244"/>
      <c r="C15" s="244"/>
      <c r="D15" s="244"/>
      <c r="E15" s="244"/>
      <c r="F15" s="244"/>
      <c r="G15" s="1162" t="s">
        <v>480</v>
      </c>
      <c r="H15" s="1163"/>
      <c r="I15" s="1163"/>
      <c r="J15" s="1164"/>
      <c r="K15" s="267">
        <v>36425</v>
      </c>
      <c r="L15" s="268">
        <v>1301</v>
      </c>
      <c r="M15" s="269">
        <v>1837</v>
      </c>
      <c r="N15" s="270">
        <v>-29.2</v>
      </c>
    </row>
    <row r="16" spans="1:16">
      <c r="A16" s="248"/>
      <c r="B16" s="244"/>
      <c r="C16" s="244"/>
      <c r="D16" s="244"/>
      <c r="E16" s="244"/>
      <c r="F16" s="244"/>
      <c r="G16" s="1165" t="s">
        <v>481</v>
      </c>
      <c r="H16" s="1166"/>
      <c r="I16" s="1166"/>
      <c r="J16" s="1167"/>
      <c r="K16" s="268">
        <v>-214509</v>
      </c>
      <c r="L16" s="268">
        <v>-7660</v>
      </c>
      <c r="M16" s="269">
        <v>-8822</v>
      </c>
      <c r="N16" s="270">
        <v>-13.2</v>
      </c>
    </row>
    <row r="17" spans="1:16">
      <c r="A17" s="248"/>
      <c r="B17" s="244"/>
      <c r="C17" s="244"/>
      <c r="D17" s="244"/>
      <c r="E17" s="244"/>
      <c r="F17" s="244"/>
      <c r="G17" s="1165" t="s">
        <v>167</v>
      </c>
      <c r="H17" s="1166"/>
      <c r="I17" s="1166"/>
      <c r="J17" s="1167"/>
      <c r="K17" s="268">
        <v>2383886</v>
      </c>
      <c r="L17" s="268">
        <v>85124</v>
      </c>
      <c r="M17" s="269">
        <v>97219</v>
      </c>
      <c r="N17" s="270">
        <v>-12.4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59" t="s">
        <v>486</v>
      </c>
      <c r="H21" s="1160"/>
      <c r="I21" s="1160"/>
      <c r="J21" s="1161"/>
      <c r="K21" s="280">
        <v>8.0299999999999994</v>
      </c>
      <c r="L21" s="281">
        <v>9.31</v>
      </c>
      <c r="M21" s="282">
        <v>-1.28</v>
      </c>
      <c r="N21" s="249"/>
      <c r="O21" s="283"/>
      <c r="P21" s="279"/>
    </row>
    <row r="22" spans="1:16" s="284" customFormat="1">
      <c r="A22" s="279"/>
      <c r="B22" s="249"/>
      <c r="C22" s="249"/>
      <c r="D22" s="249"/>
      <c r="E22" s="249"/>
      <c r="F22" s="249"/>
      <c r="G22" s="1159" t="s">
        <v>487</v>
      </c>
      <c r="H22" s="1160"/>
      <c r="I22" s="1160"/>
      <c r="J22" s="1161"/>
      <c r="K22" s="285">
        <v>99.2</v>
      </c>
      <c r="L22" s="286">
        <v>97.7</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8" t="s">
        <v>468</v>
      </c>
      <c r="L30" s="254"/>
      <c r="M30" s="255" t="s">
        <v>469</v>
      </c>
      <c r="N30" s="256"/>
    </row>
    <row r="31" spans="1:16">
      <c r="A31" s="248"/>
      <c r="B31" s="244"/>
      <c r="C31" s="244"/>
      <c r="D31" s="244"/>
      <c r="E31" s="244"/>
      <c r="F31" s="244"/>
      <c r="G31" s="257"/>
      <c r="H31" s="258"/>
      <c r="I31" s="258"/>
      <c r="J31" s="259"/>
      <c r="K31" s="1149"/>
      <c r="L31" s="260" t="s">
        <v>470</v>
      </c>
      <c r="M31" s="261" t="s">
        <v>471</v>
      </c>
      <c r="N31" s="262" t="s">
        <v>472</v>
      </c>
    </row>
    <row r="32" spans="1:16" ht="27" customHeight="1">
      <c r="A32" s="248"/>
      <c r="B32" s="244"/>
      <c r="C32" s="244"/>
      <c r="D32" s="244"/>
      <c r="E32" s="244"/>
      <c r="F32" s="244"/>
      <c r="G32" s="1150" t="s">
        <v>491</v>
      </c>
      <c r="H32" s="1151"/>
      <c r="I32" s="1151"/>
      <c r="J32" s="1152"/>
      <c r="K32" s="294">
        <v>1448769</v>
      </c>
      <c r="L32" s="294">
        <v>51733</v>
      </c>
      <c r="M32" s="295">
        <v>63533</v>
      </c>
      <c r="N32" s="296">
        <v>-18.600000000000001</v>
      </c>
    </row>
    <row r="33" spans="1:16" ht="13.5" customHeight="1">
      <c r="A33" s="248"/>
      <c r="B33" s="244"/>
      <c r="C33" s="244"/>
      <c r="D33" s="244"/>
      <c r="E33" s="244"/>
      <c r="F33" s="244"/>
      <c r="G33" s="1150" t="s">
        <v>492</v>
      </c>
      <c r="H33" s="1151"/>
      <c r="I33" s="1151"/>
      <c r="J33" s="1152"/>
      <c r="K33" s="294" t="s">
        <v>477</v>
      </c>
      <c r="L33" s="294" t="s">
        <v>477</v>
      </c>
      <c r="M33" s="295" t="s">
        <v>477</v>
      </c>
      <c r="N33" s="296" t="s">
        <v>477</v>
      </c>
    </row>
    <row r="34" spans="1:16" ht="27" customHeight="1">
      <c r="A34" s="248"/>
      <c r="B34" s="244"/>
      <c r="C34" s="244"/>
      <c r="D34" s="244"/>
      <c r="E34" s="244"/>
      <c r="F34" s="244"/>
      <c r="G34" s="1150" t="s">
        <v>493</v>
      </c>
      <c r="H34" s="1151"/>
      <c r="I34" s="1151"/>
      <c r="J34" s="1152"/>
      <c r="K34" s="294" t="s">
        <v>477</v>
      </c>
      <c r="L34" s="294" t="s">
        <v>477</v>
      </c>
      <c r="M34" s="295">
        <v>30</v>
      </c>
      <c r="N34" s="296" t="s">
        <v>477</v>
      </c>
    </row>
    <row r="35" spans="1:16" ht="27" customHeight="1">
      <c r="A35" s="248"/>
      <c r="B35" s="244"/>
      <c r="C35" s="244"/>
      <c r="D35" s="244"/>
      <c r="E35" s="244"/>
      <c r="F35" s="244"/>
      <c r="G35" s="1150" t="s">
        <v>494</v>
      </c>
      <c r="H35" s="1151"/>
      <c r="I35" s="1151"/>
      <c r="J35" s="1152"/>
      <c r="K35" s="294">
        <v>248410</v>
      </c>
      <c r="L35" s="294">
        <v>8870</v>
      </c>
      <c r="M35" s="295">
        <v>18078</v>
      </c>
      <c r="N35" s="296">
        <v>-50.9</v>
      </c>
    </row>
    <row r="36" spans="1:16" ht="27" customHeight="1">
      <c r="A36" s="248"/>
      <c r="B36" s="244"/>
      <c r="C36" s="244"/>
      <c r="D36" s="244"/>
      <c r="E36" s="244"/>
      <c r="F36" s="244"/>
      <c r="G36" s="1150" t="s">
        <v>495</v>
      </c>
      <c r="H36" s="1151"/>
      <c r="I36" s="1151"/>
      <c r="J36" s="1152"/>
      <c r="K36" s="294">
        <v>220106</v>
      </c>
      <c r="L36" s="294">
        <v>7860</v>
      </c>
      <c r="M36" s="295">
        <v>3217</v>
      </c>
      <c r="N36" s="296">
        <v>144.30000000000001</v>
      </c>
    </row>
    <row r="37" spans="1:16" ht="13.5" customHeight="1">
      <c r="A37" s="248"/>
      <c r="B37" s="244"/>
      <c r="C37" s="244"/>
      <c r="D37" s="244"/>
      <c r="E37" s="244"/>
      <c r="F37" s="244"/>
      <c r="G37" s="1150" t="s">
        <v>496</v>
      </c>
      <c r="H37" s="1151"/>
      <c r="I37" s="1151"/>
      <c r="J37" s="1152"/>
      <c r="K37" s="294">
        <v>11546</v>
      </c>
      <c r="L37" s="294">
        <v>412</v>
      </c>
      <c r="M37" s="295">
        <v>1541</v>
      </c>
      <c r="N37" s="296">
        <v>-73.3</v>
      </c>
    </row>
    <row r="38" spans="1:16" ht="27" customHeight="1">
      <c r="A38" s="248"/>
      <c r="B38" s="244"/>
      <c r="C38" s="244"/>
      <c r="D38" s="244"/>
      <c r="E38" s="244"/>
      <c r="F38" s="244"/>
      <c r="G38" s="1153" t="s">
        <v>497</v>
      </c>
      <c r="H38" s="1154"/>
      <c r="I38" s="1154"/>
      <c r="J38" s="1155"/>
      <c r="K38" s="297" t="s">
        <v>477</v>
      </c>
      <c r="L38" s="297" t="s">
        <v>477</v>
      </c>
      <c r="M38" s="298">
        <v>6</v>
      </c>
      <c r="N38" s="299" t="s">
        <v>477</v>
      </c>
      <c r="O38" s="293"/>
    </row>
    <row r="39" spans="1:16">
      <c r="A39" s="248"/>
      <c r="B39" s="244"/>
      <c r="C39" s="244"/>
      <c r="D39" s="244"/>
      <c r="E39" s="244"/>
      <c r="F39" s="244"/>
      <c r="G39" s="1153" t="s">
        <v>498</v>
      </c>
      <c r="H39" s="1154"/>
      <c r="I39" s="1154"/>
      <c r="J39" s="1155"/>
      <c r="K39" s="300">
        <v>-1950</v>
      </c>
      <c r="L39" s="300">
        <v>-70</v>
      </c>
      <c r="M39" s="301">
        <v>-3335</v>
      </c>
      <c r="N39" s="302">
        <v>-97.9</v>
      </c>
      <c r="O39" s="293"/>
    </row>
    <row r="40" spans="1:16" ht="27" customHeight="1">
      <c r="A40" s="248"/>
      <c r="B40" s="244"/>
      <c r="C40" s="244"/>
      <c r="D40" s="244"/>
      <c r="E40" s="244"/>
      <c r="F40" s="244"/>
      <c r="G40" s="1150" t="s">
        <v>499</v>
      </c>
      <c r="H40" s="1151"/>
      <c r="I40" s="1151"/>
      <c r="J40" s="1152"/>
      <c r="K40" s="300">
        <v>-1439314</v>
      </c>
      <c r="L40" s="300">
        <v>-51395</v>
      </c>
      <c r="M40" s="301">
        <v>-59229</v>
      </c>
      <c r="N40" s="302">
        <v>-13.2</v>
      </c>
      <c r="O40" s="293"/>
    </row>
    <row r="41" spans="1:16">
      <c r="A41" s="248"/>
      <c r="B41" s="244"/>
      <c r="C41" s="244"/>
      <c r="D41" s="244"/>
      <c r="E41" s="244"/>
      <c r="F41" s="244"/>
      <c r="G41" s="1156" t="s">
        <v>278</v>
      </c>
      <c r="H41" s="1157"/>
      <c r="I41" s="1157"/>
      <c r="J41" s="1158"/>
      <c r="K41" s="294">
        <v>487567</v>
      </c>
      <c r="L41" s="300">
        <v>17410</v>
      </c>
      <c r="M41" s="301">
        <v>23841</v>
      </c>
      <c r="N41" s="302">
        <v>-27</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43" t="s">
        <v>468</v>
      </c>
      <c r="J49" s="1145" t="s">
        <v>503</v>
      </c>
      <c r="K49" s="1146"/>
      <c r="L49" s="1146"/>
      <c r="M49" s="1146"/>
      <c r="N49" s="1147"/>
    </row>
    <row r="50" spans="1:14">
      <c r="A50" s="248"/>
      <c r="B50" s="244"/>
      <c r="C50" s="244"/>
      <c r="D50" s="244"/>
      <c r="E50" s="244"/>
      <c r="F50" s="244"/>
      <c r="G50" s="312"/>
      <c r="H50" s="313"/>
      <c r="I50" s="1144"/>
      <c r="J50" s="314" t="s">
        <v>504</v>
      </c>
      <c r="K50" s="315" t="s">
        <v>505</v>
      </c>
      <c r="L50" s="316" t="s">
        <v>506</v>
      </c>
      <c r="M50" s="317" t="s">
        <v>507</v>
      </c>
      <c r="N50" s="318" t="s">
        <v>508</v>
      </c>
    </row>
    <row r="51" spans="1:14">
      <c r="A51" s="248"/>
      <c r="B51" s="244"/>
      <c r="C51" s="244"/>
      <c r="D51" s="244"/>
      <c r="E51" s="244"/>
      <c r="F51" s="244"/>
      <c r="G51" s="310" t="s">
        <v>509</v>
      </c>
      <c r="H51" s="311"/>
      <c r="I51" s="319">
        <v>2420115</v>
      </c>
      <c r="J51" s="320">
        <v>82353</v>
      </c>
      <c r="K51" s="321">
        <v>-8.4</v>
      </c>
      <c r="L51" s="322">
        <v>67088</v>
      </c>
      <c r="M51" s="323">
        <v>-22.3</v>
      </c>
      <c r="N51" s="324">
        <v>13.9</v>
      </c>
    </row>
    <row r="52" spans="1:14">
      <c r="A52" s="248"/>
      <c r="B52" s="244"/>
      <c r="C52" s="244"/>
      <c r="D52" s="244"/>
      <c r="E52" s="244"/>
      <c r="F52" s="244"/>
      <c r="G52" s="325"/>
      <c r="H52" s="326" t="s">
        <v>510</v>
      </c>
      <c r="I52" s="327">
        <v>1490211</v>
      </c>
      <c r="J52" s="328">
        <v>50710</v>
      </c>
      <c r="K52" s="329">
        <v>38.5</v>
      </c>
      <c r="L52" s="330">
        <v>37146</v>
      </c>
      <c r="M52" s="331">
        <v>-9.9</v>
      </c>
      <c r="N52" s="332">
        <v>48.4</v>
      </c>
    </row>
    <row r="53" spans="1:14">
      <c r="A53" s="248"/>
      <c r="B53" s="244"/>
      <c r="C53" s="244"/>
      <c r="D53" s="244"/>
      <c r="E53" s="244"/>
      <c r="F53" s="244"/>
      <c r="G53" s="310" t="s">
        <v>511</v>
      </c>
      <c r="H53" s="311"/>
      <c r="I53" s="319">
        <v>2457308</v>
      </c>
      <c r="J53" s="320">
        <v>84054</v>
      </c>
      <c r="K53" s="321">
        <v>2.1</v>
      </c>
      <c r="L53" s="322">
        <v>70489</v>
      </c>
      <c r="M53" s="323">
        <v>5.0999999999999996</v>
      </c>
      <c r="N53" s="324">
        <v>-3</v>
      </c>
    </row>
    <row r="54" spans="1:14">
      <c r="A54" s="248"/>
      <c r="B54" s="244"/>
      <c r="C54" s="244"/>
      <c r="D54" s="244"/>
      <c r="E54" s="244"/>
      <c r="F54" s="244"/>
      <c r="G54" s="325"/>
      <c r="H54" s="326" t="s">
        <v>510</v>
      </c>
      <c r="I54" s="327">
        <v>1594847</v>
      </c>
      <c r="J54" s="328">
        <v>54553</v>
      </c>
      <c r="K54" s="329">
        <v>7.6</v>
      </c>
      <c r="L54" s="330">
        <v>37817</v>
      </c>
      <c r="M54" s="331">
        <v>1.8</v>
      </c>
      <c r="N54" s="332">
        <v>5.8</v>
      </c>
    </row>
    <row r="55" spans="1:14">
      <c r="A55" s="248"/>
      <c r="B55" s="244"/>
      <c r="C55" s="244"/>
      <c r="D55" s="244"/>
      <c r="E55" s="244"/>
      <c r="F55" s="244"/>
      <c r="G55" s="310" t="s">
        <v>512</v>
      </c>
      <c r="H55" s="311"/>
      <c r="I55" s="319">
        <v>1239876</v>
      </c>
      <c r="J55" s="320">
        <v>42920</v>
      </c>
      <c r="K55" s="321">
        <v>-48.9</v>
      </c>
      <c r="L55" s="322">
        <v>84389</v>
      </c>
      <c r="M55" s="323">
        <v>19.7</v>
      </c>
      <c r="N55" s="324">
        <v>-68.599999999999994</v>
      </c>
    </row>
    <row r="56" spans="1:14">
      <c r="A56" s="248"/>
      <c r="B56" s="244"/>
      <c r="C56" s="244"/>
      <c r="D56" s="244"/>
      <c r="E56" s="244"/>
      <c r="F56" s="244"/>
      <c r="G56" s="325"/>
      <c r="H56" s="326" t="s">
        <v>510</v>
      </c>
      <c r="I56" s="327">
        <v>853895</v>
      </c>
      <c r="J56" s="328">
        <v>29559</v>
      </c>
      <c r="K56" s="329">
        <v>-45.8</v>
      </c>
      <c r="L56" s="330">
        <v>44339</v>
      </c>
      <c r="M56" s="331">
        <v>17.2</v>
      </c>
      <c r="N56" s="332">
        <v>-63</v>
      </c>
    </row>
    <row r="57" spans="1:14">
      <c r="A57" s="248"/>
      <c r="B57" s="244"/>
      <c r="C57" s="244"/>
      <c r="D57" s="244"/>
      <c r="E57" s="244"/>
      <c r="F57" s="244"/>
      <c r="G57" s="310" t="s">
        <v>513</v>
      </c>
      <c r="H57" s="311"/>
      <c r="I57" s="319">
        <v>1290065</v>
      </c>
      <c r="J57" s="320">
        <v>45251</v>
      </c>
      <c r="K57" s="321">
        <v>5.4</v>
      </c>
      <c r="L57" s="322">
        <v>83623</v>
      </c>
      <c r="M57" s="323">
        <v>-0.9</v>
      </c>
      <c r="N57" s="324">
        <v>6.3</v>
      </c>
    </row>
    <row r="58" spans="1:14">
      <c r="A58" s="248"/>
      <c r="B58" s="244"/>
      <c r="C58" s="244"/>
      <c r="D58" s="244"/>
      <c r="E58" s="244"/>
      <c r="F58" s="244"/>
      <c r="G58" s="325"/>
      <c r="H58" s="326" t="s">
        <v>510</v>
      </c>
      <c r="I58" s="327">
        <v>833655</v>
      </c>
      <c r="J58" s="328">
        <v>29242</v>
      </c>
      <c r="K58" s="329">
        <v>-1.1000000000000001</v>
      </c>
      <c r="L58" s="330">
        <v>48787</v>
      </c>
      <c r="M58" s="331">
        <v>10</v>
      </c>
      <c r="N58" s="332">
        <v>-11.1</v>
      </c>
    </row>
    <row r="59" spans="1:14">
      <c r="A59" s="248"/>
      <c r="B59" s="244"/>
      <c r="C59" s="244"/>
      <c r="D59" s="244"/>
      <c r="E59" s="244"/>
      <c r="F59" s="244"/>
      <c r="G59" s="310" t="s">
        <v>514</v>
      </c>
      <c r="H59" s="311"/>
      <c r="I59" s="319">
        <v>1279479</v>
      </c>
      <c r="J59" s="320">
        <v>45688</v>
      </c>
      <c r="K59" s="321">
        <v>1</v>
      </c>
      <c r="L59" s="322">
        <v>87974</v>
      </c>
      <c r="M59" s="323">
        <v>5.2</v>
      </c>
      <c r="N59" s="324">
        <v>-4.2</v>
      </c>
    </row>
    <row r="60" spans="1:14">
      <c r="A60" s="248"/>
      <c r="B60" s="244"/>
      <c r="C60" s="244"/>
      <c r="D60" s="244"/>
      <c r="E60" s="244"/>
      <c r="F60" s="244"/>
      <c r="G60" s="325"/>
      <c r="H60" s="326" t="s">
        <v>510</v>
      </c>
      <c r="I60" s="333">
        <v>716442</v>
      </c>
      <c r="J60" s="328">
        <v>25583</v>
      </c>
      <c r="K60" s="329">
        <v>-12.5</v>
      </c>
      <c r="L60" s="330">
        <v>48183</v>
      </c>
      <c r="M60" s="331">
        <v>-1.2</v>
      </c>
      <c r="N60" s="332">
        <v>-11.3</v>
      </c>
    </row>
    <row r="61" spans="1:14">
      <c r="A61" s="248"/>
      <c r="B61" s="244"/>
      <c r="C61" s="244"/>
      <c r="D61" s="244"/>
      <c r="E61" s="244"/>
      <c r="F61" s="244"/>
      <c r="G61" s="310" t="s">
        <v>515</v>
      </c>
      <c r="H61" s="334"/>
      <c r="I61" s="335">
        <v>1737369</v>
      </c>
      <c r="J61" s="336">
        <v>60053</v>
      </c>
      <c r="K61" s="337">
        <v>-9.8000000000000007</v>
      </c>
      <c r="L61" s="338">
        <v>78713</v>
      </c>
      <c r="M61" s="339">
        <v>1.4</v>
      </c>
      <c r="N61" s="324">
        <v>-11.2</v>
      </c>
    </row>
    <row r="62" spans="1:14">
      <c r="A62" s="248"/>
      <c r="B62" s="244"/>
      <c r="C62" s="244"/>
      <c r="D62" s="244"/>
      <c r="E62" s="244"/>
      <c r="F62" s="244"/>
      <c r="G62" s="325"/>
      <c r="H62" s="326" t="s">
        <v>510</v>
      </c>
      <c r="I62" s="327">
        <v>1097810</v>
      </c>
      <c r="J62" s="328">
        <v>37929</v>
      </c>
      <c r="K62" s="329">
        <v>-2.7</v>
      </c>
      <c r="L62" s="330">
        <v>43254</v>
      </c>
      <c r="M62" s="331">
        <v>3.6</v>
      </c>
      <c r="N62" s="332">
        <v>-6.3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8" t="s">
        <v>3</v>
      </c>
      <c r="D47" s="1168"/>
      <c r="E47" s="1169"/>
      <c r="F47" s="11">
        <v>26.6</v>
      </c>
      <c r="G47" s="12">
        <v>26.46</v>
      </c>
      <c r="H47" s="12">
        <v>28.08</v>
      </c>
      <c r="I47" s="12">
        <v>25.03</v>
      </c>
      <c r="J47" s="13">
        <v>24.21</v>
      </c>
    </row>
    <row r="48" spans="2:10" ht="57.75" customHeight="1">
      <c r="B48" s="14"/>
      <c r="C48" s="1170" t="s">
        <v>4</v>
      </c>
      <c r="D48" s="1170"/>
      <c r="E48" s="1171"/>
      <c r="F48" s="15">
        <v>4.66</v>
      </c>
      <c r="G48" s="16">
        <v>6.86</v>
      </c>
      <c r="H48" s="16">
        <v>5.96</v>
      </c>
      <c r="I48" s="16">
        <v>4.82</v>
      </c>
      <c r="J48" s="17">
        <v>4.7</v>
      </c>
    </row>
    <row r="49" spans="2:10" ht="57.75" customHeight="1" thickBot="1">
      <c r="B49" s="18"/>
      <c r="C49" s="1172" t="s">
        <v>5</v>
      </c>
      <c r="D49" s="1172"/>
      <c r="E49" s="1173"/>
      <c r="F49" s="19">
        <v>0.63</v>
      </c>
      <c r="G49" s="20" t="s">
        <v>522</v>
      </c>
      <c r="H49" s="20" t="s">
        <v>523</v>
      </c>
      <c r="I49" s="20" t="s">
        <v>524</v>
      </c>
      <c r="J49" s="21" t="s">
        <v>525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2017-02-22T01:17:01Z</cp:lastPrinted>
  <dcterms:created xsi:type="dcterms:W3CDTF">2017-01-25T02:08:03Z</dcterms:created>
  <dcterms:modified xsi:type="dcterms:W3CDTF">2018-02-06T00:40:17Z</dcterms:modified>
</cp:coreProperties>
</file>