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tabRatio="7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s="1"/>
  <c r="BW35" i="9" s="1"/>
  <c r="BW36" i="9" s="1"/>
  <c r="BW37" i="9" s="1"/>
  <c r="BW38" i="9" s="1"/>
  <c r="BW39" i="9" s="1"/>
  <c r="CO34" i="9" l="1"/>
</calcChain>
</file>

<file path=xl/sharedStrings.xml><?xml version="1.0" encoding="utf-8"?>
<sst xmlns="http://schemas.openxmlformats.org/spreadsheetml/2006/main" count="1017" uniqueCount="553">
  <si>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</si>
  <si>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</si>
  <si>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</si>
  <si>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</si>
  <si>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</si>
  <si>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</si>
  <si>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</si>
  <si>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</si>
  <si>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</si>
  <si>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</si>
  <si>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</si>
  <si>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</si>
  <si>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</si>
  <si>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</si>
  <si>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</si>
  <si>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</si>
  <si>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</si>
  <si>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</si>
  <si>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</si>
  <si>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</si>
  <si>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</si>
  <si>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</si>
  <si>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</si>
  <si>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</si>
  <si>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</si>
  <si>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</si>
  <si>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</si>
  <si>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</si>
  <si>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</si>
  <si>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</si>
  <si>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</si>
  <si>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</si>
  <si>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</si>
  <si>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</si>
  <si>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</si>
  <si>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</si>
  <si>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</si>
  <si>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</si>
  <si>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</si>
  <si>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</si>
  <si>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</si>
  <si>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</si>
  <si>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</si>
  <si>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</si>
  <si>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</si>
  <si>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</si>
  <si>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</si>
  <si>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</si>
  <si>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</si>
  <si>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</si>
  <si>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</si>
  <si>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</si>
  <si>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</si>
  <si>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</si>
  <si>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</si>
  <si>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</si>
  <si>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</si>
  <si>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</si>
  <si>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</si>
  <si>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</si>
  <si>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</si>
  <si>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</si>
  <si>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</si>
  <si>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</si>
  <si>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</si>
  <si>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</si>
  <si>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</si>
  <si>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</si>
  <si>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</si>
  <si>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</si>
  <si>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</si>
  <si>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</si>
  <si>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</si>
  <si>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</si>
  <si>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</si>
  <si>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</si>
  <si>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</si>
  <si>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</si>
  <si>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</si>
  <si>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</si>
  <si>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</si>
  <si>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</si>
  <si>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</si>
  <si>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</si>
  <si>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</si>
  <si>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</si>
  <si>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</si>
  <si>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</si>
  <si>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</si>
  <si>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</si>
  <si>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</si>
  <si>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</si>
  <si>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</si>
  <si>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</si>
  <si>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</si>
  <si>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</si>
  <si>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</si>
  <si>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</si>
  <si>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</si>
  <si>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</si>
  <si>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</si>
  <si>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</si>
  <si>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</si>
  <si>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</si>
  <si>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</si>
  <si>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</si>
  <si>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</si>
  <si>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</si>
  <si>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</si>
  <si>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</si>
  <si>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</si>
  <si>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</si>
  <si>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</si>
  <si>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</si>
  <si>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</si>
  <si>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</si>
  <si>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</si>
  <si>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</si>
  <si>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</si>
  <si>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</si>
  <si>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</si>
  <si>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</si>
  <si>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</si>
  <si>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</si>
  <si>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</si>
  <si>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</si>
  <si>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</si>
  <si>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</si>
  <si>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</si>
  <si>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</si>
  <si>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</si>
  <si>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</si>
  <si>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</si>
  <si>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</si>
  <si>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</si>
  <si>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</si>
  <si>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</si>
  <si>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</si>
  <si>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</si>
  <si>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</si>
  <si>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</si>
  <si>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</si>
  <si>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</si>
  <si>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</si>
  <si>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</si>
  <si>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</si>
  <si>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</si>
  <si>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</si>
  <si>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</si>
  <si>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</si>
  <si>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</si>
  <si>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</si>
  <si>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</si>
  <si>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</si>
  <si>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</si>
  <si>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</si>
  <si>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</si>
  <si>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</si>
  <si>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</si>
  <si>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</si>
  <si>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</si>
  <si>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</si>
  <si>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</si>
  <si>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</si>
  <si>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</si>
  <si>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</si>
  <si>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</si>
  <si>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</si>
  <si>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</si>
  <si>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</si>
  <si>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</si>
  <si>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</si>
  <si>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</si>
  <si>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</si>
  <si>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</si>
  <si>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</si>
  <si>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</si>
  <si>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</si>
  <si>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</si>
  <si>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</si>
  <si>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</si>
  <si>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</si>
  <si>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</si>
  <si>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</si>
  <si>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</si>
  <si>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</si>
  <si>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</si>
  <si>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</si>
  <si>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</si>
  <si>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</si>
  <si>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</si>
  <si>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</si>
  <si>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</si>
  <si>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</si>
  <si>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栃木県上三川町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</si>
  <si>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</si>
  <si>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</si>
  <si>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</si>
  <si>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</si>
  <si>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</si>
  <si>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</si>
  <si>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</si>
  <si>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</si>
  <si>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</si>
  <si>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</si>
  <si>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</si>
  <si>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</si>
  <si>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</si>
  <si>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</si>
  <si>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</si>
  <si>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</si>
  <si>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</si>
  <si>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</si>
  <si>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</si>
  <si>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</si>
  <si>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</si>
  <si>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</si>
  <si>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</si>
  <si>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</si>
  <si>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</si>
  <si>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</si>
  <si>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</si>
  <si>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</si>
  <si>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</si>
  <si>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</si>
  <si>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</si>
  <si>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</si>
  <si>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</si>
  <si>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</si>
  <si>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</si>
  <si>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</si>
  <si>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</si>
  <si>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</si>
  <si>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</si>
  <si>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</si>
  <si>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</si>
  <si>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</si>
  <si>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</si>
  <si>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</si>
  <si>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</si>
  <si>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</si>
  <si>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</si>
  <si>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</si>
  <si>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</si>
  <si>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</si>
  <si>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</si>
  <si>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</si>
  <si>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</si>
  <si>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</si>
  <si>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</si>
  <si>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</si>
  <si>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</si>
  <si>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</si>
  <si>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</si>
  <si>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</si>
  <si>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</si>
  <si>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</si>
  <si>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</si>
  <si>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</si>
  <si>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</si>
  <si>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</si>
  <si>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</si>
  <si>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</si>
  <si>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</si>
  <si>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</si>
  <si>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</si>
  <si>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</si>
  <si>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</si>
  <si>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</si>
  <si>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</si>
  <si>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</si>
  <si>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</si>
  <si>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</si>
  <si>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</si>
  <si>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</si>
  <si>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</si>
  <si>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</si>
  <si>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</si>
  <si>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</si>
  <si>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</si>
  <si>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</si>
  <si>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</si>
  <si>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</si>
  <si>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</si>
  <si>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</si>
  <si>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</si>
  <si>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</si>
  <si>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</si>
  <si>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</si>
  <si>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</si>
  <si>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</si>
  <si>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</si>
  <si>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</si>
  <si>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</si>
  <si>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</si>
  <si>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</si>
  <si>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</si>
  <si>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</si>
  <si>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</si>
  <si>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</si>
  <si>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</si>
  <si>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</si>
  <si>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</si>
  <si>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</si>
  <si>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</si>
  <si>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</si>
  <si>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</si>
  <si>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</si>
  <si>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</si>
  <si>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</si>
  <si>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</si>
  <si>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</si>
  <si>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</si>
  <si>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</si>
  <si>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</si>
  <si>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</si>
  <si>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</si>
  <si>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</si>
  <si>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</si>
  <si>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</si>
  <si>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</si>
  <si>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</si>
  <si>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</si>
  <si>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</si>
  <si>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</si>
  <si>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</si>
  <si>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</si>
  <si>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</si>
  <si>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</si>
  <si>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</si>
  <si>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</si>
  <si>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</si>
  <si>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</si>
  <si>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</si>
  <si>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</si>
  <si>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</si>
  <si>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</si>
  <si>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</si>
  <si>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</si>
  <si>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</si>
  <si>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</si>
  <si>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</si>
  <si>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栃木県上三川町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</si>
  <si>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</si>
  <si>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</si>
  <si>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</si>
  <si>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</si>
  <si>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</si>
  <si>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</si>
  <si>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</si>
  <si>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</si>
  <si>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</si>
  <si>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</si>
  <si>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</si>
  <si>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</si>
  <si>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</si>
  <si>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</si>
  <si>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</si>
  <si>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</si>
  <si>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</si>
  <si>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</si>
  <si>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</si>
  <si>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</si>
  <si>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</si>
  <si>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</si>
  <si>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</si>
  <si>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</si>
  <si>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</si>
  <si>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</si>
  <si>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</si>
  <si>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</si>
  <si>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</si>
  <si>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</si>
  <si>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</si>
  <si>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</si>
  <si>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</si>
  <si>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</si>
  <si>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</si>
  <si>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</si>
  <si>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</si>
  <si>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</si>
  <si>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</si>
  <si>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</si>
  <si>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</si>
  <si>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</si>
  <si>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</si>
  <si>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</si>
  <si>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</si>
  <si>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</si>
  <si>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</si>
  <si>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</si>
  <si>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</si>
  <si>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</si>
  <si>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</si>
  <si>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</si>
  <si>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</si>
  <si>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</si>
  <si>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</si>
  <si>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</si>
  <si>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</si>
  <si>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</si>
  <si>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</si>
  <si>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</si>
  <si>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</si>
  <si>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</si>
  <si>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</si>
  <si>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</si>
  <si>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</si>
  <si>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</si>
  <si>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</si>
  <si>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</si>
  <si>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</si>
  <si>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</si>
  <si>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</si>
  <si>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</si>
  <si>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</si>
  <si>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</si>
  <si>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</si>
  <si>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</si>
  <si>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</si>
  <si>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</si>
  <si>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</si>
  <si>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</si>
  <si>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</si>
  <si>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</si>
  <si>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</si>
  <si>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</si>
  <si>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</si>
  <si>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</si>
  <si>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</si>
  <si>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</si>
  <si>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</si>
  <si>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</si>
  <si>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</si>
  <si>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</si>
  <si>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</si>
  <si>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</si>
  <si>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</si>
  <si>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</si>
  <si>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</si>
  <si>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</si>
  <si>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</si>
  <si>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</si>
  <si>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</si>
  <si>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</si>
  <si>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</si>
  <si>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</si>
  <si>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</si>
  <si>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</si>
  <si>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</si>
  <si>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</si>
  <si>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</si>
  <si>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</si>
  <si>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</si>
  <si>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</si>
  <si>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</si>
  <si>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</si>
  <si>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</si>
  <si>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</si>
  <si>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</si>
  <si>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</si>
  <si>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</si>
  <si>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</si>
  <si>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</si>
  <si>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</si>
  <si>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</si>
  <si>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</si>
  <si>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</si>
  <si>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</si>
  <si>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</si>
  <si>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</si>
  <si>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</si>
  <si>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</si>
  <si>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</si>
  <si>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</si>
  <si>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</si>
  <si>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</si>
  <si>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</si>
  <si>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</si>
  <si>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</si>
  <si>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</si>
  <si>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</si>
  <si>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</si>
  <si>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</si>
  <si>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</si>
  <si>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</si>
  <si>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</si>
  <si>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</si>
  <si>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</si>
  <si>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</si>
  <si>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</si>
  <si>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</si>
  <si>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</si>
  <si>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</si>
  <si>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</si>
  <si>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</si>
  <si>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</si>
  <si>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</si>
  <si>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</si>
  <si>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</si>
  <si>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</si>
  <si>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</si>
  <si>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</si>
  <si>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</si>
  <si>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</si>
  <si>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</si>
  <si>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</si>
  <si>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</si>
  <si>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</si>
  <si>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</si>
  <si>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</si>
  <si>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</si>
  <si>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</si>
  <si>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</si>
  <si>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</si>
  <si>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</si>
  <si>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</si>
  <si>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</si>
  <si>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</si>
  <si>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</si>
  <si>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</si>
  <si>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</si>
  <si>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</si>
  <si>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</si>
  <si>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2.10</t>
  </si>
  <si>
    <t>水道事業会計</t>
  </si>
  <si>
    <t>一般会計</t>
  </si>
  <si>
    <t>介護保険事業特別会計</t>
  </si>
  <si>
    <t>国民健康保険事業特別会計</t>
  </si>
  <si>
    <t>公共下水道事業特別会計</t>
  </si>
  <si>
    <t>農業集落排水事業特別会計</t>
  </si>
  <si>
    <t>後期高齢者医療特別会計</t>
  </si>
  <si>
    <t>その他会計（赤字）</t>
  </si>
  <si>
    <t>その他会計（黒字）</t>
  </si>
  <si>
    <t>石橋地区消防組合</t>
    <rPh sb="0" eb="2">
      <t>イシバシ</t>
    </rPh>
    <rPh sb="2" eb="4">
      <t>チク</t>
    </rPh>
    <rPh sb="4" eb="6">
      <t>ショウボウ</t>
    </rPh>
    <rPh sb="6" eb="8">
      <t>クミアイ</t>
    </rPh>
    <phoneticPr fontId="2"/>
  </si>
  <si>
    <t>小山広域保健衛生組合</t>
    <rPh sb="0" eb="2">
      <t>オヤマ</t>
    </rPh>
    <rPh sb="2" eb="4">
      <t>コウイキ</t>
    </rPh>
    <rPh sb="4" eb="6">
      <t>ホケン</t>
    </rPh>
    <rPh sb="6" eb="8">
      <t>エイセイ</t>
    </rPh>
    <rPh sb="8" eb="10">
      <t>クミアイ</t>
    </rPh>
    <phoneticPr fontId="2"/>
  </si>
  <si>
    <t>栃木県市町村総合事務組合　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</si>
  <si>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</si>
  <si>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</si>
  <si>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　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</si>
  <si>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上三川町農業公社</t>
    <rPh sb="0" eb="4">
      <t>カミノカワマチ</t>
    </rPh>
    <rPh sb="4" eb="6">
      <t>ノウギョウ</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</si>
  <si>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</si>
  <si>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</si>
  <si>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</si>
  <si>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</si>
  <si>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</si>
  <si>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</si>
  <si>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</si>
  <si>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</si>
  <si>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</si>
  <si>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</si>
  <si>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</si>
  <si>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現状、将来負担比率、実質公債費比率ともに類似団体平均よりも低い水準となっている。
　近年、臨時財政対策債（赤字地方債）発行を原則行わないなど、地方債の新規発行は元金償還額以下にと抑えてきたことなどによるものだが、２８年度以降は、上三川小学校屋内運動場新築事業や町内全小中学校の空調整備事業、庁舎の耐震・大規模改修事業など大型事業が予定されていることから、地方債発行も増発され、各指標上昇が想定される。
　建設地方債（＝公共施設建設事業）についても、引き続き、普通交付税措置のあるものに限り、発行していく方針である。</t>
    <rPh sb="1" eb="3">
      <t>ゲンジョウ</t>
    </rPh>
    <rPh sb="4" eb="6">
      <t>ショウライ</t>
    </rPh>
    <rPh sb="6" eb="8">
      <t>フタン</t>
    </rPh>
    <rPh sb="8" eb="10">
      <t>ヒリツ</t>
    </rPh>
    <rPh sb="11" eb="13">
      <t>ジッシツ</t>
    </rPh>
    <rPh sb="13" eb="16">
      <t>コウサイヒ</t>
    </rPh>
    <rPh sb="16" eb="18">
      <t>ヒリツ</t>
    </rPh>
    <rPh sb="21" eb="23">
      <t>ルイジ</t>
    </rPh>
    <rPh sb="23" eb="25">
      <t>ダンタイ</t>
    </rPh>
    <rPh sb="25" eb="27">
      <t>ヘイキン</t>
    </rPh>
    <rPh sb="30" eb="31">
      <t>ヒク</t>
    </rPh>
    <rPh sb="32" eb="34">
      <t>スイジュン</t>
    </rPh>
    <rPh sb="43" eb="45">
      <t>キンネン</t>
    </rPh>
    <rPh sb="46" eb="53">
      <t>リンジザイセイタイサクサイ</t>
    </rPh>
    <rPh sb="54" eb="56">
      <t>アカジ</t>
    </rPh>
    <rPh sb="56" eb="59">
      <t>チホウサイ</t>
    </rPh>
    <rPh sb="60" eb="62">
      <t>ハッコウ</t>
    </rPh>
    <rPh sb="63" eb="65">
      <t>ゲンソク</t>
    </rPh>
    <rPh sb="65" eb="66">
      <t>オコナ</t>
    </rPh>
    <rPh sb="72" eb="75">
      <t>チホウサイ</t>
    </rPh>
    <rPh sb="76" eb="78">
      <t>シンキ</t>
    </rPh>
    <rPh sb="78" eb="80">
      <t>ハッコウ</t>
    </rPh>
    <rPh sb="81" eb="83">
      <t>ガンキン</t>
    </rPh>
    <rPh sb="83" eb="86">
      <t>ショウカンガク</t>
    </rPh>
    <rPh sb="86" eb="88">
      <t>イカ</t>
    </rPh>
    <rPh sb="90" eb="91">
      <t>オサ</t>
    </rPh>
    <rPh sb="109" eb="111">
      <t>ネンド</t>
    </rPh>
    <rPh sb="111" eb="113">
      <t>イコウ</t>
    </rPh>
    <rPh sb="115" eb="118">
      <t>カミノカワ</t>
    </rPh>
    <rPh sb="118" eb="121">
      <t>ショウガッコウ</t>
    </rPh>
    <rPh sb="121" eb="123">
      <t>オクナイ</t>
    </rPh>
    <rPh sb="123" eb="126">
      <t>ウンドウジョウ</t>
    </rPh>
    <rPh sb="126" eb="128">
      <t>シンチク</t>
    </rPh>
    <rPh sb="128" eb="130">
      <t>ジギョウ</t>
    </rPh>
    <rPh sb="131" eb="133">
      <t>チョウナイ</t>
    </rPh>
    <rPh sb="133" eb="134">
      <t>ゼン</t>
    </rPh>
    <rPh sb="134" eb="138">
      <t>ショウチュウガッコウ</t>
    </rPh>
    <rPh sb="139" eb="141">
      <t>クウチョウ</t>
    </rPh>
    <rPh sb="141" eb="143">
      <t>セイビ</t>
    </rPh>
    <rPh sb="143" eb="145">
      <t>ジギョウ</t>
    </rPh>
    <rPh sb="146" eb="148">
      <t>チョウシャ</t>
    </rPh>
    <rPh sb="149" eb="151">
      <t>タイシン</t>
    </rPh>
    <rPh sb="152" eb="155">
      <t>ダイキボ</t>
    </rPh>
    <rPh sb="155" eb="157">
      <t>カイシュウ</t>
    </rPh>
    <rPh sb="157" eb="159">
      <t>ジギョウ</t>
    </rPh>
    <rPh sb="161" eb="163">
      <t>オオガタ</t>
    </rPh>
    <rPh sb="163" eb="165">
      <t>ジギョウ</t>
    </rPh>
    <rPh sb="166" eb="168">
      <t>ヨテイ</t>
    </rPh>
    <rPh sb="178" eb="181">
      <t>チホウサイ</t>
    </rPh>
    <rPh sb="181" eb="183">
      <t>ハッコウ</t>
    </rPh>
    <rPh sb="184" eb="186">
      <t>ゾウハツ</t>
    </rPh>
    <rPh sb="189" eb="192">
      <t>カクシヒョウ</t>
    </rPh>
    <rPh sb="192" eb="194">
      <t>ジョウショウ</t>
    </rPh>
    <rPh sb="195" eb="197">
      <t>ソウテイ</t>
    </rPh>
    <rPh sb="203" eb="205">
      <t>ケンセツ</t>
    </rPh>
    <rPh sb="205" eb="208">
      <t>チホウサイ</t>
    </rPh>
    <rPh sb="210" eb="212">
      <t>コウキョウ</t>
    </rPh>
    <rPh sb="212" eb="214">
      <t>シセツ</t>
    </rPh>
    <rPh sb="214" eb="216">
      <t>ケンセツ</t>
    </rPh>
    <rPh sb="216" eb="218">
      <t>ジギョウ</t>
    </rPh>
    <rPh sb="225" eb="226">
      <t>ヒ</t>
    </rPh>
    <rPh sb="227" eb="228">
      <t>ツヅ</t>
    </rPh>
    <rPh sb="230" eb="232">
      <t>フツウ</t>
    </rPh>
    <rPh sb="232" eb="235">
      <t>コウフゼイ</t>
    </rPh>
    <rPh sb="235" eb="237">
      <t>ソチ</t>
    </rPh>
    <rPh sb="243" eb="244">
      <t>カギ</t>
    </rPh>
    <rPh sb="246" eb="248">
      <t>ハッコウ</t>
    </rPh>
    <rPh sb="252" eb="254">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</si>
</sst>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55895</c:v>
                </c:pt>
                <c:pt idx="1">
                  <c:v>44727</c:v>
                </c:pt>
                <c:pt idx="2">
                  <c:v>41241</c:v>
                </c:pt>
                <c:pt idx="3">
                  <c:v>36521</c:v>
                </c:pt>
                <c:pt idx="4">
                  <c:v>17234</c:v>
                </c:pt>
              </c:numCache>
            </c:numRef>
          </c:val>
          <c:smooth val="0"/>
        </c:ser>
        <c:dLbls>
          <c:showLegendKey val="0"/>
          <c:showVal val="0"/>
          <c:showCatName val="0"/>
          <c:showSerName val="0"/>
          <c:showPercent val="0"/>
          <c:showBubbleSize val="0"/>
        </c:dLbls>
        <c:marker val="1"/>
        <c:smooth val="0"/>
        <c:axId val="54207912"/>
        <c:axId val="54208304"/>
      </c:lineChart>
      <c:catAx>
        <c:axId val="54207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208304"/>
        <c:crosses val="autoZero"/>
        <c:auto val="1"/>
        <c:lblAlgn val="ctr"/>
        <c:lblOffset val="100"/>
        <c:tickLblSkip val="1"/>
        <c:tickMarkSkip val="1"/>
        <c:noMultiLvlLbl val="0"/>
      </c:catAx>
      <c:valAx>
        <c:axId val="542083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207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8.1999999999999993</c:v>
                </c:pt>
                <c:pt idx="1">
                  <c:v>7.11</c:v>
                </c:pt>
                <c:pt idx="2">
                  <c:v>6.04</c:v>
                </c:pt>
                <c:pt idx="3">
                  <c:v>7.45</c:v>
                </c:pt>
                <c:pt idx="4">
                  <c:v>8.2200000000000006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12.05</c:v>
                </c:pt>
                <c:pt idx="1">
                  <c:v>13.48</c:v>
                </c:pt>
                <c:pt idx="2">
                  <c:v>12.22</c:v>
                </c:pt>
                <c:pt idx="3">
                  <c:v>11.25</c:v>
                </c:pt>
                <c:pt idx="4">
                  <c:v>35.01</c:v>
                </c:pt>
              </c:numCache>
            </c:numRef>
          </c:val>
        </c:ser>
        <c:dLbls>
          <c:showLegendKey val="0"/>
          <c:showVal val="0"/>
          <c:showCatName val="0"/>
          <c:showSerName val="0"/>
          <c:showPercent val="0"/>
          <c:showBubbleSize val="0"/>
        </c:dLbls>
        <c:gapWidth val="250"/>
        <c:overlap val="100"/>
        <c:axId val="215007928"/>
        <c:axId val="21500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0.19</c:v>
                </c:pt>
                <c:pt idx="1">
                  <c:v>0.47</c:v>
                </c:pt>
                <c:pt idx="2">
                  <c:v>-2.1</c:v>
                </c:pt>
                <c:pt idx="3">
                  <c:v>0.11</c:v>
                </c:pt>
                <c:pt idx="4">
                  <c:v>24.94</c:v>
                </c:pt>
              </c:numCache>
            </c:numRef>
          </c:val>
          <c:smooth val="0"/>
        </c:ser>
        <c:dLbls>
          <c:showLegendKey val="0"/>
          <c:showVal val="0"/>
          <c:showCatName val="0"/>
          <c:showSerName val="0"/>
          <c:showPercent val="0"/>
          <c:showBubbleSize val="0"/>
        </c:dLbls>
        <c:marker val="1"/>
        <c:smooth val="0"/>
        <c:axId val="215007928"/>
        <c:axId val="215008320"/>
      </c:lineChart>
      <c:catAx>
        <c:axId val="21500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008320"/>
        <c:crosses val="autoZero"/>
        <c:auto val="1"/>
        <c:lblAlgn val="ctr"/>
        <c:lblOffset val="100"/>
        <c:tickLblSkip val="1"/>
        <c:tickMarkSkip val="1"/>
        <c:noMultiLvlLbl val="0"/>
      </c:catAx>
      <c:valAx>
        <c:axId val="21500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0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0.08</c:v>
                </c:pt>
                <c:pt idx="8">
                  <c:v>#N/A</c:v>
                </c:pt>
                <c:pt idx="9">
                  <c:v>0.09</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0.06</c:v>
                </c:pt>
                <c:pt idx="4">
                  <c:v>#N/A</c:v>
                </c:pt>
                <c:pt idx="5">
                  <c:v>0.06</c:v>
                </c:pt>
                <c:pt idx="6">
                  <c:v>#N/A</c:v>
                </c:pt>
                <c:pt idx="7">
                  <c:v>0.11</c:v>
                </c:pt>
                <c:pt idx="8">
                  <c:v>#N/A</c:v>
                </c:pt>
                <c:pt idx="9">
                  <c:v>0.19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0.13</c:v>
                </c:pt>
                <c:pt idx="4">
                  <c:v>#N/A</c:v>
                </c:pt>
                <c:pt idx="5">
                  <c:v>0.28999999999999998</c:v>
                </c:pt>
                <c:pt idx="6">
                  <c:v>#N/A</c:v>
                </c:pt>
                <c:pt idx="7">
                  <c:v>0.35</c:v>
                </c:pt>
                <c:pt idx="8">
                  <c:v>#N/A</c:v>
                </c:pt>
                <c:pt idx="9">
                  <c:v>0.45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3.71</c:v>
                </c:pt>
                <c:pt idx="2">
                  <c:v>#N/A</c:v>
                </c:pt>
                <c:pt idx="3">
                  <c:v>4.68</c:v>
                </c:pt>
                <c:pt idx="4">
                  <c:v>#N/A</c:v>
                </c:pt>
                <c:pt idx="5">
                  <c:v>4.1399999999999997</c:v>
                </c:pt>
                <c:pt idx="6">
                  <c:v>#N/A</c:v>
                </c:pt>
                <c:pt idx="7">
                  <c:v>2.7</c:v>
                </c:pt>
                <c:pt idx="8">
                  <c:v>#N/A</c:v>
                </c:pt>
                <c:pt idx="9">
                  <c:v>1.81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1.33</c:v>
                </c:pt>
                <c:pt idx="4">
                  <c:v>#N/A</c:v>
                </c:pt>
                <c:pt idx="5">
                  <c:v>1.31</c:v>
                </c:pt>
                <c:pt idx="6">
                  <c:v>#N/A</c:v>
                </c:pt>
                <c:pt idx="7">
                  <c:v>1.17</c:v>
                </c:pt>
                <c:pt idx="8">
                  <c:v>#N/A</c:v>
                </c:pt>
                <c:pt idx="9">
                  <c:v>1.86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8.19</c:v>
                </c:pt>
                <c:pt idx="2">
                  <c:v>#N/A</c:v>
                </c:pt>
                <c:pt idx="3">
                  <c:v>7.1</c:v>
                </c:pt>
                <c:pt idx="4">
                  <c:v>#N/A</c:v>
                </c:pt>
                <c:pt idx="5">
                  <c:v>6.03</c:v>
                </c:pt>
                <c:pt idx="6">
                  <c:v>#N/A</c:v>
                </c:pt>
                <c:pt idx="7">
                  <c:v>7.45</c:v>
                </c:pt>
                <c:pt idx="8">
                  <c:v>#N/A</c:v>
                </c:pt>
                <c:pt idx="9">
                  <c:v>8.2100000000000009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16.28</c:v>
                </c:pt>
                <c:pt idx="2">
                  <c:v>#N/A</c:v>
                </c:pt>
                <c:pt idx="3">
                  <c:v>18.79</c:v>
                </c:pt>
                <c:pt idx="4">
                  <c:v>#N/A</c:v>
                </c:pt>
                <c:pt idx="5">
                  <c:v>21.22</c:v>
                </c:pt>
                <c:pt idx="6">
                  <c:v>#N/A</c:v>
                </c:pt>
                <c:pt idx="7">
                  <c:v>23.94</c:v>
                </c:pt>
                <c:pt idx="8">
                  <c:v>#N/A</c:v>
                </c:pt>
                <c:pt idx="9">
                  <c:v>25.53</c:v>
                </c:pt>
              </c:numCache>
            </c:numRef>
          </c:val>
        </c:ser>
        <c:dLbls>
          <c:showLegendKey val="0"/>
          <c:showVal val="0"/>
          <c:showCatName val="0"/>
          <c:showSerName val="0"/>
          <c:showPercent val="0"/>
          <c:showBubbleSize val="0"/>
        </c:dLbls>
        <c:gapWidth val="150"/>
        <c:overlap val="100"/>
        <c:axId val="215009104"/>
        <c:axId val="215009496"/>
      </c:barChart>
      <c:catAx>
        <c:axId val="21500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009496"/>
        <c:crosses val="autoZero"/>
        <c:auto val="1"/>
        <c:lblAlgn val="ctr"/>
        <c:lblOffset val="100"/>
        <c:tickLblSkip val="1"/>
        <c:tickMarkSkip val="1"/>
        <c:noMultiLvlLbl val="0"/>
      </c:catAx>
      <c:valAx>
        <c:axId val="21500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09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1110</c:v>
                </c:pt>
                <c:pt idx="5">
                  <c:v>1112</c:v>
                </c:pt>
                <c:pt idx="8">
                  <c:v>1124</c:v>
                </c:pt>
                <c:pt idx="11">
                  <c:v>1157</c:v>
                </c:pt>
                <c:pt idx="14">
                  <c:v>1151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30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c:v>
                </c:pt>
                <c:pt idx="3">
                  <c:v>28</c:v>
                </c:pt>
                <c:pt idx="6">
                  <c:v>25</c:v>
                </c:pt>
                <c:pt idx="9">
                  <c:v>28</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617</c:v>
                </c:pt>
                <c:pt idx="3">
                  <c:v>608</c:v>
                </c:pt>
                <c:pt idx="6">
                  <c:v>604</c:v>
                </c:pt>
                <c:pt idx="9">
                  <c:v>621</c:v>
                </c:pt>
                <c:pt idx="12">
                  <c:v>649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965</c:v>
                </c:pt>
                <c:pt idx="3">
                  <c:v>976</c:v>
                </c:pt>
                <c:pt idx="6">
                  <c:v>918</c:v>
                </c:pt>
                <c:pt idx="9">
                  <c:v>881</c:v>
                </c:pt>
                <c:pt idx="12">
                  <c:v>809</c:v>
                </c:pt>
              </c:numCache>
            </c:numRef>
          </c:val>
        </c:ser>
        <c:dLbls>
          <c:showLegendKey val="0"/>
          <c:showVal val="0"/>
          <c:showCatName val="0"/>
          <c:showSerName val="0"/>
          <c:showPercent val="0"/>
          <c:showBubbleSize val="0"/>
        </c:dLbls>
        <c:gapWidth val="100"/>
        <c:overlap val="100"/>
        <c:axId val="215010280"/>
        <c:axId val="21501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533</c:v>
                </c:pt>
                <c:pt idx="2">
                  <c:v>#N/A</c:v>
                </c:pt>
                <c:pt idx="3">
                  <c:v>#N/A</c:v>
                </c:pt>
                <c:pt idx="4">
                  <c:v>530</c:v>
                </c:pt>
                <c:pt idx="5">
                  <c:v>#N/A</c:v>
                </c:pt>
                <c:pt idx="6">
                  <c:v>#N/A</c:v>
                </c:pt>
                <c:pt idx="7">
                  <c:v>423</c:v>
                </c:pt>
                <c:pt idx="8">
                  <c:v>#N/A</c:v>
                </c:pt>
                <c:pt idx="9">
                  <c:v>#N/A</c:v>
                </c:pt>
                <c:pt idx="10">
                  <c:v>373</c:v>
                </c:pt>
                <c:pt idx="11">
                  <c:v>#N/A</c:v>
                </c:pt>
                <c:pt idx="12">
                  <c:v>#N/A</c:v>
                </c:pt>
                <c:pt idx="13">
                  <c:v>342</c:v>
                </c:pt>
                <c:pt idx="14">
                  <c:v>#N/A</c:v>
                </c:pt>
              </c:numCache>
            </c:numRef>
          </c:val>
          <c:smooth val="0"/>
        </c:ser>
        <c:dLbls>
          <c:showLegendKey val="0"/>
          <c:showVal val="0"/>
          <c:showCatName val="0"/>
          <c:showSerName val="0"/>
          <c:showPercent val="0"/>
          <c:showBubbleSize val="0"/>
        </c:dLbls>
        <c:marker val="1"/>
        <c:smooth val="0"/>
        <c:axId val="215010280"/>
        <c:axId val="215010672"/>
      </c:lineChart>
      <c:catAx>
        <c:axId val="21501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010672"/>
        <c:crosses val="autoZero"/>
        <c:auto val="1"/>
        <c:lblAlgn val="ctr"/>
        <c:lblOffset val="100"/>
        <c:tickLblSkip val="1"/>
        <c:tickMarkSkip val="1"/>
        <c:noMultiLvlLbl val="0"/>
      </c:catAx>
      <c:valAx>
        <c:axId val="21501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1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11277</c:v>
                </c:pt>
                <c:pt idx="5">
                  <c:v>11670</c:v>
                </c:pt>
                <c:pt idx="8">
                  <c:v>11814</c:v>
                </c:pt>
                <c:pt idx="11">
                  <c:v>11789</c:v>
                </c:pt>
                <c:pt idx="14">
                  <c:v>11692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2490</c:v>
                </c:pt>
                <c:pt idx="5">
                  <c:v>2370</c:v>
                </c:pt>
                <c:pt idx="8">
                  <c:v>2227</c:v>
                </c:pt>
                <c:pt idx="11">
                  <c:v>2110</c:v>
                </c:pt>
                <c:pt idx="14">
                  <c:v>1915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3960</c:v>
                </c:pt>
                <c:pt idx="5">
                  <c:v>3648</c:v>
                </c:pt>
                <c:pt idx="8">
                  <c:v>3626</c:v>
                </c:pt>
                <c:pt idx="11">
                  <c:v>3502</c:v>
                </c:pt>
                <c:pt idx="14">
                  <c:v>5381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1394</c:v>
                </c:pt>
                <c:pt idx="3">
                  <c:v>1352</c:v>
                </c:pt>
                <c:pt idx="6">
                  <c:v>1213</c:v>
                </c:pt>
                <c:pt idx="9">
                  <c:v>1147</c:v>
                </c:pt>
                <c:pt idx="12">
                  <c:v>1093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197</c:v>
                </c:pt>
                <c:pt idx="3">
                  <c:v>163</c:v>
                </c:pt>
                <c:pt idx="6">
                  <c:v>157</c:v>
                </c:pt>
                <c:pt idx="9">
                  <c:v>243</c:v>
                </c:pt>
                <c:pt idx="12">
                  <c:v>451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8841</c:v>
                </c:pt>
                <c:pt idx="3">
                  <c:v>8587</c:v>
                </c:pt>
                <c:pt idx="6">
                  <c:v>8914</c:v>
                </c:pt>
                <c:pt idx="9">
                  <c:v>8502</c:v>
                </c:pt>
                <c:pt idx="12">
                  <c:v>8182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9122</c:v>
                </c:pt>
                <c:pt idx="3">
                  <c:v>8657</c:v>
                </c:pt>
                <c:pt idx="6">
                  <c:v>8225</c:v>
                </c:pt>
                <c:pt idx="9">
                  <c:v>7826</c:v>
                </c:pt>
                <c:pt idx="12">
                  <c:v>7191</c:v>
                </c:pt>
              </c:numCache>
            </c:numRef>
          </c:val>
        </c:ser>
        <c:dLbls>
          <c:showLegendKey val="0"/>
          <c:showVal val="0"/>
          <c:showCatName val="0"/>
          <c:showSerName val="0"/>
          <c:showPercent val="0"/>
          <c:showBubbleSize val="0"/>
        </c:dLbls>
        <c:gapWidth val="100"/>
        <c:overlap val="100"/>
        <c:axId val="220636976"/>
        <c:axId val="220637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1855</c:v>
                </c:pt>
                <c:pt idx="2">
                  <c:v>#N/A</c:v>
                </c:pt>
                <c:pt idx="3">
                  <c:v>#N/A</c:v>
                </c:pt>
                <c:pt idx="4">
                  <c:v>1070</c:v>
                </c:pt>
                <c:pt idx="5">
                  <c:v>#N/A</c:v>
                </c:pt>
                <c:pt idx="6">
                  <c:v>#N/A</c:v>
                </c:pt>
                <c:pt idx="7">
                  <c:v>841</c:v>
                </c:pt>
                <c:pt idx="8">
                  <c:v>#N/A</c:v>
                </c:pt>
                <c:pt idx="9">
                  <c:v>#N/A</c:v>
                </c:pt>
                <c:pt idx="10">
                  <c:v>317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0636976"/>
        <c:axId val="220637368"/>
      </c:lineChart>
      <c:catAx>
        <c:axId val="22063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637368"/>
        <c:crosses val="autoZero"/>
        <c:auto val="1"/>
        <c:lblAlgn val="ctr"/>
        <c:lblOffset val="100"/>
        <c:tickLblSkip val="1"/>
        <c:tickMarkSkip val="1"/>
        <c:noMultiLvlLbl val="0"/>
      </c:catAx>
      <c:valAx>
        <c:axId val="220637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3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{DC529265-B644-4BDB-A88E-B6BC8F772EE3}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{4DBEB5F1-8718-483D-A42F-0F01683461D2}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{3858F2C7-9FC2-4A49-97BC-8038C5A320DC}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{415A9D28-8F9B-4170-A270-2BD61E792A0B}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{3B4CDCD7-FC7B-4A9D-83EE-F690A12304B4}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{646D16BE-3EC2-46C2-A333-5998CF6A6C03}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{CF084825-CF49-4417-8752-6646DBC9FE95}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{9E345C27-F5BD-48F4-B4B1-BB7E19DC182D}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{FF00958B-5D74-4F0A-A51B-741BC4E75BDB}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{12F00657-9713-4A07-9638-B1EA2A3307C4}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2817128"/>
        <c:axId val="222817520"/>
      </c:scatterChart>
      <c:valAx>
        <c:axId val="222817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817520"/>
        <c:crosses val="autoZero"/>
        <c:crossBetween val="midCat"/>
      </c:valAx>
      <c:valAx>
        <c:axId val="222817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817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{FB79AE29-02CF-4DB0-AA72-9F6E22E3EC31}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{5F7D9922-7E2F-483E-B9AC-D8DFC187C9AB}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{28FC666F-E454-4401-9E24-8FE70159FA05}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{48EF36F1-798F-4C27-B0EC-06B777BCC8B0}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{405E9778-D31E-485C-98BF-EDE4AEA5C084}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8.3000000000000007</c:v>
                </c:pt>
                <c:pt idx="2">
                  <c:v>8.4</c:v>
                </c:pt>
                <c:pt idx="3">
                  <c:v>7.5</c:v>
                </c:pt>
                <c:pt idx="4">
                  <c:v>6.4</c:v>
                </c:pt>
              </c:numCache>
            </c:numRef>
          </c:xVal>
          <c:yVal>
            <c:numRef>
              <c:f>公会計指標分析・財政指標組合せ分析表!$K$73:$O$73</c:f>
              <c:numCache>
                <c:formatCode>#,##0.0;"▲ "#,##0.0</c:formatCode>
                <c:ptCount val="5"/>
                <c:pt idx="0">
                  <c:v>31.6</c:v>
                </c:pt>
                <c:pt idx="1">
                  <c:v>18.100000000000001</c:v>
                </c:pt>
                <c:pt idx="2">
                  <c:v>14.1</c:v>
                </c:pt>
                <c:pt idx="3">
                  <c:v>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{A84BBB52-B110-4572-9AC6-219324A6BAAF}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{9FECC40A-0E83-40C3-B3FA-C6BDED6B5B46}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{CD547D82-7C32-44D0-BAD9-DE5FAA685920}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{1198BADC-3F45-4A6C-985A-EE18CDEC3D0B}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{74A7211A-9AF2-4346-B0FC-B8CA00AAAB8B}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222818304"/>
        <c:axId val="222818696"/>
      </c:scatterChart>
      <c:valAx>
        <c:axId val="222818304"/>
        <c:scaling>
          <c:orientation val="minMax"/>
          <c:max val="11.5"/>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818696"/>
        <c:crosses val="autoZero"/>
        <c:crossBetween val="midCat"/>
      </c:valAx>
      <c:valAx>
        <c:axId val="222818696"/>
        <c:scaling>
          <c:orientation val="minMax"/>
          <c:max val="5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818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元利償還金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等と</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算入公債費等（＝後年度の国からの交付税相当額）</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の差（＝実質公債費比率の分子）は、年々縮まっており、好傾向にある。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元利償還金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が毎年減少していることが主な要因となるが、上三川いきいきプラザ整備事業以降、赤字地方債である臨時財政対策債を原則導入しないことや、いわゆるハコモノ事業においては小中学校改修事業など最低限の事業執行とすることで、新規地方債発行を抑制していることが影響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今後、上小体育館や防災無線の整備、下水道水洗化率向上のための整備、ごみ最終処分場整備を控え、地方債（借入額）償還の増が見込まれるが、いずれも</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算入公債費等</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対象となるため、指数としては現状と同水準で推移するものと考えられる。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２７年度は、将来負担額を充当可能財源等が上回ったため、将来負担比率の指数は計上されないこととなった。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充当可能基金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が前年より大幅に増えたことによるものだが、これは２７年度の町税増収分を財政調整基金へと積み立てたためであり、単年度での評価として捉えている。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これまでは新規地方債の発行を元金償還額以下にと抑えてきたことで、</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一般会計地方債現在高</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は年々着実に減少してきた。しかし、小学校体育館建替や小中学校空調整備といった大型事業を控え、また、上下水道の普及率向上の施策もあることから、時期によっては前年度より将来負担額が増加することが想定さ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今後、２６年度指数と同等の水準を維持していくには、２８年度策定の公共施設総合管理計画をふまえ、施設の統廃合を見据えた各種整備計画にしていかなければならない。</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大型企業が立地していることにより、全国平均及び県平均を大きく上回る、良好な指数は示されている。　しかし、社会保障関連経費が年々増加していることなどから、指数は近年減少傾向にある。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２７年度も医療費にかかる保健衛生費や高齢者保健福祉費は前年より増額となったが、一方で、消費税８％への増税に伴う地方消費税交付金収入が増額となったことなどから、前年度と同水準に留まること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尚、２７年度税収を基に算出される次年度の財政力指数は、法人税の大幅な増収に伴い、</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１．０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を大きく上回る結果となる。</a:t>
          </a:r>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107950</xdr:rowOff>
    </xdr:to>
    <xdr:cxnSp macro="">
      <xdr:nvCxnSpPr>
        <xdr:cNvPr id="70" name="直線コネクタ 69"/>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90715</xdr:rowOff>
    </xdr:from>
    <xdr:to>
      <xdr:col>6</xdr:col>
      <xdr:colOff>0</xdr:colOff>
      <xdr:row>38</xdr:row>
      <xdr:rowOff>107950</xdr:rowOff>
    </xdr:to>
    <xdr:cxnSp macro="">
      <xdr:nvCxnSpPr>
        <xdr:cNvPr id="73" name="直線コネクタ 72"/>
        <xdr:cNvCxnSpPr/>
      </xdr:nvCxnSpPr>
      <xdr:spPr>
        <a:xfrm>
          <a:off x="3225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73478</xdr:rowOff>
    </xdr:from>
    <xdr:to>
      <xdr:col>4</xdr:col>
      <xdr:colOff>482600</xdr:colOff>
      <xdr:row>38</xdr:row>
      <xdr:rowOff>90715</xdr:rowOff>
    </xdr:to>
    <xdr:cxnSp macro="">
      <xdr:nvCxnSpPr>
        <xdr:cNvPr id="76" name="直線コネクタ 75"/>
        <xdr:cNvCxnSpPr/>
      </xdr:nvCxnSpPr>
      <xdr:spPr>
        <a:xfrm>
          <a:off x="2336800" y="65885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4535</xdr:rowOff>
    </xdr:from>
    <xdr:to>
      <xdr:col>3</xdr:col>
      <xdr:colOff>279400</xdr:colOff>
      <xdr:row>38</xdr:row>
      <xdr:rowOff>73478</xdr:rowOff>
    </xdr:to>
    <xdr:cxnSp macro="">
      <xdr:nvCxnSpPr>
        <xdr:cNvPr id="79" name="直線コネクタ 78"/>
        <xdr:cNvCxnSpPr/>
      </xdr:nvCxnSpPr>
      <xdr:spPr>
        <a:xfrm>
          <a:off x="1447800" y="65196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83" name="テキスト ボックス 82"/>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9" name="円/楕円 88"/>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90"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91" name="円/楕円 90"/>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2" name="テキスト ボックス 91"/>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39915</xdr:rowOff>
    </xdr:from>
    <xdr:to>
      <xdr:col>4</xdr:col>
      <xdr:colOff>533400</xdr:colOff>
      <xdr:row>38</xdr:row>
      <xdr:rowOff>141515</xdr:rowOff>
    </xdr:to>
    <xdr:sp macro="" textlink="">
      <xdr:nvSpPr>
        <xdr:cNvPr id="93" name="円/楕円 92"/>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151691</xdr:rowOff>
    </xdr:from>
    <xdr:ext cx="762000" cy="259045"/>
    <xdr:sp macro="" textlink="">
      <xdr:nvSpPr>
        <xdr:cNvPr id="94" name="テキスト ボックス 93"/>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22678</xdr:rowOff>
    </xdr:from>
    <xdr:to>
      <xdr:col>3</xdr:col>
      <xdr:colOff>330200</xdr:colOff>
      <xdr:row>38</xdr:row>
      <xdr:rowOff>124278</xdr:rowOff>
    </xdr:to>
    <xdr:sp macro="" textlink="">
      <xdr:nvSpPr>
        <xdr:cNvPr id="95" name="円/楕円 94"/>
        <xdr:cNvSpPr/>
      </xdr:nvSpPr>
      <xdr:spPr>
        <a:xfrm>
          <a:off x="2286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134455</xdr:rowOff>
    </xdr:from>
    <xdr:ext cx="762000" cy="259045"/>
    <xdr:sp macro="" textlink="">
      <xdr:nvSpPr>
        <xdr:cNvPr id="96" name="テキスト ボックス 95"/>
        <xdr:cNvSpPr txBox="1"/>
      </xdr:nvSpPr>
      <xdr:spPr>
        <a:xfrm>
          <a:off x="1955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125186</xdr:rowOff>
    </xdr:from>
    <xdr:to>
      <xdr:col>2</xdr:col>
      <xdr:colOff>127000</xdr:colOff>
      <xdr:row>38</xdr:row>
      <xdr:rowOff>55336</xdr:rowOff>
    </xdr:to>
    <xdr:sp macro="" textlink="">
      <xdr:nvSpPr>
        <xdr:cNvPr id="97" name="円/楕円 96"/>
        <xdr:cNvSpPr/>
      </xdr:nvSpPr>
      <xdr:spPr>
        <a:xfrm>
          <a:off x="1397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65513</xdr:rowOff>
    </xdr:from>
    <xdr:ext cx="762000" cy="259045"/>
    <xdr:sp macro="" textlink="">
      <xdr:nvSpPr>
        <xdr:cNvPr id="98" name="テキスト ボックス 97"/>
        <xdr:cNvSpPr txBox="1"/>
      </xdr:nvSpPr>
      <xdr:spPr>
        <a:xfrm>
          <a:off x="1066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内１位の好数値へと大きく改善したのは、２７年度法人税収の大幅な増収（＝経常収入の増額）が最大の要因である。しかし、支出面を見ると、やはり社会保障関連経費においては前年比増額となっていることから、今回の指数改善は２７年度単年度のことと捉えている。</a:t>
          </a:r>
          <a:endParaRPr lang="ja-JP" altLang="ja-JP" sz="1300">
            <a:effectLst/>
          </a:endParaRPr>
        </a:p>
        <a:p>
          <a:r>
            <a:rPr kumimoji="1" lang="ja-JP" altLang="ja-JP" sz="1300">
              <a:solidFill>
                <a:schemeClr val="dk1"/>
              </a:solidFill>
              <a:effectLst/>
              <a:latin typeface="+mn-lt"/>
              <a:ea typeface="+mn-ea"/>
              <a:cs typeface="+mn-cs"/>
            </a:rPr>
            <a:t>　上三川町財政適正化計画に掲げている、「２９年度決算において９０％未満」とする目標達成のためには、引き続き当町独自施策の廃止や縮小に取り組んでいくことが必要となる。</a:t>
          </a:r>
          <a:endParaRPr lang="ja-JP" altLang="ja-JP" sz="1300">
            <a:effectLst/>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131826</xdr:rowOff>
    </xdr:from>
    <xdr:to>
      <xdr:col>7</xdr:col>
      <xdr:colOff>152400</xdr:colOff>
      <xdr:row>64</xdr:row>
      <xdr:rowOff>116586</xdr:rowOff>
    </xdr:to>
    <xdr:cxnSp macro="">
      <xdr:nvCxnSpPr>
        <xdr:cNvPr id="131" name="直線コネクタ 130"/>
        <xdr:cNvCxnSpPr/>
      </xdr:nvCxnSpPr>
      <xdr:spPr>
        <a:xfrm flipV="1">
          <a:off x="4114800" y="10075926"/>
          <a:ext cx="8382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116586</xdr:rowOff>
    </xdr:to>
    <xdr:cxnSp macro="">
      <xdr:nvCxnSpPr>
        <xdr:cNvPr id="134" name="直線コネクタ 133"/>
        <xdr:cNvCxnSpPr/>
      </xdr:nvCxnSpPr>
      <xdr:spPr>
        <a:xfrm>
          <a:off x="3225800" y="110363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131064</xdr:rowOff>
    </xdr:to>
    <xdr:cxnSp macro="">
      <xdr:nvCxnSpPr>
        <xdr:cNvPr id="137" name="直線コネクタ 136"/>
        <xdr:cNvCxnSpPr/>
      </xdr:nvCxnSpPr>
      <xdr:spPr>
        <a:xfrm flipV="1">
          <a:off x="2336800" y="1103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65</xdr:row>
      <xdr:rowOff>41656</xdr:rowOff>
    </xdr:to>
    <xdr:cxnSp macro="">
      <xdr:nvCxnSpPr>
        <xdr:cNvPr id="140" name="直線コネクタ 139"/>
        <xdr:cNvCxnSpPr/>
      </xdr:nvCxnSpPr>
      <xdr:spPr>
        <a:xfrm flipV="1">
          <a:off x="1447800" y="111038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81026</xdr:rowOff>
    </xdr:from>
    <xdr:to>
      <xdr:col>7</xdr:col>
      <xdr:colOff>203200</xdr:colOff>
      <xdr:row>59</xdr:row>
      <xdr:rowOff>11176</xdr:rowOff>
    </xdr:to>
    <xdr:sp macro="" textlink="">
      <xdr:nvSpPr>
        <xdr:cNvPr id="150" name="円/楕円 149"/>
        <xdr:cNvSpPr/>
      </xdr:nvSpPr>
      <xdr:spPr>
        <a:xfrm>
          <a:off x="49022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2303</xdr:rowOff>
    </xdr:from>
    <xdr:ext cx="762000" cy="259045"/>
    <xdr:sp macro="" textlink="">
      <xdr:nvSpPr>
        <xdr:cNvPr id="151" name="財政構造の弾力性該当値テキスト"/>
        <xdr:cNvSpPr txBox="1"/>
      </xdr:nvSpPr>
      <xdr:spPr>
        <a:xfrm>
          <a:off x="5041900" y="994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65786</xdr:rowOff>
    </xdr:from>
    <xdr:to>
      <xdr:col>6</xdr:col>
      <xdr:colOff>50800</xdr:colOff>
      <xdr:row>64</xdr:row>
      <xdr:rowOff>167386</xdr:rowOff>
    </xdr:to>
    <xdr:sp macro="" textlink="">
      <xdr:nvSpPr>
        <xdr:cNvPr id="152" name="円/楕円 151"/>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152163</xdr:rowOff>
    </xdr:from>
    <xdr:ext cx="736600" cy="259045"/>
    <xdr:sp macro="" textlink="">
      <xdr:nvSpPr>
        <xdr:cNvPr id="153" name="テキスト ボックス 152"/>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4" name="円/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5" name="テキスト ボックス 15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6" name="円/楕円 155"/>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7" name="テキスト ボックス 156"/>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8" name="円/楕円 157"/>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9" name="テキスト ボックス 158"/>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２７年度人事院勧告による給与水準引上げから人件費が、また国の地方創生推進施策から物件費が、それぞれ増えたことなどで全国的に指数は上昇している。</a:t>
          </a:r>
          <a:endParaRPr lang="ja-JP" altLang="ja-JP" sz="1150">
            <a:effectLst/>
          </a:endParaRPr>
        </a:p>
        <a:p>
          <a:r>
            <a:rPr kumimoji="1" lang="ja-JP" altLang="ja-JP" sz="1150">
              <a:solidFill>
                <a:schemeClr val="dk1"/>
              </a:solidFill>
              <a:effectLst/>
              <a:latin typeface="+mn-lt"/>
              <a:ea typeface="+mn-ea"/>
              <a:cs typeface="+mn-cs"/>
            </a:rPr>
            <a:t>　当町においては、職員構成の若年化などから前年比人件費は減少したのだが、物件費は地方創生事業でのプレミアム商品券事業などが増額となったことで、当該指数も前年比増額の結果になっている。</a:t>
          </a:r>
          <a:endParaRPr lang="ja-JP" altLang="ja-JP" sz="1150">
            <a:effectLst/>
          </a:endParaRPr>
        </a:p>
        <a:p>
          <a:pPr eaLnBrk="1" fontAlgn="auto" latinLnBrk="0" hangingPunct="1"/>
          <a:r>
            <a:rPr lang="ja-JP" altLang="ja-JP" sz="1150" b="0" i="0" baseline="0">
              <a:solidFill>
                <a:schemeClr val="dk1"/>
              </a:solidFill>
              <a:effectLst/>
              <a:latin typeface="+mn-lt"/>
              <a:ea typeface="+mn-ea"/>
              <a:cs typeface="+mn-cs"/>
            </a:rPr>
            <a:t>　尚、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lang="en-US" altLang="ja-JP"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補助費等</a:t>
          </a:r>
          <a:r>
            <a:rPr lang="en-US" altLang="ja-JP"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に計上されていることによる。</a:t>
          </a:r>
          <a:endParaRPr lang="ja-JP" altLang="ja-JP" sz="115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114678</xdr:rowOff>
    </xdr:from>
    <xdr:to>
      <xdr:col>7</xdr:col>
      <xdr:colOff>152400</xdr:colOff>
      <xdr:row>81</xdr:row>
      <xdr:rowOff>118875</xdr:rowOff>
    </xdr:to>
    <xdr:cxnSp macro="">
      <xdr:nvCxnSpPr>
        <xdr:cNvPr id="193" name="直線コネクタ 192"/>
        <xdr:cNvCxnSpPr/>
      </xdr:nvCxnSpPr>
      <xdr:spPr>
        <a:xfrm>
          <a:off x="4114800" y="14002128"/>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103651</xdr:rowOff>
    </xdr:from>
    <xdr:ext cx="762000" cy="259045"/>
    <xdr:sp macro="" textlink="">
      <xdr:nvSpPr>
        <xdr:cNvPr id="194" name="人件費・物件費等の状況平均値テキスト"/>
        <xdr:cNvSpPr txBox="1"/>
      </xdr:nvSpPr>
      <xdr:spPr>
        <a:xfrm>
          <a:off x="5041900" y="13991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105817</xdr:rowOff>
    </xdr:from>
    <xdr:to>
      <xdr:col>6</xdr:col>
      <xdr:colOff>0</xdr:colOff>
      <xdr:row>81</xdr:row>
      <xdr:rowOff>114678</xdr:rowOff>
    </xdr:to>
    <xdr:cxnSp macro="">
      <xdr:nvCxnSpPr>
        <xdr:cNvPr id="196" name="直線コネクタ 195"/>
        <xdr:cNvCxnSpPr/>
      </xdr:nvCxnSpPr>
      <xdr:spPr>
        <a:xfrm>
          <a:off x="3225800" y="13993267"/>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105535</xdr:rowOff>
    </xdr:from>
    <xdr:to>
      <xdr:col>4</xdr:col>
      <xdr:colOff>482600</xdr:colOff>
      <xdr:row>81</xdr:row>
      <xdr:rowOff>105817</xdr:rowOff>
    </xdr:to>
    <xdr:cxnSp macro="">
      <xdr:nvCxnSpPr>
        <xdr:cNvPr id="199" name="直線コネクタ 198"/>
        <xdr:cNvCxnSpPr/>
      </xdr:nvCxnSpPr>
      <xdr:spPr>
        <a:xfrm>
          <a:off x="2336800" y="13992985"/>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105535</xdr:rowOff>
    </xdr:from>
    <xdr:to>
      <xdr:col>3</xdr:col>
      <xdr:colOff>279400</xdr:colOff>
      <xdr:row>81</xdr:row>
      <xdr:rowOff>108172</xdr:rowOff>
    </xdr:to>
    <xdr:cxnSp macro="">
      <xdr:nvCxnSpPr>
        <xdr:cNvPr id="202" name="直線コネクタ 201"/>
        <xdr:cNvCxnSpPr/>
      </xdr:nvCxnSpPr>
      <xdr:spPr>
        <a:xfrm flipV="1">
          <a:off x="1447800" y="13992985"/>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68075</xdr:rowOff>
    </xdr:from>
    <xdr:to>
      <xdr:col>7</xdr:col>
      <xdr:colOff>203200</xdr:colOff>
      <xdr:row>81</xdr:row>
      <xdr:rowOff>169675</xdr:rowOff>
    </xdr:to>
    <xdr:sp macro="" textlink="">
      <xdr:nvSpPr>
        <xdr:cNvPr id="212" name="円/楕円 211"/>
        <xdr:cNvSpPr/>
      </xdr:nvSpPr>
      <xdr:spPr>
        <a:xfrm>
          <a:off x="4902200" y="139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160802</xdr:rowOff>
    </xdr:from>
    <xdr:ext cx="762000" cy="259045"/>
    <xdr:sp macro="" textlink="">
      <xdr:nvSpPr>
        <xdr:cNvPr id="213" name="人件費・物件費等の状況該当値テキスト"/>
        <xdr:cNvSpPr txBox="1"/>
      </xdr:nvSpPr>
      <xdr:spPr>
        <a:xfrm>
          <a:off x="5041900" y="1387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63878</xdr:rowOff>
    </xdr:from>
    <xdr:to>
      <xdr:col>6</xdr:col>
      <xdr:colOff>50800</xdr:colOff>
      <xdr:row>81</xdr:row>
      <xdr:rowOff>165478</xdr:rowOff>
    </xdr:to>
    <xdr:sp macro="" textlink="">
      <xdr:nvSpPr>
        <xdr:cNvPr id="214" name="円/楕円 213"/>
        <xdr:cNvSpPr/>
      </xdr:nvSpPr>
      <xdr:spPr>
        <a:xfrm>
          <a:off x="4064000" y="139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4205</xdr:rowOff>
    </xdr:from>
    <xdr:ext cx="736600" cy="259045"/>
    <xdr:sp macro="" textlink="">
      <xdr:nvSpPr>
        <xdr:cNvPr id="215" name="テキスト ボックス 214"/>
        <xdr:cNvSpPr txBox="1"/>
      </xdr:nvSpPr>
      <xdr:spPr>
        <a:xfrm>
          <a:off x="3733800" y="1372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55017</xdr:rowOff>
    </xdr:from>
    <xdr:to>
      <xdr:col>4</xdr:col>
      <xdr:colOff>533400</xdr:colOff>
      <xdr:row>81</xdr:row>
      <xdr:rowOff>156617</xdr:rowOff>
    </xdr:to>
    <xdr:sp macro="" textlink="">
      <xdr:nvSpPr>
        <xdr:cNvPr id="216" name="円/楕円 215"/>
        <xdr:cNvSpPr/>
      </xdr:nvSpPr>
      <xdr:spPr>
        <a:xfrm>
          <a:off x="3175000" y="139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166794</xdr:rowOff>
    </xdr:from>
    <xdr:ext cx="762000" cy="259045"/>
    <xdr:sp macro="" textlink="">
      <xdr:nvSpPr>
        <xdr:cNvPr id="217" name="テキスト ボックス 216"/>
        <xdr:cNvSpPr txBox="1"/>
      </xdr:nvSpPr>
      <xdr:spPr>
        <a:xfrm>
          <a:off x="2844800" y="1371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54735</xdr:rowOff>
    </xdr:from>
    <xdr:to>
      <xdr:col>3</xdr:col>
      <xdr:colOff>330200</xdr:colOff>
      <xdr:row>81</xdr:row>
      <xdr:rowOff>156335</xdr:rowOff>
    </xdr:to>
    <xdr:sp macro="" textlink="">
      <xdr:nvSpPr>
        <xdr:cNvPr id="218" name="円/楕円 217"/>
        <xdr:cNvSpPr/>
      </xdr:nvSpPr>
      <xdr:spPr>
        <a:xfrm>
          <a:off x="2286000" y="139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166512</xdr:rowOff>
    </xdr:from>
    <xdr:ext cx="762000" cy="259045"/>
    <xdr:sp macro="" textlink="">
      <xdr:nvSpPr>
        <xdr:cNvPr id="219" name="テキスト ボックス 218"/>
        <xdr:cNvSpPr txBox="1"/>
      </xdr:nvSpPr>
      <xdr:spPr>
        <a:xfrm>
          <a:off x="1955800" y="137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57372</xdr:rowOff>
    </xdr:from>
    <xdr:to>
      <xdr:col>2</xdr:col>
      <xdr:colOff>127000</xdr:colOff>
      <xdr:row>81</xdr:row>
      <xdr:rowOff>158972</xdr:rowOff>
    </xdr:to>
    <xdr:sp macro="" textlink="">
      <xdr:nvSpPr>
        <xdr:cNvPr id="220" name="円/楕円 219"/>
        <xdr:cNvSpPr/>
      </xdr:nvSpPr>
      <xdr:spPr>
        <a:xfrm>
          <a:off x="1397000" y="139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169149</xdr:rowOff>
    </xdr:from>
    <xdr:ext cx="762000" cy="259045"/>
    <xdr:sp macro="" textlink="">
      <xdr:nvSpPr>
        <xdr:cNvPr id="221" name="テキスト ボックス 220"/>
        <xdr:cNvSpPr txBox="1"/>
      </xdr:nvSpPr>
      <xdr:spPr>
        <a:xfrm>
          <a:off x="1066800" y="137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２７年については、人事院勧告に基づき国と同様の給料表の改定を行ったが、指数が０．９ポイント増加している。給料表における職務の等級基準を改正したことや、一般会計と各特別会計とでの人事異動により職員構成も変動したことが主な要因として考えられる。</a:t>
          </a:r>
          <a:endParaRPr lang="ja-JP" altLang="ja-JP" sz="1300">
            <a:effectLst/>
          </a:endParaRPr>
        </a:p>
        <a:p>
          <a:r>
            <a:rPr kumimoji="1" lang="ja-JP" altLang="ja-JP" sz="1300">
              <a:solidFill>
                <a:schemeClr val="dk1"/>
              </a:solidFill>
              <a:effectLst/>
              <a:latin typeface="+mn-lt"/>
              <a:ea typeface="+mn-ea"/>
              <a:cs typeface="+mn-cs"/>
            </a:rPr>
            <a:t>　類似団体と比較すると高い水準とはなっているが、国の水準よりは低い状況であるため、今後も適正な組織構造改革をおこなっていくとともに、給与水準の適正化に努めていく。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122766</xdr:rowOff>
    </xdr:to>
    <xdr:cxnSp macro="">
      <xdr:nvCxnSpPr>
        <xdr:cNvPr id="255" name="直線コネクタ 254"/>
        <xdr:cNvCxnSpPr/>
      </xdr:nvCxnSpPr>
      <xdr:spPr>
        <a:xfrm>
          <a:off x="16179800" y="1445217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66463</xdr:rowOff>
    </xdr:to>
    <xdr:cxnSp macro="">
      <xdr:nvCxnSpPr>
        <xdr:cNvPr id="258" name="直線コネクタ 257"/>
        <xdr:cNvCxnSpPr/>
      </xdr:nvCxnSpPr>
      <xdr:spPr>
        <a:xfrm flipV="1">
          <a:off x="15290800" y="1445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88</xdr:row>
      <xdr:rowOff>32173</xdr:rowOff>
    </xdr:to>
    <xdr:cxnSp macro="">
      <xdr:nvCxnSpPr>
        <xdr:cNvPr id="261" name="直線コネクタ 260"/>
        <xdr:cNvCxnSpPr/>
      </xdr:nvCxnSpPr>
      <xdr:spPr>
        <a:xfrm flipV="1">
          <a:off x="14401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2" name="フローチャート : 判断 261"/>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3" name="テキスト ボックス 262"/>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32173</xdr:rowOff>
    </xdr:from>
    <xdr:to>
      <xdr:col>21</xdr:col>
      <xdr:colOff>0</xdr:colOff>
      <xdr:row>88</xdr:row>
      <xdr:rowOff>88477</xdr:rowOff>
    </xdr:to>
    <xdr:cxnSp macro="">
      <xdr:nvCxnSpPr>
        <xdr:cNvPr id="264" name="直線コネクタ 263"/>
        <xdr:cNvCxnSpPr/>
      </xdr:nvCxnSpPr>
      <xdr:spPr>
        <a:xfrm flipV="1">
          <a:off x="13512800" y="1511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5" name="フローチャート : 判断 264"/>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6" name="テキスト ボックス 265"/>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67" name="フローチャート : 判断 266"/>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68" name="テキスト ボックス 267"/>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4" name="円/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5"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6" name="円/楕円 275"/>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77" name="テキスト ボックス 276"/>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8" name="円/楕円 277"/>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79" name="テキスト ボックス 278"/>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0" name="円/楕円 279"/>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1" name="テキスト ボックス 280"/>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2" name="円/楕円 281"/>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3" name="テキスト ボックス 282"/>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定員適正化計画により定員管理を行っており、２７年は計画よりも１名減になっている。前年度比較においても１名減となっているため、０．０５ポイント減少している。</a:t>
          </a:r>
          <a:endParaRPr lang="ja-JP" altLang="ja-JP" sz="1300">
            <a:effectLst/>
          </a:endParaRPr>
        </a:p>
        <a:p>
          <a:r>
            <a:rPr kumimoji="1" lang="ja-JP" altLang="ja-JP" sz="1300">
              <a:solidFill>
                <a:schemeClr val="dk1"/>
              </a:solidFill>
              <a:effectLst/>
              <a:latin typeface="+mn-lt"/>
              <a:ea typeface="+mn-ea"/>
              <a:cs typeface="+mn-cs"/>
            </a:rPr>
            <a:t>　類似団体平均と比べ、職員数が少ない状況にあるのは、図書館業務や学校給食業務など一部の業務を民間委託していることが考えられる。今後も業務の見直しを図っていくほか、民間委託の導入やアウトソーシングの活用等を検討し、増加している事務量に対応できるよう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169273</xdr:rowOff>
    </xdr:from>
    <xdr:to>
      <xdr:col>24</xdr:col>
      <xdr:colOff>558800</xdr:colOff>
      <xdr:row>60</xdr:row>
      <xdr:rowOff>6441</xdr:rowOff>
    </xdr:to>
    <xdr:cxnSp macro="">
      <xdr:nvCxnSpPr>
        <xdr:cNvPr id="320" name="直線コネクタ 319"/>
        <xdr:cNvCxnSpPr/>
      </xdr:nvCxnSpPr>
      <xdr:spPr>
        <a:xfrm flipV="1">
          <a:off x="16179800" y="1028482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1"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6441</xdr:rowOff>
    </xdr:from>
    <xdr:to>
      <xdr:col>23</xdr:col>
      <xdr:colOff>406400</xdr:colOff>
      <xdr:row>60</xdr:row>
      <xdr:rowOff>11612</xdr:rowOff>
    </xdr:to>
    <xdr:cxnSp macro="">
      <xdr:nvCxnSpPr>
        <xdr:cNvPr id="323" name="直線コネクタ 322"/>
        <xdr:cNvCxnSpPr/>
      </xdr:nvCxnSpPr>
      <xdr:spPr>
        <a:xfrm flipV="1">
          <a:off x="15290800" y="1029344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4" name="フローチャート : 判断 323"/>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5" name="テキスト ボックス 324"/>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167549</xdr:rowOff>
    </xdr:from>
    <xdr:to>
      <xdr:col>22</xdr:col>
      <xdr:colOff>203200</xdr:colOff>
      <xdr:row>60</xdr:row>
      <xdr:rowOff>11612</xdr:rowOff>
    </xdr:to>
    <xdr:cxnSp macro="">
      <xdr:nvCxnSpPr>
        <xdr:cNvPr id="326" name="直線コネクタ 325"/>
        <xdr:cNvCxnSpPr/>
      </xdr:nvCxnSpPr>
      <xdr:spPr>
        <a:xfrm>
          <a:off x="14401800" y="1028309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7" name="フローチャート : 判断 326"/>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28" name="テキスト ボックス 327"/>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59</xdr:row>
      <xdr:rowOff>167549</xdr:rowOff>
    </xdr:to>
    <xdr:cxnSp macro="">
      <xdr:nvCxnSpPr>
        <xdr:cNvPr id="329" name="直線コネクタ 328"/>
        <xdr:cNvCxnSpPr/>
      </xdr:nvCxnSpPr>
      <xdr:spPr>
        <a:xfrm>
          <a:off x="13512800" y="102675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0" name="フローチャート : 判断 329"/>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31" name="テキスト ボックス 330"/>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2" name="フローチャート : 判断 331"/>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3" name="テキスト ボックス 332"/>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118473</xdr:rowOff>
    </xdr:from>
    <xdr:to>
      <xdr:col>24</xdr:col>
      <xdr:colOff>609600</xdr:colOff>
      <xdr:row>60</xdr:row>
      <xdr:rowOff>48623</xdr:rowOff>
    </xdr:to>
    <xdr:sp macro="" textlink="">
      <xdr:nvSpPr>
        <xdr:cNvPr id="339" name="円/楕円 338"/>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135000</xdr:rowOff>
    </xdr:from>
    <xdr:ext cx="762000" cy="259045"/>
    <xdr:sp macro="" textlink="">
      <xdr:nvSpPr>
        <xdr:cNvPr id="340"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127091</xdr:rowOff>
    </xdr:from>
    <xdr:to>
      <xdr:col>23</xdr:col>
      <xdr:colOff>457200</xdr:colOff>
      <xdr:row>60</xdr:row>
      <xdr:rowOff>57241</xdr:rowOff>
    </xdr:to>
    <xdr:sp macro="" textlink="">
      <xdr:nvSpPr>
        <xdr:cNvPr id="341" name="円/楕円 340"/>
        <xdr:cNvSpPr/>
      </xdr:nvSpPr>
      <xdr:spPr>
        <a:xfrm>
          <a:off x="16129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67418</xdr:rowOff>
    </xdr:from>
    <xdr:ext cx="736600" cy="259045"/>
    <xdr:sp macro="" textlink="">
      <xdr:nvSpPr>
        <xdr:cNvPr id="342" name="テキスト ボックス 341"/>
        <xdr:cNvSpPr txBox="1"/>
      </xdr:nvSpPr>
      <xdr:spPr>
        <a:xfrm>
          <a:off x="15798800" y="1001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132262</xdr:rowOff>
    </xdr:from>
    <xdr:to>
      <xdr:col>22</xdr:col>
      <xdr:colOff>254000</xdr:colOff>
      <xdr:row>60</xdr:row>
      <xdr:rowOff>62412</xdr:rowOff>
    </xdr:to>
    <xdr:sp macro="" textlink="">
      <xdr:nvSpPr>
        <xdr:cNvPr id="343" name="円/楕円 342"/>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72589</xdr:rowOff>
    </xdr:from>
    <xdr:ext cx="762000" cy="259045"/>
    <xdr:sp macro="" textlink="">
      <xdr:nvSpPr>
        <xdr:cNvPr id="344" name="テキスト ボックス 343"/>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116749</xdr:rowOff>
    </xdr:from>
    <xdr:to>
      <xdr:col>21</xdr:col>
      <xdr:colOff>50800</xdr:colOff>
      <xdr:row>60</xdr:row>
      <xdr:rowOff>46899</xdr:rowOff>
    </xdr:to>
    <xdr:sp macro="" textlink="">
      <xdr:nvSpPr>
        <xdr:cNvPr id="345" name="円/楕円 344"/>
        <xdr:cNvSpPr/>
      </xdr:nvSpPr>
      <xdr:spPr>
        <a:xfrm>
          <a:off x="14351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57076</xdr:rowOff>
    </xdr:from>
    <xdr:ext cx="762000" cy="259045"/>
    <xdr:sp macro="" textlink="">
      <xdr:nvSpPr>
        <xdr:cNvPr id="346" name="テキスト ボックス 345"/>
        <xdr:cNvSpPr txBox="1"/>
      </xdr:nvSpPr>
      <xdr:spPr>
        <a:xfrm>
          <a:off x="14020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101237</xdr:rowOff>
    </xdr:from>
    <xdr:to>
      <xdr:col>19</xdr:col>
      <xdr:colOff>533400</xdr:colOff>
      <xdr:row>60</xdr:row>
      <xdr:rowOff>31387</xdr:rowOff>
    </xdr:to>
    <xdr:sp macro="" textlink="">
      <xdr:nvSpPr>
        <xdr:cNvPr id="347" name="円/楕円 346"/>
        <xdr:cNvSpPr/>
      </xdr:nvSpPr>
      <xdr:spPr>
        <a:xfrm>
          <a:off x="13462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41564</xdr:rowOff>
    </xdr:from>
    <xdr:ext cx="762000" cy="259045"/>
    <xdr:sp macro="" textlink="">
      <xdr:nvSpPr>
        <xdr:cNvPr id="348" name="テキスト ボックス 347"/>
        <xdr:cNvSpPr txBox="1"/>
      </xdr:nvSpPr>
      <xdr:spPr>
        <a:xfrm>
          <a:off x="13131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消費税増税に伴う地方消費税交付金収入の加算が、全国的にも指数改善した要因の一つと言える。</a:t>
          </a:r>
          <a:endParaRPr lang="ja-JP" altLang="ja-JP" sz="1300">
            <a:effectLst/>
            <a:latin typeface="+mn-ea"/>
            <a:ea typeface="+mn-ea"/>
          </a:endParaRPr>
        </a:p>
        <a:p>
          <a:r>
            <a:rPr kumimoji="1" lang="ja-JP" altLang="ja-JP" sz="1300">
              <a:solidFill>
                <a:schemeClr val="dk1"/>
              </a:solidFill>
              <a:effectLst/>
              <a:latin typeface="+mn-ea"/>
              <a:ea typeface="+mn-ea"/>
              <a:cs typeface="+mn-cs"/>
            </a:rPr>
            <a:t>　当町において、臨時財政対策債（赤字地方債）を含め、新規地方債発行を抑制していく方針であることから、地方債残高は毎年着実に減少し、２７年度も指数改善の結果となっている。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しかし、今後は各種施設の整備や更新事業が控えていることから、更なる指数の改善は難しく、</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将来負担比率</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と同様に、現状値を維持できるように各種事業を適時に執行していく。</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156633</xdr:rowOff>
    </xdr:to>
    <xdr:cxnSp macro="">
      <xdr:nvCxnSpPr>
        <xdr:cNvPr id="381" name="直線コネクタ 380"/>
        <xdr:cNvCxnSpPr/>
      </xdr:nvCxnSpPr>
      <xdr:spPr>
        <a:xfrm flipV="1">
          <a:off x="16179800" y="70976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57573</xdr:rowOff>
    </xdr:to>
    <xdr:cxnSp macro="">
      <xdr:nvCxnSpPr>
        <xdr:cNvPr id="384" name="直線コネクタ 383"/>
        <xdr:cNvCxnSpPr/>
      </xdr:nvCxnSpPr>
      <xdr:spPr>
        <a:xfrm flipV="1">
          <a:off x="15290800" y="718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5" name="フローチャート : 判断 384"/>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386" name="テキスト ボックス 385"/>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57573</xdr:rowOff>
    </xdr:to>
    <xdr:cxnSp macro="">
      <xdr:nvCxnSpPr>
        <xdr:cNvPr id="387" name="直線コネクタ 386"/>
        <xdr:cNvCxnSpPr/>
      </xdr:nvCxnSpPr>
      <xdr:spPr>
        <a:xfrm>
          <a:off x="14401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8" name="フローチャート : 判断 387"/>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389" name="テキスト ボックス 388"/>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49530</xdr:rowOff>
    </xdr:to>
    <xdr:cxnSp macro="">
      <xdr:nvCxnSpPr>
        <xdr:cNvPr id="390" name="直線コネクタ 389"/>
        <xdr:cNvCxnSpPr/>
      </xdr:nvCxnSpPr>
      <xdr:spPr>
        <a:xfrm>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1" name="フローチャート : 判断 390"/>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2" name="テキスト ボックス 391"/>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3" name="フローチャート : 判断 392"/>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394" name="テキスト ボックス 393"/>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0" name="円/楕円 399"/>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33883</xdr:rowOff>
    </xdr:from>
    <xdr:ext cx="762000" cy="259045"/>
    <xdr:sp macro="" textlink="">
      <xdr:nvSpPr>
        <xdr:cNvPr id="401"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2" name="円/楕円 401"/>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46160</xdr:rowOff>
    </xdr:from>
    <xdr:ext cx="736600" cy="259045"/>
    <xdr:sp macro="" textlink="">
      <xdr:nvSpPr>
        <xdr:cNvPr id="403" name="テキスト ボックス 402"/>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4" name="円/楕円 403"/>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118550</xdr:rowOff>
    </xdr:from>
    <xdr:ext cx="762000" cy="259045"/>
    <xdr:sp macro="" textlink="">
      <xdr:nvSpPr>
        <xdr:cNvPr id="405" name="テキスト ボックス 404"/>
        <xdr:cNvSpPr txBox="1"/>
      </xdr:nvSpPr>
      <xdr:spPr>
        <a:xfrm>
          <a:off x="14909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6" name="円/楕円 405"/>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407" name="テキスト ボックス 406"/>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8" name="円/楕円 407"/>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94421</xdr:rowOff>
    </xdr:from>
    <xdr:ext cx="762000" cy="259045"/>
    <xdr:sp macro="" textlink="">
      <xdr:nvSpPr>
        <xdr:cNvPr id="409" name="テキスト ボックス 408"/>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２７年度において指数が計上されていないのは、町税の大幅な増収分を財政調整基金へと積み立てたことで、同基金などの充当可能財源が、地方債残高などの将来負担額を上回ったことによる。</a:t>
          </a:r>
          <a:endParaRPr lang="ja-JP" altLang="ja-JP" sz="1300">
            <a:effectLst/>
          </a:endParaRPr>
        </a:p>
        <a:p>
          <a:r>
            <a:rPr kumimoji="1" lang="ja-JP" altLang="ja-JP" sz="1300">
              <a:solidFill>
                <a:schemeClr val="dk1"/>
              </a:solidFill>
              <a:effectLst/>
              <a:latin typeface="+mn-lt"/>
              <a:ea typeface="+mn-ea"/>
              <a:cs typeface="+mn-cs"/>
            </a:rPr>
            <a:t>　２７年度に上三川消防署、２８年度には上三川小学校体育館及び防災無線整備事業、さらに近隣市町との共同事業でのごみ処理施設及び斎場施設更新事業、特別会計での下水道整備事業などが控えており、今後、新規地方債の発行や各種基金の取崩しが予定されている。このため、次年度以降は指数が計上されてくることになる。</a:t>
          </a:r>
          <a:endParaRPr lang="ja-JP" altLang="ja-JP" sz="13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102921</xdr:rowOff>
    </xdr:from>
    <xdr:to>
      <xdr:col>23</xdr:col>
      <xdr:colOff>406400</xdr:colOff>
      <xdr:row>15</xdr:row>
      <xdr:rowOff>15443</xdr:rowOff>
    </xdr:to>
    <xdr:cxnSp macro="">
      <xdr:nvCxnSpPr>
        <xdr:cNvPr id="441" name="直線コネクタ 440"/>
        <xdr:cNvCxnSpPr/>
      </xdr:nvCxnSpPr>
      <xdr:spPr>
        <a:xfrm flipV="1">
          <a:off x="15290800" y="2503221"/>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2"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15443</xdr:rowOff>
    </xdr:from>
    <xdr:to>
      <xdr:col>22</xdr:col>
      <xdr:colOff>203200</xdr:colOff>
      <xdr:row>15</xdr:row>
      <xdr:rowOff>54051</xdr:rowOff>
    </xdr:to>
    <xdr:cxnSp macro="">
      <xdr:nvCxnSpPr>
        <xdr:cNvPr id="444" name="直線コネクタ 443"/>
        <xdr:cNvCxnSpPr/>
      </xdr:nvCxnSpPr>
      <xdr:spPr>
        <a:xfrm flipV="1">
          <a:off x="14401800" y="258719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11803</xdr:rowOff>
    </xdr:from>
    <xdr:ext cx="736600" cy="259045"/>
    <xdr:sp macro="" textlink="">
      <xdr:nvSpPr>
        <xdr:cNvPr id="446" name="テキスト ボックス 445"/>
        <xdr:cNvSpPr txBox="1"/>
      </xdr:nvSpPr>
      <xdr:spPr>
        <a:xfrm>
          <a:off x="15798800" y="275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54051</xdr:rowOff>
    </xdr:from>
    <xdr:to>
      <xdr:col>21</xdr:col>
      <xdr:colOff>0</xdr:colOff>
      <xdr:row>16</xdr:row>
      <xdr:rowOff>12903</xdr:rowOff>
    </xdr:to>
    <xdr:cxnSp macro="">
      <xdr:nvCxnSpPr>
        <xdr:cNvPr id="447" name="直線コネクタ 446"/>
        <xdr:cNvCxnSpPr/>
      </xdr:nvCxnSpPr>
      <xdr:spPr>
        <a:xfrm flipV="1">
          <a:off x="13512800" y="262580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49" name="テキスト ボックス 448"/>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72136</xdr:rowOff>
    </xdr:from>
    <xdr:to>
      <xdr:col>21</xdr:col>
      <xdr:colOff>50800</xdr:colOff>
      <xdr:row>17</xdr:row>
      <xdr:rowOff>2286</xdr:rowOff>
    </xdr:to>
    <xdr:sp macro="" textlink="">
      <xdr:nvSpPr>
        <xdr:cNvPr id="450" name="フローチャート : 判断 449"/>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158513</xdr:rowOff>
    </xdr:from>
    <xdr:ext cx="762000" cy="259045"/>
    <xdr:sp macro="" textlink="">
      <xdr:nvSpPr>
        <xdr:cNvPr id="451" name="テキスト ボックス 450"/>
        <xdr:cNvSpPr txBox="1"/>
      </xdr:nvSpPr>
      <xdr:spPr>
        <a:xfrm>
          <a:off x="14020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2" name="フローチャート : 判断 451"/>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576</xdr:rowOff>
    </xdr:from>
    <xdr:ext cx="762000" cy="259045"/>
    <xdr:sp macro="" textlink="">
      <xdr:nvSpPr>
        <xdr:cNvPr id="453" name="テキスト ボックス 452"/>
        <xdr:cNvSpPr txBox="1"/>
      </xdr:nvSpPr>
      <xdr:spPr>
        <a:xfrm>
          <a:off x="13131800" y="291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52121</xdr:rowOff>
    </xdr:from>
    <xdr:to>
      <xdr:col>23</xdr:col>
      <xdr:colOff>457200</xdr:colOff>
      <xdr:row>14</xdr:row>
      <xdr:rowOff>153721</xdr:rowOff>
    </xdr:to>
    <xdr:sp macro="" textlink="">
      <xdr:nvSpPr>
        <xdr:cNvPr id="459" name="円/楕円 458"/>
        <xdr:cNvSpPr/>
      </xdr:nvSpPr>
      <xdr:spPr>
        <a:xfrm>
          <a:off x="16129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163898</xdr:rowOff>
    </xdr:from>
    <xdr:ext cx="736600" cy="259045"/>
    <xdr:sp macro="" textlink="">
      <xdr:nvSpPr>
        <xdr:cNvPr id="460" name="テキスト ボックス 459"/>
        <xdr:cNvSpPr txBox="1"/>
      </xdr:nvSpPr>
      <xdr:spPr>
        <a:xfrm>
          <a:off x="15798800" y="222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136093</xdr:rowOff>
    </xdr:from>
    <xdr:to>
      <xdr:col>22</xdr:col>
      <xdr:colOff>254000</xdr:colOff>
      <xdr:row>15</xdr:row>
      <xdr:rowOff>66243</xdr:rowOff>
    </xdr:to>
    <xdr:sp macro="" textlink="">
      <xdr:nvSpPr>
        <xdr:cNvPr id="461" name="円/楕円 460"/>
        <xdr:cNvSpPr/>
      </xdr:nvSpPr>
      <xdr:spPr>
        <a:xfrm>
          <a:off x="15240000" y="25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76420</xdr:rowOff>
    </xdr:from>
    <xdr:ext cx="762000" cy="259045"/>
    <xdr:sp macro="" textlink="">
      <xdr:nvSpPr>
        <xdr:cNvPr id="462" name="テキスト ボックス 461"/>
        <xdr:cNvSpPr txBox="1"/>
      </xdr:nvSpPr>
      <xdr:spPr>
        <a:xfrm>
          <a:off x="14909800" y="23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3251</xdr:rowOff>
    </xdr:from>
    <xdr:to>
      <xdr:col>21</xdr:col>
      <xdr:colOff>50800</xdr:colOff>
      <xdr:row>15</xdr:row>
      <xdr:rowOff>104851</xdr:rowOff>
    </xdr:to>
    <xdr:sp macro="" textlink="">
      <xdr:nvSpPr>
        <xdr:cNvPr id="463" name="円/楕円 462"/>
        <xdr:cNvSpPr/>
      </xdr:nvSpPr>
      <xdr:spPr>
        <a:xfrm>
          <a:off x="14351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115028</xdr:rowOff>
    </xdr:from>
    <xdr:ext cx="762000" cy="259045"/>
    <xdr:sp macro="" textlink="">
      <xdr:nvSpPr>
        <xdr:cNvPr id="464" name="テキスト ボックス 463"/>
        <xdr:cNvSpPr txBox="1"/>
      </xdr:nvSpPr>
      <xdr:spPr>
        <a:xfrm>
          <a:off x="14020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133553</xdr:rowOff>
    </xdr:from>
    <xdr:to>
      <xdr:col>19</xdr:col>
      <xdr:colOff>533400</xdr:colOff>
      <xdr:row>16</xdr:row>
      <xdr:rowOff>63703</xdr:rowOff>
    </xdr:to>
    <xdr:sp macro="" textlink="">
      <xdr:nvSpPr>
        <xdr:cNvPr id="465" name="円/楕円 464"/>
        <xdr:cNvSpPr/>
      </xdr:nvSpPr>
      <xdr:spPr>
        <a:xfrm>
          <a:off x="13462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73880</xdr:rowOff>
    </xdr:from>
    <xdr:ext cx="762000" cy="259045"/>
    <xdr:sp macro="" textlink="">
      <xdr:nvSpPr>
        <xdr:cNvPr id="466" name="テキスト ボックス 465"/>
        <xdr:cNvSpPr txBox="1"/>
      </xdr:nvSpPr>
      <xdr:spPr>
        <a:xfrm>
          <a:off x="13131800" y="247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人件費支出が減少したことで指数は改善している。人事院勧告に基づく給与制度の総合的見直しによる給料表の引下げや職員年齢構成の若年化、育児休業取得者の増加、さらに共済負担金負担率の減少が要因とな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また、類似団体よりも指数が低いのは、人口</a:t>
          </a:r>
          <a:r>
            <a:rPr kumimoji="1" lang="en-US" altLang="ja-JP" sz="1300">
              <a:solidFill>
                <a:schemeClr val="dk1"/>
              </a:solidFill>
              <a:effectLst/>
              <a:latin typeface="+mn-ea"/>
              <a:ea typeface="+mn-ea"/>
              <a:cs typeface="+mn-cs"/>
            </a:rPr>
            <a:t>1,000</a:t>
          </a:r>
          <a:r>
            <a:rPr kumimoji="1" lang="ja-JP" altLang="ja-JP" sz="1300">
              <a:solidFill>
                <a:schemeClr val="dk1"/>
              </a:solidFill>
              <a:effectLst/>
              <a:latin typeface="+mn-ea"/>
              <a:ea typeface="+mn-ea"/>
              <a:cs typeface="+mn-cs"/>
            </a:rPr>
            <a:t>人当たりの職員数が類似団体平均を下回っていることが要因と考えられる。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今後も定員適正化計画に基づく職員数の中で効率よく業務を行えるよう努めていく。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138430</xdr:rowOff>
    </xdr:from>
    <xdr:to>
      <xdr:col>7</xdr:col>
      <xdr:colOff>15875</xdr:colOff>
      <xdr:row>36</xdr:row>
      <xdr:rowOff>5080</xdr:rowOff>
    </xdr:to>
    <xdr:cxnSp macro="">
      <xdr:nvCxnSpPr>
        <xdr:cNvPr id="66" name="直線コネクタ 65"/>
        <xdr:cNvCxnSpPr/>
      </xdr:nvCxnSpPr>
      <xdr:spPr>
        <a:xfrm flipV="1">
          <a:off x="3987800" y="57962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20320</xdr:rowOff>
    </xdr:to>
    <xdr:cxnSp macro="">
      <xdr:nvCxnSpPr>
        <xdr:cNvPr id="69" name="直線コネクタ 68"/>
        <xdr:cNvCxnSpPr/>
      </xdr:nvCxnSpPr>
      <xdr:spPr>
        <a:xfrm flipV="1">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50800</xdr:rowOff>
    </xdr:to>
    <xdr:cxnSp macro="">
      <xdr:nvCxnSpPr>
        <xdr:cNvPr id="72" name="直線コネクタ 71"/>
        <xdr:cNvCxnSpPr/>
      </xdr:nvCxnSpPr>
      <xdr:spPr>
        <a:xfrm flipV="1">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50800</xdr:rowOff>
    </xdr:to>
    <xdr:cxnSp macro="">
      <xdr:nvCxnSpPr>
        <xdr:cNvPr id="75" name="直線コネクタ 74"/>
        <xdr:cNvCxnSpPr/>
      </xdr:nvCxnSpPr>
      <xdr:spPr>
        <a:xfrm>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87630</xdr:rowOff>
    </xdr:from>
    <xdr:to>
      <xdr:col>7</xdr:col>
      <xdr:colOff>66675</xdr:colOff>
      <xdr:row>34</xdr:row>
      <xdr:rowOff>17780</xdr:rowOff>
    </xdr:to>
    <xdr:sp macro="" textlink="">
      <xdr:nvSpPr>
        <xdr:cNvPr id="85" name="円/楕円 84"/>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167657</xdr:rowOff>
    </xdr:from>
    <xdr:ext cx="762000" cy="259045"/>
    <xdr:sp macro="" textlink="">
      <xdr:nvSpPr>
        <xdr:cNvPr id="86" name="人件費該当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例年、他団体との比較上、高割合の指数となっているのは、上三川いきいきプラザの管理運営経費がこの物件費に計上されるからである。その他、行政改革の一環として、上三川・ふざかし両保育所の民営化や図書館等の管理運営を民間委託してきた結果、職員人件費（の減額）から物件費（の増額）へと費目がシフトしたことにもよる。</a:t>
          </a:r>
          <a:endParaRPr lang="ja-JP" altLang="ja-JP" sz="1200">
            <a:effectLst/>
          </a:endParaRPr>
        </a:p>
        <a:p>
          <a:r>
            <a:rPr kumimoji="1" lang="ja-JP" altLang="ja-JP" sz="1200">
              <a:solidFill>
                <a:schemeClr val="dk1"/>
              </a:solidFill>
              <a:effectLst/>
              <a:latin typeface="+mn-lt"/>
              <a:ea typeface="+mn-ea"/>
              <a:cs typeface="+mn-cs"/>
            </a:rPr>
            <a:t>　いきいきプラザも供用開始後１０年を迎え、施設維持管理経費の増加が見込まれている。民営化している委託事業内容の精査と行政サービス水準の維持との兼ね合いが今後の課題となる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17</xdr:row>
      <xdr:rowOff>51562</xdr:rowOff>
    </xdr:to>
    <xdr:cxnSp macro="">
      <xdr:nvCxnSpPr>
        <xdr:cNvPr id="125" name="直線コネクタ 124"/>
        <xdr:cNvCxnSpPr/>
      </xdr:nvCxnSpPr>
      <xdr:spPr>
        <a:xfrm flipV="1">
          <a:off x="15671800" y="2573020"/>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51562</xdr:rowOff>
    </xdr:to>
    <xdr:cxnSp macro="">
      <xdr:nvCxnSpPr>
        <xdr:cNvPr id="128" name="直線コネクタ 127"/>
        <xdr:cNvCxnSpPr/>
      </xdr:nvCxnSpPr>
      <xdr:spPr>
        <a:xfrm>
          <a:off x="14782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30" name="テキスト ボックス 129"/>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24130</xdr:rowOff>
    </xdr:to>
    <xdr:cxnSp macro="">
      <xdr:nvCxnSpPr>
        <xdr:cNvPr id="131" name="直線コネクタ 130"/>
        <xdr:cNvCxnSpPr/>
      </xdr:nvCxnSpPr>
      <xdr:spPr>
        <a:xfrm flipV="1">
          <a:off x="13893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33" name="テキスト ボックス 132"/>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106426</xdr:rowOff>
    </xdr:to>
    <xdr:cxnSp macro="">
      <xdr:nvCxnSpPr>
        <xdr:cNvPr id="134" name="直線コネクタ 133"/>
        <xdr:cNvCxnSpPr/>
      </xdr:nvCxnSpPr>
      <xdr:spPr>
        <a:xfrm flipV="1">
          <a:off x="13004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36" name="テキスト ボックス 135"/>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6" name="円/楕円 145"/>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87139</xdr:rowOff>
    </xdr:from>
    <xdr:ext cx="736600" cy="259045"/>
    <xdr:sp macro="" textlink="">
      <xdr:nvSpPr>
        <xdr:cNvPr id="147" name="テキスト ボックス 146"/>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135636</xdr:rowOff>
    </xdr:from>
    <xdr:to>
      <xdr:col>21</xdr:col>
      <xdr:colOff>412750</xdr:colOff>
      <xdr:row>17</xdr:row>
      <xdr:rowOff>65786</xdr:rowOff>
    </xdr:to>
    <xdr:sp macro="" textlink="">
      <xdr:nvSpPr>
        <xdr:cNvPr id="148" name="円/楕円 147"/>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49" name="テキスト ボックス 148"/>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55626</xdr:rowOff>
    </xdr:from>
    <xdr:to>
      <xdr:col>19</xdr:col>
      <xdr:colOff>6350</xdr:colOff>
      <xdr:row>17</xdr:row>
      <xdr:rowOff>157226</xdr:rowOff>
    </xdr:to>
    <xdr:sp macro="" textlink="">
      <xdr:nvSpPr>
        <xdr:cNvPr id="152" name="円/楕円 151"/>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142003</xdr:rowOff>
    </xdr:from>
    <xdr:ext cx="762000" cy="259045"/>
    <xdr:sp macro="" textlink="">
      <xdr:nvSpPr>
        <xdr:cNvPr id="153" name="テキスト ボックス 152"/>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指数は前年比改善となっているが、扶助費決算額自体は前年比増額となっている。２７年４月にスタートした子ども・子育て支援新制度により、保育運営事業費などが全国的に増額となり、全国平均及び県平均値は前年より上昇している。</a:t>
          </a:r>
          <a:endParaRPr lang="ja-JP" altLang="ja-JP" sz="1300">
            <a:effectLst/>
          </a:endParaRPr>
        </a:p>
        <a:p>
          <a:r>
            <a:rPr kumimoji="1" lang="ja-JP" altLang="ja-JP" sz="1300" baseline="0">
              <a:solidFill>
                <a:schemeClr val="dk1"/>
              </a:solidFill>
              <a:effectLst/>
              <a:latin typeface="+mn-lt"/>
              <a:ea typeface="+mn-ea"/>
              <a:cs typeface="+mn-cs"/>
            </a:rPr>
            <a:t>　当町ではさらに、子ども医療費の助成について２７年度より中３生まで（県の補助は小６生まで）窓口無料化としたことや、障害者福祉サービス事業所の充実などにより、今後も扶助費の支出額は増額していくことが想定さ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165100</xdr:rowOff>
    </xdr:to>
    <xdr:cxnSp macro="">
      <xdr:nvCxnSpPr>
        <xdr:cNvPr id="186" name="直線コネクタ 185"/>
        <xdr:cNvCxnSpPr/>
      </xdr:nvCxnSpPr>
      <xdr:spPr>
        <a:xfrm flipV="1">
          <a:off x="3987800" y="9690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165100</xdr:rowOff>
    </xdr:to>
    <xdr:cxnSp macro="">
      <xdr:nvCxnSpPr>
        <xdr:cNvPr id="189" name="直線コネクタ 188"/>
        <xdr:cNvCxnSpPr/>
      </xdr:nvCxnSpPr>
      <xdr:spPr>
        <a:xfrm>
          <a:off x="3098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92" name="直線コネクタ 191"/>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69850</xdr:rowOff>
    </xdr:to>
    <xdr:cxnSp macro="">
      <xdr:nvCxnSpPr>
        <xdr:cNvPr id="195" name="直線コネクタ 194"/>
        <xdr:cNvCxnSpPr/>
      </xdr:nvCxnSpPr>
      <xdr:spPr>
        <a:xfrm>
          <a:off x="1320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5" name="円/楕円 204"/>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6"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07" name="円/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08" name="テキスト ボックス 207"/>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9" name="円/楕円 208"/>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0" name="テキスト ボックス 209"/>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各特別会計への繰出金が、この費目の主たる支出である。２７年度指数は改善となっているが、繰出金支出額は前年より増額になっている。</a:t>
          </a:r>
          <a:endParaRPr lang="ja-JP" altLang="ja-JP" sz="1300">
            <a:effectLst/>
          </a:endParaRPr>
        </a:p>
        <a:p>
          <a:r>
            <a:rPr kumimoji="1" lang="ja-JP" altLang="ja-JP" sz="1300">
              <a:solidFill>
                <a:schemeClr val="dk1"/>
              </a:solidFill>
              <a:effectLst/>
              <a:latin typeface="+mn-lt"/>
              <a:ea typeface="+mn-ea"/>
              <a:cs typeface="+mn-cs"/>
            </a:rPr>
            <a:t>　扶助費と同様に、少子高齢化の影響や医療費に係る制度の充実もあって、国民健康保険会計や介護保険会計への繰出額は増加していく傾向にある。また、下水道事業会計においても、水洗化率向上の施策推進により、その地方債利子償還分の繰出が増加傾向に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58</xdr:row>
      <xdr:rowOff>96520</xdr:rowOff>
    </xdr:to>
    <xdr:cxnSp macro="">
      <xdr:nvCxnSpPr>
        <xdr:cNvPr id="247" name="直線コネクタ 246"/>
        <xdr:cNvCxnSpPr/>
      </xdr:nvCxnSpPr>
      <xdr:spPr>
        <a:xfrm flipV="1">
          <a:off x="15671800" y="98044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96520</xdr:rowOff>
    </xdr:to>
    <xdr:cxnSp macro="">
      <xdr:nvCxnSpPr>
        <xdr:cNvPr id="250" name="直線コネクタ 249"/>
        <xdr:cNvCxnSpPr/>
      </xdr:nvCxnSpPr>
      <xdr:spPr>
        <a:xfrm>
          <a:off x="14782800" y="994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168910</xdr:rowOff>
    </xdr:to>
    <xdr:cxnSp macro="">
      <xdr:nvCxnSpPr>
        <xdr:cNvPr id="253" name="直線コネクタ 252"/>
        <xdr:cNvCxnSpPr/>
      </xdr:nvCxnSpPr>
      <xdr:spPr>
        <a:xfrm>
          <a:off x="13893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12700</xdr:rowOff>
    </xdr:to>
    <xdr:cxnSp macro="">
      <xdr:nvCxnSpPr>
        <xdr:cNvPr id="256" name="直線コネクタ 255"/>
        <xdr:cNvCxnSpPr/>
      </xdr:nvCxnSpPr>
      <xdr:spPr>
        <a:xfrm flipV="1">
          <a:off x="13004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58" name="テキスト ボックス 257"/>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6" name="円/楕円 265"/>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7"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8" name="円/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0" name="円/楕円 269"/>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1" name="テキスト ボックス 270"/>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2" name="円/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3" name="テキスト ボックス 27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4" name="円/楕円 27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5" name="テキスト ボックス 27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例年、全国平均及び県平均を大きく上回っているのは、当町がごみ処理や救急医療、消防等の業務を宇都宮市、または近隣市町とともに運営する一部事務組合にて共同処理しているためであり、各業務への負担金がここに計上されていることによる。尚、当該負担金が、補助費等支出の６割程度を占めることから、各団体の事業展開により、指数は毎年上下動することにな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２７年度より町税前納報奨金制度を廃止したことで、補助費等支出額が減少したことも、指数改善の理由となる。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36</xdr:row>
      <xdr:rowOff>66040</xdr:rowOff>
    </xdr:to>
    <xdr:cxnSp macro="">
      <xdr:nvCxnSpPr>
        <xdr:cNvPr id="308" name="直線コネクタ 307"/>
        <xdr:cNvCxnSpPr/>
      </xdr:nvCxnSpPr>
      <xdr:spPr>
        <a:xfrm flipV="1">
          <a:off x="15671800" y="59867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73660</xdr:rowOff>
    </xdr:to>
    <xdr:cxnSp macro="">
      <xdr:nvCxnSpPr>
        <xdr:cNvPr id="311" name="直線コネクタ 310"/>
        <xdr:cNvCxnSpPr/>
      </xdr:nvCxnSpPr>
      <xdr:spPr>
        <a:xfrm flipV="1">
          <a:off x="14782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165100</xdr:rowOff>
    </xdr:to>
    <xdr:cxnSp macro="">
      <xdr:nvCxnSpPr>
        <xdr:cNvPr id="314" name="直線コネクタ 313"/>
        <xdr:cNvCxnSpPr/>
      </xdr:nvCxnSpPr>
      <xdr:spPr>
        <a:xfrm flipV="1">
          <a:off x="13893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16" name="テキスト ボックス 31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100330</xdr:rowOff>
    </xdr:to>
    <xdr:cxnSp macro="">
      <xdr:nvCxnSpPr>
        <xdr:cNvPr id="317" name="直線コネクタ 316"/>
        <xdr:cNvCxnSpPr/>
      </xdr:nvCxnSpPr>
      <xdr:spPr>
        <a:xfrm flipV="1">
          <a:off x="13004800" y="633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27" name="円/楕円 326"/>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123207</xdr:rowOff>
    </xdr:from>
    <xdr:ext cx="762000" cy="259045"/>
    <xdr:sp macro="" textlink="">
      <xdr:nvSpPr>
        <xdr:cNvPr id="328"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29" name="円/楕円 328"/>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0" name="テキスト ボックス 329"/>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1" name="円/楕円 330"/>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32" name="テキスト ボックス 33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3" name="円/楕円 332"/>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54627</xdr:rowOff>
    </xdr:from>
    <xdr:ext cx="762000" cy="259045"/>
    <xdr:sp macro="" textlink="">
      <xdr:nvSpPr>
        <xdr:cNvPr id="334" name="テキスト ボックス 333"/>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49530</xdr:rowOff>
    </xdr:from>
    <xdr:to>
      <xdr:col>19</xdr:col>
      <xdr:colOff>6350</xdr:colOff>
      <xdr:row>37</xdr:row>
      <xdr:rowOff>151130</xdr:rowOff>
    </xdr:to>
    <xdr:sp macro="" textlink="">
      <xdr:nvSpPr>
        <xdr:cNvPr id="335" name="円/楕円 334"/>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135907</xdr:rowOff>
    </xdr:from>
    <xdr:ext cx="762000" cy="259045"/>
    <xdr:sp macro="" textlink="">
      <xdr:nvSpPr>
        <xdr:cNvPr id="336" name="テキスト ボックス 335"/>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上三川いきいきプラザの整備（２０年度）以降、新規地方債発行は元金償還額以下としてきたことから、公債費支出額も減少傾向にある。さらに、赤字地方債である臨時財政対策債をこの５年間で１．４億円の発行に留めていることも、他団体比較において好数値である要因となる。</a:t>
          </a:r>
          <a:endParaRPr lang="ja-JP" altLang="ja-JP" sz="1300">
            <a:effectLst/>
          </a:endParaRPr>
        </a:p>
        <a:p>
          <a:r>
            <a:rPr kumimoji="1" lang="ja-JP" altLang="ja-JP" sz="1300">
              <a:solidFill>
                <a:schemeClr val="dk1"/>
              </a:solidFill>
              <a:effectLst/>
              <a:latin typeface="+mn-lt"/>
              <a:ea typeface="+mn-ea"/>
              <a:cs typeface="+mn-cs"/>
            </a:rPr>
            <a:t>　上三川町財政適正化計画に基づき、「２９年度末地方債残高を６９億円以下」とする目標達成のため、今後控えている各種施設（インフラ含む）の整備や更新事業の平準化を図っていく。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76</xdr:row>
      <xdr:rowOff>96520</xdr:rowOff>
    </xdr:to>
    <xdr:cxnSp macro="">
      <xdr:nvCxnSpPr>
        <xdr:cNvPr id="369" name="直線コネクタ 368"/>
        <xdr:cNvCxnSpPr/>
      </xdr:nvCxnSpPr>
      <xdr:spPr>
        <a:xfrm flipV="1">
          <a:off x="3987800" y="128219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165100</xdr:rowOff>
    </xdr:to>
    <xdr:cxnSp macro="">
      <xdr:nvCxnSpPr>
        <xdr:cNvPr id="372" name="直線コネクタ 371"/>
        <xdr:cNvCxnSpPr/>
      </xdr:nvCxnSpPr>
      <xdr:spPr>
        <a:xfrm flipV="1">
          <a:off x="3098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62230</xdr:rowOff>
    </xdr:to>
    <xdr:cxnSp macro="">
      <xdr:nvCxnSpPr>
        <xdr:cNvPr id="375" name="直線コネクタ 374"/>
        <xdr:cNvCxnSpPr/>
      </xdr:nvCxnSpPr>
      <xdr:spPr>
        <a:xfrm flipV="1">
          <a:off x="2209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77</xdr:row>
      <xdr:rowOff>62230</xdr:rowOff>
    </xdr:to>
    <xdr:cxnSp macro="">
      <xdr:nvCxnSpPr>
        <xdr:cNvPr id="378" name="直線コネクタ 377"/>
        <xdr:cNvCxnSpPr/>
      </xdr:nvCxnSpPr>
      <xdr:spPr>
        <a:xfrm>
          <a:off x="1320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0" name="テキスト ボックス 379"/>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2" name="テキスト ボックス 381"/>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88" name="円/楕円 387"/>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89"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90" name="円/楕円 38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1" name="テキスト ボックス 39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92" name="円/楕円 39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93" name="テキスト ボックス 392"/>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4" name="円/楕円 393"/>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95" name="テキスト ボックス 394"/>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137161</xdr:rowOff>
    </xdr:from>
    <xdr:to>
      <xdr:col>1</xdr:col>
      <xdr:colOff>676275</xdr:colOff>
      <xdr:row>77</xdr:row>
      <xdr:rowOff>67311</xdr:rowOff>
    </xdr:to>
    <xdr:sp macro="" textlink="">
      <xdr:nvSpPr>
        <xdr:cNvPr id="396" name="円/楕円 395"/>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77487</xdr:rowOff>
    </xdr:from>
    <xdr:ext cx="762000" cy="259045"/>
    <xdr:sp macro="" textlink="">
      <xdr:nvSpPr>
        <xdr:cNvPr id="397" name="テキスト ボックス 396"/>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いずれの費目においても指数が大きく改善しているのは、２６年度より町税収入（＝経常収入）が大幅に増額となって、経常経費への充当財源が増えたためである。しかし、支出額を見ると、ほとんどの費目で前年より増額となっていることから、極めて短期的な評価でしかない。</a:t>
          </a:r>
          <a:endParaRPr lang="ja-JP" altLang="ja-JP" sz="1250">
            <a:effectLst/>
          </a:endParaRPr>
        </a:p>
        <a:p>
          <a:r>
            <a:rPr kumimoji="1" lang="ja-JP" altLang="ja-JP" sz="1250">
              <a:solidFill>
                <a:schemeClr val="dk1"/>
              </a:solidFill>
              <a:effectLst/>
              <a:latin typeface="+mn-lt"/>
              <a:ea typeface="+mn-ea"/>
              <a:cs typeface="+mn-cs"/>
            </a:rPr>
            <a:t>　前述のように、制度的あるいは政策的に事業支出が定められていることも多いことから、指数の例年水準維持を図っていくには、優先度の低い事業の廃止を念頭に各種計画を見直していくこととなる。</a:t>
          </a:r>
          <a:endParaRPr lang="ja-JP" altLang="ja-JP" sz="125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78</xdr:row>
      <xdr:rowOff>35561</xdr:rowOff>
    </xdr:to>
    <xdr:cxnSp macro="">
      <xdr:nvCxnSpPr>
        <xdr:cNvPr id="428" name="直線コネクタ 427"/>
        <xdr:cNvCxnSpPr/>
      </xdr:nvCxnSpPr>
      <xdr:spPr>
        <a:xfrm flipV="1">
          <a:off x="15671800" y="12631420"/>
          <a:ext cx="838200" cy="7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35561</xdr:rowOff>
    </xdr:to>
    <xdr:cxnSp macro="">
      <xdr:nvCxnSpPr>
        <xdr:cNvPr id="431" name="直線コネクタ 430"/>
        <xdr:cNvCxnSpPr/>
      </xdr:nvCxnSpPr>
      <xdr:spPr>
        <a:xfrm>
          <a:off x="14782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138430</xdr:rowOff>
    </xdr:to>
    <xdr:cxnSp macro="">
      <xdr:nvCxnSpPr>
        <xdr:cNvPr id="434" name="直線コネクタ 433"/>
        <xdr:cNvCxnSpPr/>
      </xdr:nvCxnSpPr>
      <xdr:spPr>
        <a:xfrm flipV="1">
          <a:off x="13893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72137</xdr:rowOff>
    </xdr:to>
    <xdr:cxnSp macro="">
      <xdr:nvCxnSpPr>
        <xdr:cNvPr id="437" name="直線コネクタ 436"/>
        <xdr:cNvCxnSpPr/>
      </xdr:nvCxnSpPr>
      <xdr:spPr>
        <a:xfrm flipV="1">
          <a:off x="13004800" y="133400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9" name="テキスト ボックス 43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47" name="円/楕円 446"/>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81297</xdr:rowOff>
    </xdr:from>
    <xdr:ext cx="762000" cy="259045"/>
    <xdr:sp macro="" textlink="">
      <xdr:nvSpPr>
        <xdr:cNvPr id="448" name="公債費以外該当値テキスト"/>
        <xdr:cNvSpPr txBox="1"/>
      </xdr:nvSpPr>
      <xdr:spPr>
        <a:xfrm>
          <a:off x="16598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9" name="円/楕円 448"/>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50" name="テキスト ボックス 449"/>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1" name="円/楕円 450"/>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2" name="テキスト ボックス 45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3" name="円/楕円 45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4" name="テキスト ボックス 453"/>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55" name="円/楕円 454"/>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56" name="テキスト ボックス 455"/>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栃木県上三川町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133972</xdr:rowOff>
    </xdr:from>
    <xdr:to>
      <xdr:col>4</xdr:col>
      <xdr:colOff>1117600</xdr:colOff>
      <xdr:row>17</xdr:row>
      <xdr:rowOff>165119</xdr:rowOff>
    </xdr:to>
    <xdr:cxnSp macro="">
      <xdr:nvCxnSpPr>
        <xdr:cNvPr id="50" name="直線コネクタ 49"/>
        <xdr:cNvCxnSpPr/>
      </xdr:nvCxnSpPr>
      <xdr:spPr bwMode="auto">
        <a:xfrm>
          <a:off x="5003800" y="3096247"/>
          <a:ext cx="647700" cy="3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133972</xdr:rowOff>
    </xdr:from>
    <xdr:to>
      <xdr:col>4</xdr:col>
      <xdr:colOff>469900</xdr:colOff>
      <xdr:row>18</xdr:row>
      <xdr:rowOff>17862</xdr:rowOff>
    </xdr:to>
    <xdr:cxnSp macro="">
      <xdr:nvCxnSpPr>
        <xdr:cNvPr id="53" name="直線コネクタ 52"/>
        <xdr:cNvCxnSpPr/>
      </xdr:nvCxnSpPr>
      <xdr:spPr bwMode="auto">
        <a:xfrm flipV="1">
          <a:off x="4305300" y="3096247"/>
          <a:ext cx="6985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162795</xdr:rowOff>
    </xdr:from>
    <xdr:to>
      <xdr:col>3</xdr:col>
      <xdr:colOff>904875</xdr:colOff>
      <xdr:row>18</xdr:row>
      <xdr:rowOff>17862</xdr:rowOff>
    </xdr:to>
    <xdr:cxnSp macro="">
      <xdr:nvCxnSpPr>
        <xdr:cNvPr id="56" name="直線コネクタ 55"/>
        <xdr:cNvCxnSpPr/>
      </xdr:nvCxnSpPr>
      <xdr:spPr bwMode="auto">
        <a:xfrm>
          <a:off x="3606800" y="3125070"/>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84823</xdr:rowOff>
    </xdr:from>
    <xdr:to>
      <xdr:col>3</xdr:col>
      <xdr:colOff>206375</xdr:colOff>
      <xdr:row>17</xdr:row>
      <xdr:rowOff>162795</xdr:rowOff>
    </xdr:to>
    <xdr:cxnSp macro="">
      <xdr:nvCxnSpPr>
        <xdr:cNvPr id="59" name="直線コネクタ 58"/>
        <xdr:cNvCxnSpPr/>
      </xdr:nvCxnSpPr>
      <xdr:spPr bwMode="auto">
        <a:xfrm>
          <a:off x="2908300" y="3047098"/>
          <a:ext cx="698500" cy="77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114319</xdr:rowOff>
    </xdr:from>
    <xdr:to>
      <xdr:col>5</xdr:col>
      <xdr:colOff>34925</xdr:colOff>
      <xdr:row>18</xdr:row>
      <xdr:rowOff>44469</xdr:rowOff>
    </xdr:to>
    <xdr:sp macro="" textlink="">
      <xdr:nvSpPr>
        <xdr:cNvPr id="69" name="円/楕円 68"/>
        <xdr:cNvSpPr/>
      </xdr:nvSpPr>
      <xdr:spPr bwMode="auto">
        <a:xfrm>
          <a:off x="5600700" y="307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86396</xdr:rowOff>
    </xdr:from>
    <xdr:ext cx="762000" cy="259045"/>
    <xdr:sp macro="" textlink="">
      <xdr:nvSpPr>
        <xdr:cNvPr id="70" name="人口1人当たり決算額の推移該当値テキスト130"/>
        <xdr:cNvSpPr txBox="1"/>
      </xdr:nvSpPr>
      <xdr:spPr>
        <a:xfrm>
          <a:off x="5740400" y="304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83172</xdr:rowOff>
    </xdr:from>
    <xdr:to>
      <xdr:col>4</xdr:col>
      <xdr:colOff>520700</xdr:colOff>
      <xdr:row>18</xdr:row>
      <xdr:rowOff>13322</xdr:rowOff>
    </xdr:to>
    <xdr:sp macro="" textlink="">
      <xdr:nvSpPr>
        <xdr:cNvPr id="71" name="円/楕円 70"/>
        <xdr:cNvSpPr/>
      </xdr:nvSpPr>
      <xdr:spPr bwMode="auto">
        <a:xfrm>
          <a:off x="4953000" y="304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169549</xdr:rowOff>
    </xdr:from>
    <xdr:ext cx="736600" cy="259045"/>
    <xdr:sp macro="" textlink="">
      <xdr:nvSpPr>
        <xdr:cNvPr id="72" name="テキスト ボックス 71"/>
        <xdr:cNvSpPr txBox="1"/>
      </xdr:nvSpPr>
      <xdr:spPr>
        <a:xfrm>
          <a:off x="4622800" y="3131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138512</xdr:rowOff>
    </xdr:from>
    <xdr:to>
      <xdr:col>3</xdr:col>
      <xdr:colOff>955675</xdr:colOff>
      <xdr:row>18</xdr:row>
      <xdr:rowOff>68662</xdr:rowOff>
    </xdr:to>
    <xdr:sp macro="" textlink="">
      <xdr:nvSpPr>
        <xdr:cNvPr id="73" name="円/楕円 72"/>
        <xdr:cNvSpPr/>
      </xdr:nvSpPr>
      <xdr:spPr bwMode="auto">
        <a:xfrm>
          <a:off x="4254500" y="310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53439</xdr:rowOff>
    </xdr:from>
    <xdr:ext cx="762000" cy="259045"/>
    <xdr:sp macro="" textlink="">
      <xdr:nvSpPr>
        <xdr:cNvPr id="74" name="テキスト ボックス 73"/>
        <xdr:cNvSpPr txBox="1"/>
      </xdr:nvSpPr>
      <xdr:spPr>
        <a:xfrm>
          <a:off x="3924300" y="318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111995</xdr:rowOff>
    </xdr:from>
    <xdr:to>
      <xdr:col>3</xdr:col>
      <xdr:colOff>257175</xdr:colOff>
      <xdr:row>18</xdr:row>
      <xdr:rowOff>42145</xdr:rowOff>
    </xdr:to>
    <xdr:sp macro="" textlink="">
      <xdr:nvSpPr>
        <xdr:cNvPr id="75" name="円/楕円 74"/>
        <xdr:cNvSpPr/>
      </xdr:nvSpPr>
      <xdr:spPr bwMode="auto">
        <a:xfrm>
          <a:off x="3556000" y="30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26922</xdr:rowOff>
    </xdr:from>
    <xdr:ext cx="762000" cy="259045"/>
    <xdr:sp macro="" textlink="">
      <xdr:nvSpPr>
        <xdr:cNvPr id="76" name="テキスト ボックス 75"/>
        <xdr:cNvSpPr txBox="1"/>
      </xdr:nvSpPr>
      <xdr:spPr>
        <a:xfrm>
          <a:off x="3225800" y="31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34023</xdr:rowOff>
    </xdr:from>
    <xdr:to>
      <xdr:col>2</xdr:col>
      <xdr:colOff>692150</xdr:colOff>
      <xdr:row>17</xdr:row>
      <xdr:rowOff>135623</xdr:rowOff>
    </xdr:to>
    <xdr:sp macro="" textlink="">
      <xdr:nvSpPr>
        <xdr:cNvPr id="77" name="円/楕円 76"/>
        <xdr:cNvSpPr/>
      </xdr:nvSpPr>
      <xdr:spPr bwMode="auto">
        <a:xfrm>
          <a:off x="2857500" y="299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120400</xdr:rowOff>
    </xdr:from>
    <xdr:ext cx="762000" cy="259045"/>
    <xdr:sp macro="" textlink="">
      <xdr:nvSpPr>
        <xdr:cNvPr id="78" name="テキスト ボックス 77"/>
        <xdr:cNvSpPr txBox="1"/>
      </xdr:nvSpPr>
      <xdr:spPr>
        <a:xfrm>
          <a:off x="2527300" y="308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339217</xdr:rowOff>
    </xdr:from>
    <xdr:to>
      <xdr:col>4</xdr:col>
      <xdr:colOff>1117600</xdr:colOff>
      <xdr:row>36</xdr:row>
      <xdr:rowOff>15481</xdr:rowOff>
    </xdr:to>
    <xdr:cxnSp macro="">
      <xdr:nvCxnSpPr>
        <xdr:cNvPr id="111" name="直線コネクタ 110"/>
        <xdr:cNvCxnSpPr/>
      </xdr:nvCxnSpPr>
      <xdr:spPr bwMode="auto">
        <a:xfrm>
          <a:off x="5003800" y="6949567"/>
          <a:ext cx="6477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309156</xdr:rowOff>
    </xdr:from>
    <xdr:to>
      <xdr:col>4</xdr:col>
      <xdr:colOff>469900</xdr:colOff>
      <xdr:row>35</xdr:row>
      <xdr:rowOff>339217</xdr:rowOff>
    </xdr:to>
    <xdr:cxnSp macro="">
      <xdr:nvCxnSpPr>
        <xdr:cNvPr id="114" name="直線コネクタ 113"/>
        <xdr:cNvCxnSpPr/>
      </xdr:nvCxnSpPr>
      <xdr:spPr bwMode="auto">
        <a:xfrm>
          <a:off x="4305300" y="6919506"/>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244063</xdr:rowOff>
    </xdr:from>
    <xdr:to>
      <xdr:col>3</xdr:col>
      <xdr:colOff>904875</xdr:colOff>
      <xdr:row>35</xdr:row>
      <xdr:rowOff>309156</xdr:rowOff>
    </xdr:to>
    <xdr:cxnSp macro="">
      <xdr:nvCxnSpPr>
        <xdr:cNvPr id="117" name="直線コネクタ 116"/>
        <xdr:cNvCxnSpPr/>
      </xdr:nvCxnSpPr>
      <xdr:spPr bwMode="auto">
        <a:xfrm>
          <a:off x="3606800" y="6854413"/>
          <a:ext cx="698500" cy="6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295171</xdr:rowOff>
    </xdr:from>
    <xdr:ext cx="762000" cy="259045"/>
    <xdr:sp macro="" textlink="">
      <xdr:nvSpPr>
        <xdr:cNvPr id="119" name="テキスト ボックス 118"/>
        <xdr:cNvSpPr txBox="1"/>
      </xdr:nvSpPr>
      <xdr:spPr>
        <a:xfrm>
          <a:off x="39243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242005</xdr:rowOff>
    </xdr:from>
    <xdr:to>
      <xdr:col>3</xdr:col>
      <xdr:colOff>206375</xdr:colOff>
      <xdr:row>35</xdr:row>
      <xdr:rowOff>244063</xdr:rowOff>
    </xdr:to>
    <xdr:cxnSp macro="">
      <xdr:nvCxnSpPr>
        <xdr:cNvPr id="120" name="直線コネクタ 119"/>
        <xdr:cNvCxnSpPr/>
      </xdr:nvCxnSpPr>
      <xdr:spPr bwMode="auto">
        <a:xfrm>
          <a:off x="2908300" y="6852355"/>
          <a:ext cx="6985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207580</xdr:rowOff>
    </xdr:from>
    <xdr:ext cx="762000" cy="259045"/>
    <xdr:sp macro="" textlink="">
      <xdr:nvSpPr>
        <xdr:cNvPr id="124" name="テキスト ボックス 123"/>
        <xdr:cNvSpPr txBox="1"/>
      </xdr:nvSpPr>
      <xdr:spPr>
        <a:xfrm>
          <a:off x="2527300" y="647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307581</xdr:rowOff>
    </xdr:from>
    <xdr:to>
      <xdr:col>5</xdr:col>
      <xdr:colOff>34925</xdr:colOff>
      <xdr:row>36</xdr:row>
      <xdr:rowOff>66281</xdr:rowOff>
    </xdr:to>
    <xdr:sp macro="" textlink="">
      <xdr:nvSpPr>
        <xdr:cNvPr id="130" name="円/楕円 129"/>
        <xdr:cNvSpPr/>
      </xdr:nvSpPr>
      <xdr:spPr bwMode="auto">
        <a:xfrm>
          <a:off x="5600700" y="691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279658</xdr:rowOff>
    </xdr:from>
    <xdr:ext cx="762000" cy="259045"/>
    <xdr:sp macro="" textlink="">
      <xdr:nvSpPr>
        <xdr:cNvPr id="131" name="人口1人当たり決算額の推移該当値テキスト445"/>
        <xdr:cNvSpPr txBox="1"/>
      </xdr:nvSpPr>
      <xdr:spPr>
        <a:xfrm>
          <a:off x="5740400" y="68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288417</xdr:rowOff>
    </xdr:from>
    <xdr:to>
      <xdr:col>4</xdr:col>
      <xdr:colOff>520700</xdr:colOff>
      <xdr:row>36</xdr:row>
      <xdr:rowOff>47117</xdr:rowOff>
    </xdr:to>
    <xdr:sp macro="" textlink="">
      <xdr:nvSpPr>
        <xdr:cNvPr id="132" name="円/楕円 131"/>
        <xdr:cNvSpPr/>
      </xdr:nvSpPr>
      <xdr:spPr bwMode="auto">
        <a:xfrm>
          <a:off x="4953000" y="68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31894</xdr:rowOff>
    </xdr:from>
    <xdr:ext cx="736600" cy="259045"/>
    <xdr:sp macro="" textlink="">
      <xdr:nvSpPr>
        <xdr:cNvPr id="133" name="テキスト ボックス 132"/>
        <xdr:cNvSpPr txBox="1"/>
      </xdr:nvSpPr>
      <xdr:spPr>
        <a:xfrm>
          <a:off x="4622800" y="6985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258356</xdr:rowOff>
    </xdr:from>
    <xdr:to>
      <xdr:col>3</xdr:col>
      <xdr:colOff>955675</xdr:colOff>
      <xdr:row>36</xdr:row>
      <xdr:rowOff>17056</xdr:rowOff>
    </xdr:to>
    <xdr:sp macro="" textlink="">
      <xdr:nvSpPr>
        <xdr:cNvPr id="134" name="円/楕円 133"/>
        <xdr:cNvSpPr/>
      </xdr:nvSpPr>
      <xdr:spPr bwMode="auto">
        <a:xfrm>
          <a:off x="4254500" y="686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1833</xdr:rowOff>
    </xdr:from>
    <xdr:ext cx="762000" cy="259045"/>
    <xdr:sp macro="" textlink="">
      <xdr:nvSpPr>
        <xdr:cNvPr id="135" name="テキスト ボックス 134"/>
        <xdr:cNvSpPr txBox="1"/>
      </xdr:nvSpPr>
      <xdr:spPr>
        <a:xfrm>
          <a:off x="3924300" y="69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193263</xdr:rowOff>
    </xdr:from>
    <xdr:to>
      <xdr:col>3</xdr:col>
      <xdr:colOff>257175</xdr:colOff>
      <xdr:row>35</xdr:row>
      <xdr:rowOff>294863</xdr:rowOff>
    </xdr:to>
    <xdr:sp macro="" textlink="">
      <xdr:nvSpPr>
        <xdr:cNvPr id="136" name="円/楕円 135"/>
        <xdr:cNvSpPr/>
      </xdr:nvSpPr>
      <xdr:spPr bwMode="auto">
        <a:xfrm>
          <a:off x="3556000" y="680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279640</xdr:rowOff>
    </xdr:from>
    <xdr:ext cx="762000" cy="259045"/>
    <xdr:sp macro="" textlink="">
      <xdr:nvSpPr>
        <xdr:cNvPr id="137" name="テキスト ボックス 136"/>
        <xdr:cNvSpPr txBox="1"/>
      </xdr:nvSpPr>
      <xdr:spPr>
        <a:xfrm>
          <a:off x="3225800" y="688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191205</xdr:rowOff>
    </xdr:from>
    <xdr:to>
      <xdr:col>2</xdr:col>
      <xdr:colOff>692150</xdr:colOff>
      <xdr:row>35</xdr:row>
      <xdr:rowOff>292805</xdr:rowOff>
    </xdr:to>
    <xdr:sp macro="" textlink="">
      <xdr:nvSpPr>
        <xdr:cNvPr id="138" name="円/楕円 137"/>
        <xdr:cNvSpPr/>
      </xdr:nvSpPr>
      <xdr:spPr bwMode="auto">
        <a:xfrm>
          <a:off x="2857500" y="680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277582</xdr:rowOff>
    </xdr:from>
    <xdr:ext cx="762000" cy="259045"/>
    <xdr:sp macro="" textlink="">
      <xdr:nvSpPr>
        <xdr:cNvPr id="139" name="テキスト ボックス 138"/>
        <xdr:cNvSpPr txBox="1"/>
      </xdr:nvSpPr>
      <xdr:spPr>
        <a:xfrm>
          <a:off x="2527300" y="68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33584</xdr:rowOff>
    </xdr:from>
    <xdr:to>
      <xdr:col>6</xdr:col>
      <xdr:colOff>511175</xdr:colOff>
      <xdr:row>37</xdr:row>
      <xdr:rowOff>48191</xdr:rowOff>
    </xdr:to>
    <xdr:cxnSp macro="">
      <xdr:nvCxnSpPr>
        <xdr:cNvPr id="59" name="直線コネクタ 58"/>
        <xdr:cNvCxnSpPr/>
      </xdr:nvCxnSpPr>
      <xdr:spPr>
        <a:xfrm>
          <a:off x="3797300" y="6377234"/>
          <a:ext cx="8382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33584</xdr:rowOff>
    </xdr:from>
    <xdr:to>
      <xdr:col>5</xdr:col>
      <xdr:colOff>358775</xdr:colOff>
      <xdr:row>37</xdr:row>
      <xdr:rowOff>84425</xdr:rowOff>
    </xdr:to>
    <xdr:cxnSp macro="">
      <xdr:nvCxnSpPr>
        <xdr:cNvPr id="62" name="直線コネクタ 61"/>
        <xdr:cNvCxnSpPr/>
      </xdr:nvCxnSpPr>
      <xdr:spPr>
        <a:xfrm flipV="1">
          <a:off x="2908300" y="6377234"/>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80904</xdr:rowOff>
    </xdr:from>
    <xdr:to>
      <xdr:col>4</xdr:col>
      <xdr:colOff>155575</xdr:colOff>
      <xdr:row>37</xdr:row>
      <xdr:rowOff>84425</xdr:rowOff>
    </xdr:to>
    <xdr:cxnSp macro="">
      <xdr:nvCxnSpPr>
        <xdr:cNvPr id="65" name="直線コネクタ 64"/>
        <xdr:cNvCxnSpPr/>
      </xdr:nvCxnSpPr>
      <xdr:spPr>
        <a:xfrm>
          <a:off x="2019300" y="6424554"/>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60170</xdr:rowOff>
    </xdr:from>
    <xdr:to>
      <xdr:col>2</xdr:col>
      <xdr:colOff>638175</xdr:colOff>
      <xdr:row>37</xdr:row>
      <xdr:rowOff>80904</xdr:rowOff>
    </xdr:to>
    <xdr:cxnSp macro="">
      <xdr:nvCxnSpPr>
        <xdr:cNvPr id="68" name="直線コネクタ 67"/>
        <xdr:cNvCxnSpPr/>
      </xdr:nvCxnSpPr>
      <xdr:spPr>
        <a:xfrm>
          <a:off x="1130300" y="6403820"/>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168841</xdr:rowOff>
    </xdr:from>
    <xdr:to>
      <xdr:col>6</xdr:col>
      <xdr:colOff>561975</xdr:colOff>
      <xdr:row>37</xdr:row>
      <xdr:rowOff>98991</xdr:rowOff>
    </xdr:to>
    <xdr:sp macro="" textlink="">
      <xdr:nvSpPr>
        <xdr:cNvPr id="78" name="円/楕円 77"/>
        <xdr:cNvSpPr/>
      </xdr:nvSpPr>
      <xdr:spPr>
        <a:xfrm>
          <a:off x="4584700" y="63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147268</xdr:rowOff>
    </xdr:from>
    <xdr:ext cx="534377" cy="259045"/>
    <xdr:sp macro="" textlink="">
      <xdr:nvSpPr>
        <xdr:cNvPr id="79" name="人件費該当値テキスト"/>
        <xdr:cNvSpPr txBox="1"/>
      </xdr:nvSpPr>
      <xdr:spPr>
        <a:xfrm>
          <a:off x="4686300" y="63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154234</xdr:rowOff>
    </xdr:from>
    <xdr:to>
      <xdr:col>5</xdr:col>
      <xdr:colOff>409575</xdr:colOff>
      <xdr:row>37</xdr:row>
      <xdr:rowOff>84384</xdr:rowOff>
    </xdr:to>
    <xdr:sp macro="" textlink="">
      <xdr:nvSpPr>
        <xdr:cNvPr id="80" name="円/楕円 79"/>
        <xdr:cNvSpPr/>
      </xdr:nvSpPr>
      <xdr:spPr>
        <a:xfrm>
          <a:off x="3746500" y="63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75511</xdr:rowOff>
    </xdr:from>
    <xdr:ext cx="534377" cy="259045"/>
    <xdr:sp macro="" textlink="">
      <xdr:nvSpPr>
        <xdr:cNvPr id="81" name="テキスト ボックス 80"/>
        <xdr:cNvSpPr txBox="1"/>
      </xdr:nvSpPr>
      <xdr:spPr>
        <a:xfrm>
          <a:off x="3530111" y="64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33625</xdr:rowOff>
    </xdr:from>
    <xdr:to>
      <xdr:col>4</xdr:col>
      <xdr:colOff>206375</xdr:colOff>
      <xdr:row>37</xdr:row>
      <xdr:rowOff>135225</xdr:rowOff>
    </xdr:to>
    <xdr:sp macro="" textlink="">
      <xdr:nvSpPr>
        <xdr:cNvPr id="82" name="円/楕円 81"/>
        <xdr:cNvSpPr/>
      </xdr:nvSpPr>
      <xdr:spPr>
        <a:xfrm>
          <a:off x="2857500" y="63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126351</xdr:rowOff>
    </xdr:from>
    <xdr:ext cx="534377" cy="259045"/>
    <xdr:sp macro="" textlink="">
      <xdr:nvSpPr>
        <xdr:cNvPr id="83" name="テキスト ボックス 82"/>
        <xdr:cNvSpPr txBox="1"/>
      </xdr:nvSpPr>
      <xdr:spPr>
        <a:xfrm>
          <a:off x="2641111" y="64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30104</xdr:rowOff>
    </xdr:from>
    <xdr:to>
      <xdr:col>3</xdr:col>
      <xdr:colOff>3175</xdr:colOff>
      <xdr:row>37</xdr:row>
      <xdr:rowOff>131704</xdr:rowOff>
    </xdr:to>
    <xdr:sp macro="" textlink="">
      <xdr:nvSpPr>
        <xdr:cNvPr id="84" name="円/楕円 83"/>
        <xdr:cNvSpPr/>
      </xdr:nvSpPr>
      <xdr:spPr>
        <a:xfrm>
          <a:off x="1968500" y="63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122831</xdr:rowOff>
    </xdr:from>
    <xdr:ext cx="534377" cy="259045"/>
    <xdr:sp macro="" textlink="">
      <xdr:nvSpPr>
        <xdr:cNvPr id="85" name="テキスト ボックス 84"/>
        <xdr:cNvSpPr txBox="1"/>
      </xdr:nvSpPr>
      <xdr:spPr>
        <a:xfrm>
          <a:off x="1752111" y="64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9370</xdr:rowOff>
    </xdr:from>
    <xdr:to>
      <xdr:col>1</xdr:col>
      <xdr:colOff>485775</xdr:colOff>
      <xdr:row>37</xdr:row>
      <xdr:rowOff>110970</xdr:rowOff>
    </xdr:to>
    <xdr:sp macro="" textlink="">
      <xdr:nvSpPr>
        <xdr:cNvPr id="86" name="円/楕円 85"/>
        <xdr:cNvSpPr/>
      </xdr:nvSpPr>
      <xdr:spPr>
        <a:xfrm>
          <a:off x="1079500" y="63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102097</xdr:rowOff>
    </xdr:from>
    <xdr:ext cx="534377" cy="259045"/>
    <xdr:sp macro="" textlink="">
      <xdr:nvSpPr>
        <xdr:cNvPr id="87" name="テキスト ボックス 86"/>
        <xdr:cNvSpPr txBox="1"/>
      </xdr:nvSpPr>
      <xdr:spPr>
        <a:xfrm>
          <a:off x="863111" y="64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116308</xdr:rowOff>
    </xdr:from>
    <xdr:to>
      <xdr:col>6</xdr:col>
      <xdr:colOff>511175</xdr:colOff>
      <xdr:row>58</xdr:row>
      <xdr:rowOff>121652</xdr:rowOff>
    </xdr:to>
    <xdr:cxnSp macro="">
      <xdr:nvCxnSpPr>
        <xdr:cNvPr id="116" name="直線コネクタ 115"/>
        <xdr:cNvCxnSpPr/>
      </xdr:nvCxnSpPr>
      <xdr:spPr>
        <a:xfrm flipV="1">
          <a:off x="3797300" y="10060408"/>
          <a:ext cx="8382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121652</xdr:rowOff>
    </xdr:from>
    <xdr:to>
      <xdr:col>5</xdr:col>
      <xdr:colOff>358775</xdr:colOff>
      <xdr:row>58</xdr:row>
      <xdr:rowOff>125670</xdr:rowOff>
    </xdr:to>
    <xdr:cxnSp macro="">
      <xdr:nvCxnSpPr>
        <xdr:cNvPr id="119" name="直線コネクタ 118"/>
        <xdr:cNvCxnSpPr/>
      </xdr:nvCxnSpPr>
      <xdr:spPr>
        <a:xfrm flipV="1">
          <a:off x="2908300" y="10065752"/>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125670</xdr:rowOff>
    </xdr:from>
    <xdr:to>
      <xdr:col>4</xdr:col>
      <xdr:colOff>155575</xdr:colOff>
      <xdr:row>58</xdr:row>
      <xdr:rowOff>126927</xdr:rowOff>
    </xdr:to>
    <xdr:cxnSp macro="">
      <xdr:nvCxnSpPr>
        <xdr:cNvPr id="122" name="直線コネクタ 121"/>
        <xdr:cNvCxnSpPr/>
      </xdr:nvCxnSpPr>
      <xdr:spPr>
        <a:xfrm flipV="1">
          <a:off x="2019300" y="1006977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126411</xdr:rowOff>
    </xdr:from>
    <xdr:to>
      <xdr:col>2</xdr:col>
      <xdr:colOff>638175</xdr:colOff>
      <xdr:row>58</xdr:row>
      <xdr:rowOff>126927</xdr:rowOff>
    </xdr:to>
    <xdr:cxnSp macro="">
      <xdr:nvCxnSpPr>
        <xdr:cNvPr id="125" name="直線コネクタ 124"/>
        <xdr:cNvCxnSpPr/>
      </xdr:nvCxnSpPr>
      <xdr:spPr>
        <a:xfrm>
          <a:off x="1130300" y="10070511"/>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65508</xdr:rowOff>
    </xdr:from>
    <xdr:to>
      <xdr:col>6</xdr:col>
      <xdr:colOff>561975</xdr:colOff>
      <xdr:row>58</xdr:row>
      <xdr:rowOff>167108</xdr:rowOff>
    </xdr:to>
    <xdr:sp macro="" textlink="">
      <xdr:nvSpPr>
        <xdr:cNvPr id="135" name="円/楕円 134"/>
        <xdr:cNvSpPr/>
      </xdr:nvSpPr>
      <xdr:spPr>
        <a:xfrm>
          <a:off x="4584700" y="100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70852</xdr:rowOff>
    </xdr:from>
    <xdr:to>
      <xdr:col>5</xdr:col>
      <xdr:colOff>409575</xdr:colOff>
      <xdr:row>59</xdr:row>
      <xdr:rowOff>1002</xdr:rowOff>
    </xdr:to>
    <xdr:sp macro="" textlink="">
      <xdr:nvSpPr>
        <xdr:cNvPr id="137" name="円/楕円 136"/>
        <xdr:cNvSpPr/>
      </xdr:nvSpPr>
      <xdr:spPr>
        <a:xfrm>
          <a:off x="3746500" y="100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163579</xdr:rowOff>
    </xdr:from>
    <xdr:ext cx="534377" cy="259045"/>
    <xdr:sp macro="" textlink="">
      <xdr:nvSpPr>
        <xdr:cNvPr id="138" name="テキスト ボックス 137"/>
        <xdr:cNvSpPr txBox="1"/>
      </xdr:nvSpPr>
      <xdr:spPr>
        <a:xfrm>
          <a:off x="3530111" y="101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74870</xdr:rowOff>
    </xdr:from>
    <xdr:to>
      <xdr:col>4</xdr:col>
      <xdr:colOff>206375</xdr:colOff>
      <xdr:row>59</xdr:row>
      <xdr:rowOff>5020</xdr:rowOff>
    </xdr:to>
    <xdr:sp macro="" textlink="">
      <xdr:nvSpPr>
        <xdr:cNvPr id="139" name="円/楕円 138"/>
        <xdr:cNvSpPr/>
      </xdr:nvSpPr>
      <xdr:spPr>
        <a:xfrm>
          <a:off x="2857500" y="100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167597</xdr:rowOff>
    </xdr:from>
    <xdr:ext cx="534377" cy="259045"/>
    <xdr:sp macro="" textlink="">
      <xdr:nvSpPr>
        <xdr:cNvPr id="140" name="テキスト ボックス 139"/>
        <xdr:cNvSpPr txBox="1"/>
      </xdr:nvSpPr>
      <xdr:spPr>
        <a:xfrm>
          <a:off x="2641111" y="101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76127</xdr:rowOff>
    </xdr:from>
    <xdr:to>
      <xdr:col>3</xdr:col>
      <xdr:colOff>3175</xdr:colOff>
      <xdr:row>59</xdr:row>
      <xdr:rowOff>6277</xdr:rowOff>
    </xdr:to>
    <xdr:sp macro="" textlink="">
      <xdr:nvSpPr>
        <xdr:cNvPr id="141" name="円/楕円 140"/>
        <xdr:cNvSpPr/>
      </xdr:nvSpPr>
      <xdr:spPr>
        <a:xfrm>
          <a:off x="1968500" y="100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168854</xdr:rowOff>
    </xdr:from>
    <xdr:ext cx="534377" cy="259045"/>
    <xdr:sp macro="" textlink="">
      <xdr:nvSpPr>
        <xdr:cNvPr id="142" name="テキスト ボックス 141"/>
        <xdr:cNvSpPr txBox="1"/>
      </xdr:nvSpPr>
      <xdr:spPr>
        <a:xfrm>
          <a:off x="1752111" y="101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75611</xdr:rowOff>
    </xdr:from>
    <xdr:to>
      <xdr:col>1</xdr:col>
      <xdr:colOff>485775</xdr:colOff>
      <xdr:row>59</xdr:row>
      <xdr:rowOff>5761</xdr:rowOff>
    </xdr:to>
    <xdr:sp macro="" textlink="">
      <xdr:nvSpPr>
        <xdr:cNvPr id="143" name="円/楕円 142"/>
        <xdr:cNvSpPr/>
      </xdr:nvSpPr>
      <xdr:spPr>
        <a:xfrm>
          <a:off x="1079500" y="100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168338</xdr:rowOff>
    </xdr:from>
    <xdr:ext cx="534377" cy="259045"/>
    <xdr:sp macro="" textlink="">
      <xdr:nvSpPr>
        <xdr:cNvPr id="144" name="テキスト ボックス 143"/>
        <xdr:cNvSpPr txBox="1"/>
      </xdr:nvSpPr>
      <xdr:spPr>
        <a:xfrm>
          <a:off x="863111" y="101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105736</xdr:rowOff>
    </xdr:from>
    <xdr:to>
      <xdr:col>6</xdr:col>
      <xdr:colOff>511175</xdr:colOff>
      <xdr:row>78</xdr:row>
      <xdr:rowOff>164302</xdr:rowOff>
    </xdr:to>
    <xdr:cxnSp macro="">
      <xdr:nvCxnSpPr>
        <xdr:cNvPr id="175" name="直線コネクタ 174"/>
        <xdr:cNvCxnSpPr/>
      </xdr:nvCxnSpPr>
      <xdr:spPr>
        <a:xfrm flipV="1">
          <a:off x="3797300" y="13478836"/>
          <a:ext cx="838200" cy="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161254</xdr:rowOff>
    </xdr:from>
    <xdr:to>
      <xdr:col>5</xdr:col>
      <xdr:colOff>358775</xdr:colOff>
      <xdr:row>78</xdr:row>
      <xdr:rowOff>164302</xdr:rowOff>
    </xdr:to>
    <xdr:cxnSp macro="">
      <xdr:nvCxnSpPr>
        <xdr:cNvPr id="178" name="直線コネクタ 177"/>
        <xdr:cNvCxnSpPr/>
      </xdr:nvCxnSpPr>
      <xdr:spPr>
        <a:xfrm>
          <a:off x="2908300" y="135343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161254</xdr:rowOff>
    </xdr:from>
    <xdr:to>
      <xdr:col>4</xdr:col>
      <xdr:colOff>155575</xdr:colOff>
      <xdr:row>79</xdr:row>
      <xdr:rowOff>7547</xdr:rowOff>
    </xdr:to>
    <xdr:cxnSp macro="">
      <xdr:nvCxnSpPr>
        <xdr:cNvPr id="181" name="直線コネクタ 180"/>
        <xdr:cNvCxnSpPr/>
      </xdr:nvCxnSpPr>
      <xdr:spPr>
        <a:xfrm flipV="1">
          <a:off x="2019300" y="13534354"/>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7547</xdr:rowOff>
    </xdr:from>
    <xdr:to>
      <xdr:col>2</xdr:col>
      <xdr:colOff>638175</xdr:colOff>
      <xdr:row>79</xdr:row>
      <xdr:rowOff>13753</xdr:rowOff>
    </xdr:to>
    <xdr:cxnSp macro="">
      <xdr:nvCxnSpPr>
        <xdr:cNvPr id="184" name="直線コネクタ 183"/>
        <xdr:cNvCxnSpPr/>
      </xdr:nvCxnSpPr>
      <xdr:spPr>
        <a:xfrm flipV="1">
          <a:off x="1130300" y="13552097"/>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54936</xdr:rowOff>
    </xdr:from>
    <xdr:to>
      <xdr:col>6</xdr:col>
      <xdr:colOff>561975</xdr:colOff>
      <xdr:row>78</xdr:row>
      <xdr:rowOff>156536</xdr:rowOff>
    </xdr:to>
    <xdr:sp macro="" textlink="">
      <xdr:nvSpPr>
        <xdr:cNvPr id="194" name="円/楕円 193"/>
        <xdr:cNvSpPr/>
      </xdr:nvSpPr>
      <xdr:spPr>
        <a:xfrm>
          <a:off x="4584700" y="134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141313</xdr:rowOff>
    </xdr:from>
    <xdr:ext cx="469744" cy="259045"/>
    <xdr:sp macro="" textlink="">
      <xdr:nvSpPr>
        <xdr:cNvPr id="195" name="維持補修費該当値テキスト"/>
        <xdr:cNvSpPr txBox="1"/>
      </xdr:nvSpPr>
      <xdr:spPr>
        <a:xfrm>
          <a:off x="4686300" y="133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113502</xdr:rowOff>
    </xdr:from>
    <xdr:to>
      <xdr:col>5</xdr:col>
      <xdr:colOff>409575</xdr:colOff>
      <xdr:row>79</xdr:row>
      <xdr:rowOff>43652</xdr:rowOff>
    </xdr:to>
    <xdr:sp macro="" textlink="">
      <xdr:nvSpPr>
        <xdr:cNvPr id="196" name="円/楕円 195"/>
        <xdr:cNvSpPr/>
      </xdr:nvSpPr>
      <xdr:spPr>
        <a:xfrm>
          <a:off x="3746500" y="134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34779</xdr:rowOff>
    </xdr:from>
    <xdr:ext cx="378565" cy="259045"/>
    <xdr:sp macro="" textlink="">
      <xdr:nvSpPr>
        <xdr:cNvPr id="197" name="テキスト ボックス 196"/>
        <xdr:cNvSpPr txBox="1"/>
      </xdr:nvSpPr>
      <xdr:spPr>
        <a:xfrm>
          <a:off x="3608017" y="1357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110454</xdr:rowOff>
    </xdr:from>
    <xdr:to>
      <xdr:col>4</xdr:col>
      <xdr:colOff>206375</xdr:colOff>
      <xdr:row>79</xdr:row>
      <xdr:rowOff>40604</xdr:rowOff>
    </xdr:to>
    <xdr:sp macro="" textlink="">
      <xdr:nvSpPr>
        <xdr:cNvPr id="198" name="円/楕円 197"/>
        <xdr:cNvSpPr/>
      </xdr:nvSpPr>
      <xdr:spPr>
        <a:xfrm>
          <a:off x="2857500" y="13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31731</xdr:rowOff>
    </xdr:from>
    <xdr:ext cx="469744" cy="259045"/>
    <xdr:sp macro="" textlink="">
      <xdr:nvSpPr>
        <xdr:cNvPr id="199" name="テキスト ボックス 198"/>
        <xdr:cNvSpPr txBox="1"/>
      </xdr:nvSpPr>
      <xdr:spPr>
        <a:xfrm>
          <a:off x="2673427" y="135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128197</xdr:rowOff>
    </xdr:from>
    <xdr:to>
      <xdr:col>3</xdr:col>
      <xdr:colOff>3175</xdr:colOff>
      <xdr:row>79</xdr:row>
      <xdr:rowOff>58347</xdr:rowOff>
    </xdr:to>
    <xdr:sp macro="" textlink="">
      <xdr:nvSpPr>
        <xdr:cNvPr id="200" name="円/楕円 199"/>
        <xdr:cNvSpPr/>
      </xdr:nvSpPr>
      <xdr:spPr>
        <a:xfrm>
          <a:off x="1968500" y="135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49474</xdr:rowOff>
    </xdr:from>
    <xdr:ext cx="378565" cy="259045"/>
    <xdr:sp macro="" textlink="">
      <xdr:nvSpPr>
        <xdr:cNvPr id="201" name="テキスト ボックス 200"/>
        <xdr:cNvSpPr txBox="1"/>
      </xdr:nvSpPr>
      <xdr:spPr>
        <a:xfrm>
          <a:off x="1830017" y="1359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134403</xdr:rowOff>
    </xdr:from>
    <xdr:to>
      <xdr:col>1</xdr:col>
      <xdr:colOff>485775</xdr:colOff>
      <xdr:row>79</xdr:row>
      <xdr:rowOff>64553</xdr:rowOff>
    </xdr:to>
    <xdr:sp macro="" textlink="">
      <xdr:nvSpPr>
        <xdr:cNvPr id="202" name="円/楕円 201"/>
        <xdr:cNvSpPr/>
      </xdr:nvSpPr>
      <xdr:spPr>
        <a:xfrm>
          <a:off x="1079500" y="135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55680</xdr:rowOff>
    </xdr:from>
    <xdr:ext cx="378565" cy="259045"/>
    <xdr:sp macro="" textlink="">
      <xdr:nvSpPr>
        <xdr:cNvPr id="203" name="テキスト ボックス 202"/>
        <xdr:cNvSpPr txBox="1"/>
      </xdr:nvSpPr>
      <xdr:spPr>
        <a:xfrm>
          <a:off x="941017"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26510</xdr:rowOff>
    </xdr:from>
    <xdr:to>
      <xdr:col>6</xdr:col>
      <xdr:colOff>511175</xdr:colOff>
      <xdr:row>95</xdr:row>
      <xdr:rowOff>121901</xdr:rowOff>
    </xdr:to>
    <xdr:cxnSp macro="">
      <xdr:nvCxnSpPr>
        <xdr:cNvPr id="235" name="直線コネクタ 234"/>
        <xdr:cNvCxnSpPr/>
      </xdr:nvCxnSpPr>
      <xdr:spPr>
        <a:xfrm flipV="1">
          <a:off x="3797300" y="16314260"/>
          <a:ext cx="838200" cy="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121901</xdr:rowOff>
    </xdr:from>
    <xdr:to>
      <xdr:col>5</xdr:col>
      <xdr:colOff>358775</xdr:colOff>
      <xdr:row>96</xdr:row>
      <xdr:rowOff>101002</xdr:rowOff>
    </xdr:to>
    <xdr:cxnSp macro="">
      <xdr:nvCxnSpPr>
        <xdr:cNvPr id="238" name="直線コネクタ 237"/>
        <xdr:cNvCxnSpPr/>
      </xdr:nvCxnSpPr>
      <xdr:spPr>
        <a:xfrm flipV="1">
          <a:off x="2908300" y="16409651"/>
          <a:ext cx="889000" cy="1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32286</xdr:rowOff>
    </xdr:from>
    <xdr:ext cx="534377" cy="259045"/>
    <xdr:sp macro="" textlink="">
      <xdr:nvSpPr>
        <xdr:cNvPr id="240" name="テキスト ボックス 239"/>
        <xdr:cNvSpPr txBox="1"/>
      </xdr:nvSpPr>
      <xdr:spPr>
        <a:xfrm>
          <a:off x="3530111" y="1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101002</xdr:rowOff>
    </xdr:from>
    <xdr:to>
      <xdr:col>4</xdr:col>
      <xdr:colOff>155575</xdr:colOff>
      <xdr:row>96</xdr:row>
      <xdr:rowOff>104234</xdr:rowOff>
    </xdr:to>
    <xdr:cxnSp macro="">
      <xdr:nvCxnSpPr>
        <xdr:cNvPr id="241" name="直線コネクタ 240"/>
        <xdr:cNvCxnSpPr/>
      </xdr:nvCxnSpPr>
      <xdr:spPr>
        <a:xfrm flipV="1">
          <a:off x="2019300" y="16560202"/>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104234</xdr:rowOff>
    </xdr:from>
    <xdr:to>
      <xdr:col>2</xdr:col>
      <xdr:colOff>638175</xdr:colOff>
      <xdr:row>97</xdr:row>
      <xdr:rowOff>6721</xdr:rowOff>
    </xdr:to>
    <xdr:cxnSp macro="">
      <xdr:nvCxnSpPr>
        <xdr:cNvPr id="244" name="直線コネクタ 243"/>
        <xdr:cNvCxnSpPr/>
      </xdr:nvCxnSpPr>
      <xdr:spPr>
        <a:xfrm flipV="1">
          <a:off x="1130300" y="16563434"/>
          <a:ext cx="8890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38817</xdr:rowOff>
    </xdr:from>
    <xdr:ext cx="534377" cy="259045"/>
    <xdr:sp macro="" textlink="">
      <xdr:nvSpPr>
        <xdr:cNvPr id="246" name="テキスト ボックス 245"/>
        <xdr:cNvSpPr txBox="1"/>
      </xdr:nvSpPr>
      <xdr:spPr>
        <a:xfrm>
          <a:off x="1752111" y="16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13802</xdr:rowOff>
    </xdr:from>
    <xdr:ext cx="534377" cy="259045"/>
    <xdr:sp macro="" textlink="">
      <xdr:nvSpPr>
        <xdr:cNvPr id="248" name="テキスト ボックス 247"/>
        <xdr:cNvSpPr txBox="1"/>
      </xdr:nvSpPr>
      <xdr:spPr>
        <a:xfrm>
          <a:off x="863111" y="168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147160</xdr:rowOff>
    </xdr:from>
    <xdr:to>
      <xdr:col>6</xdr:col>
      <xdr:colOff>561975</xdr:colOff>
      <xdr:row>95</xdr:row>
      <xdr:rowOff>77310</xdr:rowOff>
    </xdr:to>
    <xdr:sp macro="" textlink="">
      <xdr:nvSpPr>
        <xdr:cNvPr id="254" name="円/楕円 253"/>
        <xdr:cNvSpPr/>
      </xdr:nvSpPr>
      <xdr:spPr>
        <a:xfrm>
          <a:off x="4584700" y="16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170037</xdr:rowOff>
    </xdr:from>
    <xdr:ext cx="534377" cy="259045"/>
    <xdr:sp macro="" textlink="">
      <xdr:nvSpPr>
        <xdr:cNvPr id="255" name="扶助費該当値テキスト"/>
        <xdr:cNvSpPr txBox="1"/>
      </xdr:nvSpPr>
      <xdr:spPr>
        <a:xfrm>
          <a:off x="4686300" y="161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63,216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71101</xdr:rowOff>
    </xdr:from>
    <xdr:to>
      <xdr:col>5</xdr:col>
      <xdr:colOff>409575</xdr:colOff>
      <xdr:row>96</xdr:row>
      <xdr:rowOff>1251</xdr:rowOff>
    </xdr:to>
    <xdr:sp macro="" textlink="">
      <xdr:nvSpPr>
        <xdr:cNvPr id="256" name="円/楕円 255"/>
        <xdr:cNvSpPr/>
      </xdr:nvSpPr>
      <xdr:spPr>
        <a:xfrm>
          <a:off x="3746500" y="163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17778</xdr:rowOff>
    </xdr:from>
    <xdr:ext cx="534377" cy="259045"/>
    <xdr:sp macro="" textlink="">
      <xdr:nvSpPr>
        <xdr:cNvPr id="257" name="テキスト ボックス 256"/>
        <xdr:cNvSpPr txBox="1"/>
      </xdr:nvSpPr>
      <xdr:spPr>
        <a:xfrm>
          <a:off x="3530111" y="161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50202</xdr:rowOff>
    </xdr:from>
    <xdr:to>
      <xdr:col>4</xdr:col>
      <xdr:colOff>206375</xdr:colOff>
      <xdr:row>96</xdr:row>
      <xdr:rowOff>151802</xdr:rowOff>
    </xdr:to>
    <xdr:sp macro="" textlink="">
      <xdr:nvSpPr>
        <xdr:cNvPr id="258" name="円/楕円 257"/>
        <xdr:cNvSpPr/>
      </xdr:nvSpPr>
      <xdr:spPr>
        <a:xfrm>
          <a:off x="2857500" y="165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168329</xdr:rowOff>
    </xdr:from>
    <xdr:ext cx="534377" cy="259045"/>
    <xdr:sp macro="" textlink="">
      <xdr:nvSpPr>
        <xdr:cNvPr id="259" name="テキスト ボックス 258"/>
        <xdr:cNvSpPr txBox="1"/>
      </xdr:nvSpPr>
      <xdr:spPr>
        <a:xfrm>
          <a:off x="2641111" y="162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53434</xdr:rowOff>
    </xdr:from>
    <xdr:to>
      <xdr:col>3</xdr:col>
      <xdr:colOff>3175</xdr:colOff>
      <xdr:row>96</xdr:row>
      <xdr:rowOff>155034</xdr:rowOff>
    </xdr:to>
    <xdr:sp macro="" textlink="">
      <xdr:nvSpPr>
        <xdr:cNvPr id="260" name="円/楕円 259"/>
        <xdr:cNvSpPr/>
      </xdr:nvSpPr>
      <xdr:spPr>
        <a:xfrm>
          <a:off x="1968500" y="165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111</xdr:rowOff>
    </xdr:from>
    <xdr:ext cx="534377" cy="259045"/>
    <xdr:sp macro="" textlink="">
      <xdr:nvSpPr>
        <xdr:cNvPr id="261" name="テキスト ボックス 260"/>
        <xdr:cNvSpPr txBox="1"/>
      </xdr:nvSpPr>
      <xdr:spPr>
        <a:xfrm>
          <a:off x="1752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127371</xdr:rowOff>
    </xdr:from>
    <xdr:to>
      <xdr:col>1</xdr:col>
      <xdr:colOff>485775</xdr:colOff>
      <xdr:row>97</xdr:row>
      <xdr:rowOff>57521</xdr:rowOff>
    </xdr:to>
    <xdr:sp macro="" textlink="">
      <xdr:nvSpPr>
        <xdr:cNvPr id="262" name="円/楕円 261"/>
        <xdr:cNvSpPr/>
      </xdr:nvSpPr>
      <xdr:spPr>
        <a:xfrm>
          <a:off x="1079500" y="165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74048</xdr:rowOff>
    </xdr:from>
    <xdr:ext cx="534377" cy="259045"/>
    <xdr:sp macro="" textlink="">
      <xdr:nvSpPr>
        <xdr:cNvPr id="263" name="テキスト ボックス 262"/>
        <xdr:cNvSpPr txBox="1"/>
      </xdr:nvSpPr>
      <xdr:spPr>
        <a:xfrm>
          <a:off x="863111" y="163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100626</xdr:rowOff>
    </xdr:from>
    <xdr:to>
      <xdr:col>15</xdr:col>
      <xdr:colOff>180975</xdr:colOff>
      <xdr:row>37</xdr:row>
      <xdr:rowOff>144370</xdr:rowOff>
    </xdr:to>
    <xdr:cxnSp macro="">
      <xdr:nvCxnSpPr>
        <xdr:cNvPr id="295" name="直線コネクタ 294"/>
        <xdr:cNvCxnSpPr/>
      </xdr:nvCxnSpPr>
      <xdr:spPr>
        <a:xfrm>
          <a:off x="9639300" y="6444276"/>
          <a:ext cx="8382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100626</xdr:rowOff>
    </xdr:from>
    <xdr:to>
      <xdr:col>14</xdr:col>
      <xdr:colOff>28575</xdr:colOff>
      <xdr:row>37</xdr:row>
      <xdr:rowOff>143194</xdr:rowOff>
    </xdr:to>
    <xdr:cxnSp macro="">
      <xdr:nvCxnSpPr>
        <xdr:cNvPr id="298" name="直線コネクタ 297"/>
        <xdr:cNvCxnSpPr/>
      </xdr:nvCxnSpPr>
      <xdr:spPr>
        <a:xfrm flipV="1">
          <a:off x="8750300" y="6444276"/>
          <a:ext cx="8890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10513</xdr:rowOff>
    </xdr:from>
    <xdr:ext cx="534377" cy="259045"/>
    <xdr:sp macro="" textlink="">
      <xdr:nvSpPr>
        <xdr:cNvPr id="300" name="テキスト ボックス 299"/>
        <xdr:cNvSpPr txBox="1"/>
      </xdr:nvSpPr>
      <xdr:spPr>
        <a:xfrm>
          <a:off x="9372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138671</xdr:rowOff>
    </xdr:from>
    <xdr:to>
      <xdr:col>12</xdr:col>
      <xdr:colOff>511175</xdr:colOff>
      <xdr:row>37</xdr:row>
      <xdr:rowOff>143194</xdr:rowOff>
    </xdr:to>
    <xdr:cxnSp macro="">
      <xdr:nvCxnSpPr>
        <xdr:cNvPr id="301" name="直線コネクタ 300"/>
        <xdr:cNvCxnSpPr/>
      </xdr:nvCxnSpPr>
      <xdr:spPr>
        <a:xfrm>
          <a:off x="7861300" y="6482321"/>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35561</xdr:rowOff>
    </xdr:from>
    <xdr:ext cx="534377" cy="259045"/>
    <xdr:sp macro="" textlink="">
      <xdr:nvSpPr>
        <xdr:cNvPr id="303" name="テキスト ボックス 302"/>
        <xdr:cNvSpPr txBox="1"/>
      </xdr:nvSpPr>
      <xdr:spPr>
        <a:xfrm>
          <a:off x="8483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137724</xdr:rowOff>
    </xdr:from>
    <xdr:to>
      <xdr:col>11</xdr:col>
      <xdr:colOff>307975</xdr:colOff>
      <xdr:row>37</xdr:row>
      <xdr:rowOff>138671</xdr:rowOff>
    </xdr:to>
    <xdr:cxnSp macro="">
      <xdr:nvCxnSpPr>
        <xdr:cNvPr id="304" name="直線コネクタ 303"/>
        <xdr:cNvCxnSpPr/>
      </xdr:nvCxnSpPr>
      <xdr:spPr>
        <a:xfrm>
          <a:off x="6972300" y="648137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91159</xdr:rowOff>
    </xdr:from>
    <xdr:ext cx="534377" cy="259045"/>
    <xdr:sp macro="" textlink="">
      <xdr:nvSpPr>
        <xdr:cNvPr id="306" name="テキスト ボックス 305"/>
        <xdr:cNvSpPr txBox="1"/>
      </xdr:nvSpPr>
      <xdr:spPr>
        <a:xfrm>
          <a:off x="7594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81493</xdr:rowOff>
    </xdr:from>
    <xdr:ext cx="534377" cy="259045"/>
    <xdr:sp macro="" textlink="">
      <xdr:nvSpPr>
        <xdr:cNvPr id="308" name="テキスト ボックス 307"/>
        <xdr:cNvSpPr txBox="1"/>
      </xdr:nvSpPr>
      <xdr:spPr>
        <a:xfrm>
          <a:off x="6705111" y="60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93570</xdr:rowOff>
    </xdr:from>
    <xdr:to>
      <xdr:col>15</xdr:col>
      <xdr:colOff>231775</xdr:colOff>
      <xdr:row>38</xdr:row>
      <xdr:rowOff>23719</xdr:rowOff>
    </xdr:to>
    <xdr:sp macro="" textlink="">
      <xdr:nvSpPr>
        <xdr:cNvPr id="314" name="円/楕円 313"/>
        <xdr:cNvSpPr/>
      </xdr:nvSpPr>
      <xdr:spPr>
        <a:xfrm>
          <a:off x="10426700" y="6437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71997</xdr:rowOff>
    </xdr:from>
    <xdr:ext cx="534377" cy="259045"/>
    <xdr:sp macro="" textlink="">
      <xdr:nvSpPr>
        <xdr:cNvPr id="315" name="補助費等該当値テキスト"/>
        <xdr:cNvSpPr txBox="1"/>
      </xdr:nvSpPr>
      <xdr:spPr>
        <a:xfrm>
          <a:off x="10528300" y="64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49826</xdr:rowOff>
    </xdr:from>
    <xdr:to>
      <xdr:col>14</xdr:col>
      <xdr:colOff>79375</xdr:colOff>
      <xdr:row>37</xdr:row>
      <xdr:rowOff>151426</xdr:rowOff>
    </xdr:to>
    <xdr:sp macro="" textlink="">
      <xdr:nvSpPr>
        <xdr:cNvPr id="316" name="円/楕円 315"/>
        <xdr:cNvSpPr/>
      </xdr:nvSpPr>
      <xdr:spPr>
        <a:xfrm>
          <a:off x="9588500" y="63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142553</xdr:rowOff>
    </xdr:from>
    <xdr:ext cx="534377" cy="259045"/>
    <xdr:sp macro="" textlink="">
      <xdr:nvSpPr>
        <xdr:cNvPr id="317" name="テキスト ボックス 316"/>
        <xdr:cNvSpPr txBox="1"/>
      </xdr:nvSpPr>
      <xdr:spPr>
        <a:xfrm>
          <a:off x="9372111" y="648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92394</xdr:rowOff>
    </xdr:from>
    <xdr:to>
      <xdr:col>12</xdr:col>
      <xdr:colOff>561975</xdr:colOff>
      <xdr:row>38</xdr:row>
      <xdr:rowOff>22544</xdr:rowOff>
    </xdr:to>
    <xdr:sp macro="" textlink="">
      <xdr:nvSpPr>
        <xdr:cNvPr id="318" name="円/楕円 317"/>
        <xdr:cNvSpPr/>
      </xdr:nvSpPr>
      <xdr:spPr>
        <a:xfrm>
          <a:off x="8699500" y="64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13671</xdr:rowOff>
    </xdr:from>
    <xdr:ext cx="534377" cy="259045"/>
    <xdr:sp macro="" textlink="">
      <xdr:nvSpPr>
        <xdr:cNvPr id="319" name="テキスト ボックス 318"/>
        <xdr:cNvSpPr txBox="1"/>
      </xdr:nvSpPr>
      <xdr:spPr>
        <a:xfrm>
          <a:off x="8483111" y="65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87871</xdr:rowOff>
    </xdr:from>
    <xdr:to>
      <xdr:col>11</xdr:col>
      <xdr:colOff>358775</xdr:colOff>
      <xdr:row>38</xdr:row>
      <xdr:rowOff>18021</xdr:rowOff>
    </xdr:to>
    <xdr:sp macro="" textlink="">
      <xdr:nvSpPr>
        <xdr:cNvPr id="320" name="円/楕円 319"/>
        <xdr:cNvSpPr/>
      </xdr:nvSpPr>
      <xdr:spPr>
        <a:xfrm>
          <a:off x="7810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9148</xdr:rowOff>
    </xdr:from>
    <xdr:ext cx="534377" cy="259045"/>
    <xdr:sp macro="" textlink="">
      <xdr:nvSpPr>
        <xdr:cNvPr id="321" name="テキスト ボックス 320"/>
        <xdr:cNvSpPr txBox="1"/>
      </xdr:nvSpPr>
      <xdr:spPr>
        <a:xfrm>
          <a:off x="7594111" y="65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86924</xdr:rowOff>
    </xdr:from>
    <xdr:to>
      <xdr:col>10</xdr:col>
      <xdr:colOff>155575</xdr:colOff>
      <xdr:row>38</xdr:row>
      <xdr:rowOff>17074</xdr:rowOff>
    </xdr:to>
    <xdr:sp macro="" textlink="">
      <xdr:nvSpPr>
        <xdr:cNvPr id="322" name="円/楕円 321"/>
        <xdr:cNvSpPr/>
      </xdr:nvSpPr>
      <xdr:spPr>
        <a:xfrm>
          <a:off x="6921500" y="64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8201</xdr:rowOff>
    </xdr:from>
    <xdr:ext cx="534377" cy="259045"/>
    <xdr:sp macro="" textlink="">
      <xdr:nvSpPr>
        <xdr:cNvPr id="323" name="テキスト ボックス 322"/>
        <xdr:cNvSpPr txBox="1"/>
      </xdr:nvSpPr>
      <xdr:spPr>
        <a:xfrm>
          <a:off x="6705111" y="65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109060</xdr:rowOff>
    </xdr:from>
    <xdr:to>
      <xdr:col>15</xdr:col>
      <xdr:colOff>180975</xdr:colOff>
      <xdr:row>58</xdr:row>
      <xdr:rowOff>84577</xdr:rowOff>
    </xdr:to>
    <xdr:cxnSp macro="">
      <xdr:nvCxnSpPr>
        <xdr:cNvPr id="352" name="直線コネクタ 351"/>
        <xdr:cNvCxnSpPr/>
      </xdr:nvCxnSpPr>
      <xdr:spPr>
        <a:xfrm>
          <a:off x="9639300" y="9881710"/>
          <a:ext cx="838200" cy="1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73093</xdr:rowOff>
    </xdr:from>
    <xdr:to>
      <xdr:col>14</xdr:col>
      <xdr:colOff>28575</xdr:colOff>
      <xdr:row>57</xdr:row>
      <xdr:rowOff>109060</xdr:rowOff>
    </xdr:to>
    <xdr:cxnSp macro="">
      <xdr:nvCxnSpPr>
        <xdr:cNvPr id="355" name="直線コネクタ 354"/>
        <xdr:cNvCxnSpPr/>
      </xdr:nvCxnSpPr>
      <xdr:spPr>
        <a:xfrm>
          <a:off x="8750300" y="9845743"/>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46530</xdr:rowOff>
    </xdr:from>
    <xdr:to>
      <xdr:col>12</xdr:col>
      <xdr:colOff>511175</xdr:colOff>
      <xdr:row>57</xdr:row>
      <xdr:rowOff>73093</xdr:rowOff>
    </xdr:to>
    <xdr:cxnSp macro="">
      <xdr:nvCxnSpPr>
        <xdr:cNvPr id="358" name="直線コネクタ 357"/>
        <xdr:cNvCxnSpPr/>
      </xdr:nvCxnSpPr>
      <xdr:spPr>
        <a:xfrm>
          <a:off x="7861300" y="9819180"/>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132880</xdr:rowOff>
    </xdr:from>
    <xdr:to>
      <xdr:col>11</xdr:col>
      <xdr:colOff>307975</xdr:colOff>
      <xdr:row>57</xdr:row>
      <xdr:rowOff>46530</xdr:rowOff>
    </xdr:to>
    <xdr:cxnSp macro="">
      <xdr:nvCxnSpPr>
        <xdr:cNvPr id="361" name="直線コネクタ 360"/>
        <xdr:cNvCxnSpPr/>
      </xdr:nvCxnSpPr>
      <xdr:spPr>
        <a:xfrm>
          <a:off x="6972300" y="9734080"/>
          <a:ext cx="889000" cy="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38661</xdr:rowOff>
    </xdr:from>
    <xdr:ext cx="534377" cy="259045"/>
    <xdr:sp macro="" textlink="">
      <xdr:nvSpPr>
        <xdr:cNvPr id="365" name="テキスト ボックス 364"/>
        <xdr:cNvSpPr txBox="1"/>
      </xdr:nvSpPr>
      <xdr:spPr>
        <a:xfrm>
          <a:off x="6705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33777</xdr:rowOff>
    </xdr:from>
    <xdr:to>
      <xdr:col>15</xdr:col>
      <xdr:colOff>231775</xdr:colOff>
      <xdr:row>58</xdr:row>
      <xdr:rowOff>135377</xdr:rowOff>
    </xdr:to>
    <xdr:sp macro="" textlink="">
      <xdr:nvSpPr>
        <xdr:cNvPr id="371" name="円/楕円 370"/>
        <xdr:cNvSpPr/>
      </xdr:nvSpPr>
      <xdr:spPr>
        <a:xfrm>
          <a:off x="10426700" y="99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120154</xdr:rowOff>
    </xdr:from>
    <xdr:ext cx="534377" cy="259045"/>
    <xdr:sp macro="" textlink="">
      <xdr:nvSpPr>
        <xdr:cNvPr id="372" name="普通建設事業費該当値テキスト"/>
        <xdr:cNvSpPr txBox="1"/>
      </xdr:nvSpPr>
      <xdr:spPr>
        <a:xfrm>
          <a:off x="10528300" y="98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58260</xdr:rowOff>
    </xdr:from>
    <xdr:to>
      <xdr:col>14</xdr:col>
      <xdr:colOff>79375</xdr:colOff>
      <xdr:row>57</xdr:row>
      <xdr:rowOff>159860</xdr:rowOff>
    </xdr:to>
    <xdr:sp macro="" textlink="">
      <xdr:nvSpPr>
        <xdr:cNvPr id="373" name="円/楕円 372"/>
        <xdr:cNvSpPr/>
      </xdr:nvSpPr>
      <xdr:spPr>
        <a:xfrm>
          <a:off x="9588500" y="98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150987</xdr:rowOff>
    </xdr:from>
    <xdr:ext cx="534377" cy="259045"/>
    <xdr:sp macro="" textlink="">
      <xdr:nvSpPr>
        <xdr:cNvPr id="374" name="テキスト ボックス 373"/>
        <xdr:cNvSpPr txBox="1"/>
      </xdr:nvSpPr>
      <xdr:spPr>
        <a:xfrm>
          <a:off x="9372111" y="99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22293</xdr:rowOff>
    </xdr:from>
    <xdr:to>
      <xdr:col>12</xdr:col>
      <xdr:colOff>561975</xdr:colOff>
      <xdr:row>57</xdr:row>
      <xdr:rowOff>123893</xdr:rowOff>
    </xdr:to>
    <xdr:sp macro="" textlink="">
      <xdr:nvSpPr>
        <xdr:cNvPr id="375" name="円/楕円 374"/>
        <xdr:cNvSpPr/>
      </xdr:nvSpPr>
      <xdr:spPr>
        <a:xfrm>
          <a:off x="8699500" y="97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115020</xdr:rowOff>
    </xdr:from>
    <xdr:ext cx="534377" cy="259045"/>
    <xdr:sp macro="" textlink="">
      <xdr:nvSpPr>
        <xdr:cNvPr id="376" name="テキスト ボックス 375"/>
        <xdr:cNvSpPr txBox="1"/>
      </xdr:nvSpPr>
      <xdr:spPr>
        <a:xfrm>
          <a:off x="8483111" y="988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167180</xdr:rowOff>
    </xdr:from>
    <xdr:to>
      <xdr:col>11</xdr:col>
      <xdr:colOff>358775</xdr:colOff>
      <xdr:row>57</xdr:row>
      <xdr:rowOff>97330</xdr:rowOff>
    </xdr:to>
    <xdr:sp macro="" textlink="">
      <xdr:nvSpPr>
        <xdr:cNvPr id="377" name="円/楕円 376"/>
        <xdr:cNvSpPr/>
      </xdr:nvSpPr>
      <xdr:spPr>
        <a:xfrm>
          <a:off x="7810500" y="9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88457</xdr:rowOff>
    </xdr:from>
    <xdr:ext cx="534377" cy="259045"/>
    <xdr:sp macro="" textlink="">
      <xdr:nvSpPr>
        <xdr:cNvPr id="378" name="テキスト ボックス 377"/>
        <xdr:cNvSpPr txBox="1"/>
      </xdr:nvSpPr>
      <xdr:spPr>
        <a:xfrm>
          <a:off x="7594111" y="9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82080</xdr:rowOff>
    </xdr:from>
    <xdr:to>
      <xdr:col>10</xdr:col>
      <xdr:colOff>155575</xdr:colOff>
      <xdr:row>57</xdr:row>
      <xdr:rowOff>12230</xdr:rowOff>
    </xdr:to>
    <xdr:sp macro="" textlink="">
      <xdr:nvSpPr>
        <xdr:cNvPr id="379" name="円/楕円 378"/>
        <xdr:cNvSpPr/>
      </xdr:nvSpPr>
      <xdr:spPr>
        <a:xfrm>
          <a:off x="6921500" y="96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28757</xdr:rowOff>
    </xdr:from>
    <xdr:ext cx="534377" cy="259045"/>
    <xdr:sp macro="" textlink="">
      <xdr:nvSpPr>
        <xdr:cNvPr id="380" name="テキスト ボックス 379"/>
        <xdr:cNvSpPr txBox="1"/>
      </xdr:nvSpPr>
      <xdr:spPr>
        <a:xfrm>
          <a:off x="6705111" y="9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126567</xdr:rowOff>
    </xdr:from>
    <xdr:to>
      <xdr:col>15</xdr:col>
      <xdr:colOff>180975</xdr:colOff>
      <xdr:row>78</xdr:row>
      <xdr:rowOff>128093</xdr:rowOff>
    </xdr:to>
    <xdr:cxnSp macro="">
      <xdr:nvCxnSpPr>
        <xdr:cNvPr id="409" name="直線コネクタ 408"/>
        <xdr:cNvCxnSpPr/>
      </xdr:nvCxnSpPr>
      <xdr:spPr>
        <a:xfrm flipV="1">
          <a:off x="9639300" y="1349966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75767</xdr:rowOff>
    </xdr:from>
    <xdr:to>
      <xdr:col>15</xdr:col>
      <xdr:colOff>231775</xdr:colOff>
      <xdr:row>79</xdr:row>
      <xdr:rowOff>5917</xdr:rowOff>
    </xdr:to>
    <xdr:sp macro="" textlink="">
      <xdr:nvSpPr>
        <xdr:cNvPr id="419" name="円/楕円 418"/>
        <xdr:cNvSpPr/>
      </xdr:nvSpPr>
      <xdr:spPr>
        <a:xfrm>
          <a:off x="104267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162144</xdr:rowOff>
    </xdr:from>
    <xdr:ext cx="469744" cy="259045"/>
    <xdr:sp macro="" textlink="">
      <xdr:nvSpPr>
        <xdr:cNvPr id="420" name="普通建設事業費 （ うち新規整備　）該当値テキスト"/>
        <xdr:cNvSpPr txBox="1"/>
      </xdr:nvSpPr>
      <xdr:spPr>
        <a:xfrm>
          <a:off x="10528300" y="133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77293</xdr:rowOff>
    </xdr:from>
    <xdr:to>
      <xdr:col>14</xdr:col>
      <xdr:colOff>79375</xdr:colOff>
      <xdr:row>79</xdr:row>
      <xdr:rowOff>7443</xdr:rowOff>
    </xdr:to>
    <xdr:sp macro="" textlink="">
      <xdr:nvSpPr>
        <xdr:cNvPr id="421" name="円/楕円 420"/>
        <xdr:cNvSpPr/>
      </xdr:nvSpPr>
      <xdr:spPr>
        <a:xfrm>
          <a:off x="9588500" y="13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170020</xdr:rowOff>
    </xdr:from>
    <xdr:ext cx="469744" cy="259045"/>
    <xdr:sp macro="" textlink="">
      <xdr:nvSpPr>
        <xdr:cNvPr id="422" name="テキスト ボックス 421"/>
        <xdr:cNvSpPr txBox="1"/>
      </xdr:nvSpPr>
      <xdr:spPr>
        <a:xfrm>
          <a:off x="9404427" y="135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18062</xdr:rowOff>
    </xdr:from>
    <xdr:to>
      <xdr:col>15</xdr:col>
      <xdr:colOff>180975</xdr:colOff>
      <xdr:row>99</xdr:row>
      <xdr:rowOff>16614</xdr:rowOff>
    </xdr:to>
    <xdr:cxnSp macro="">
      <xdr:nvCxnSpPr>
        <xdr:cNvPr id="453" name="直線コネクタ 452"/>
        <xdr:cNvCxnSpPr/>
      </xdr:nvCxnSpPr>
      <xdr:spPr>
        <a:xfrm>
          <a:off x="9639300" y="16820162"/>
          <a:ext cx="838200" cy="1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62940</xdr:rowOff>
    </xdr:from>
    <xdr:ext cx="534377" cy="259045"/>
    <xdr:sp macro="" textlink="">
      <xdr:nvSpPr>
        <xdr:cNvPr id="457" name="テキスト ボックス 456"/>
        <xdr:cNvSpPr txBox="1"/>
      </xdr:nvSpPr>
      <xdr:spPr>
        <a:xfrm>
          <a:off x="9372111" y="16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137264</xdr:rowOff>
    </xdr:from>
    <xdr:to>
      <xdr:col>15</xdr:col>
      <xdr:colOff>231775</xdr:colOff>
      <xdr:row>99</xdr:row>
      <xdr:rowOff>67414</xdr:rowOff>
    </xdr:to>
    <xdr:sp macro="" textlink="">
      <xdr:nvSpPr>
        <xdr:cNvPr id="463" name="円/楕円 462"/>
        <xdr:cNvSpPr/>
      </xdr:nvSpPr>
      <xdr:spPr>
        <a:xfrm>
          <a:off x="10426700" y="169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52191</xdr:rowOff>
    </xdr:from>
    <xdr:ext cx="469744" cy="259045"/>
    <xdr:sp macro="" textlink="">
      <xdr:nvSpPr>
        <xdr:cNvPr id="464" name="普通建設事業費 （ うち更新整備　）該当値テキスト"/>
        <xdr:cNvSpPr txBox="1"/>
      </xdr:nvSpPr>
      <xdr:spPr>
        <a:xfrm>
          <a:off x="10528300" y="168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138712</xdr:rowOff>
    </xdr:from>
    <xdr:to>
      <xdr:col>14</xdr:col>
      <xdr:colOff>79375</xdr:colOff>
      <xdr:row>98</xdr:row>
      <xdr:rowOff>68862</xdr:rowOff>
    </xdr:to>
    <xdr:sp macro="" textlink="">
      <xdr:nvSpPr>
        <xdr:cNvPr id="465" name="円/楕円 464"/>
        <xdr:cNvSpPr/>
      </xdr:nvSpPr>
      <xdr:spPr>
        <a:xfrm>
          <a:off x="9588500" y="167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85389</xdr:rowOff>
    </xdr:from>
    <xdr:ext cx="534377" cy="259045"/>
    <xdr:sp macro="" textlink="">
      <xdr:nvSpPr>
        <xdr:cNvPr id="466" name="テキスト ボックス 465"/>
        <xdr:cNvSpPr txBox="1"/>
      </xdr:nvSpPr>
      <xdr:spPr>
        <a:xfrm>
          <a:off x="9372111" y="165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141605</xdr:rowOff>
    </xdr:from>
    <xdr:to>
      <xdr:col>23</xdr:col>
      <xdr:colOff>517525</xdr:colOff>
      <xdr:row>38</xdr:row>
      <xdr:rowOff>152273</xdr:rowOff>
    </xdr:to>
    <xdr:cxnSp macro="">
      <xdr:nvCxnSpPr>
        <xdr:cNvPr id="495" name="直線コネクタ 494"/>
        <xdr:cNvCxnSpPr/>
      </xdr:nvCxnSpPr>
      <xdr:spPr>
        <a:xfrm flipV="1">
          <a:off x="15481300" y="6485255"/>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32656</xdr:rowOff>
    </xdr:from>
    <xdr:ext cx="378565" cy="259045"/>
    <xdr:sp macro="" textlink="">
      <xdr:nvSpPr>
        <xdr:cNvPr id="496" name="災害復旧事業費平均値テキスト"/>
        <xdr:cNvSpPr txBox="1"/>
      </xdr:nvSpPr>
      <xdr:spPr>
        <a:xfrm>
          <a:off x="16370300" y="6547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152273</xdr:rowOff>
    </xdr:from>
    <xdr:to>
      <xdr:col>22</xdr:col>
      <xdr:colOff>365125</xdr:colOff>
      <xdr:row>39</xdr:row>
      <xdr:rowOff>44450</xdr:rowOff>
    </xdr:to>
    <xdr:cxnSp macro="">
      <xdr:nvCxnSpPr>
        <xdr:cNvPr id="498" name="直線コネクタ 497"/>
        <xdr:cNvCxnSpPr/>
      </xdr:nvCxnSpPr>
      <xdr:spPr>
        <a:xfrm flipV="1">
          <a:off x="14592300" y="666737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3302</xdr:rowOff>
    </xdr:from>
    <xdr:to>
      <xdr:col>21</xdr:col>
      <xdr:colOff>161925</xdr:colOff>
      <xdr:row>39</xdr:row>
      <xdr:rowOff>44450</xdr:rowOff>
    </xdr:to>
    <xdr:cxnSp macro="">
      <xdr:nvCxnSpPr>
        <xdr:cNvPr id="501" name="直線コネクタ 500"/>
        <xdr:cNvCxnSpPr/>
      </xdr:nvCxnSpPr>
      <xdr:spPr>
        <a:xfrm>
          <a:off x="13703300" y="65184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149606</xdr:rowOff>
    </xdr:from>
    <xdr:to>
      <xdr:col>19</xdr:col>
      <xdr:colOff>644525</xdr:colOff>
      <xdr:row>38</xdr:row>
      <xdr:rowOff>3302</xdr:rowOff>
    </xdr:to>
    <xdr:cxnSp macro="">
      <xdr:nvCxnSpPr>
        <xdr:cNvPr id="504" name="直線コネクタ 503"/>
        <xdr:cNvCxnSpPr/>
      </xdr:nvCxnSpPr>
      <xdr:spPr>
        <a:xfrm>
          <a:off x="12814300" y="6150356"/>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95521</xdr:rowOff>
    </xdr:from>
    <xdr:ext cx="469744" cy="259045"/>
    <xdr:sp macro="" textlink="">
      <xdr:nvSpPr>
        <xdr:cNvPr id="508" name="テキスト ボックス 507"/>
        <xdr:cNvSpPr txBox="1"/>
      </xdr:nvSpPr>
      <xdr:spPr>
        <a:xfrm>
          <a:off x="1257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90805</xdr:rowOff>
    </xdr:from>
    <xdr:to>
      <xdr:col>23</xdr:col>
      <xdr:colOff>568325</xdr:colOff>
      <xdr:row>38</xdr:row>
      <xdr:rowOff>20955</xdr:rowOff>
    </xdr:to>
    <xdr:sp macro="" textlink="">
      <xdr:nvSpPr>
        <xdr:cNvPr id="514" name="円/楕円 513"/>
        <xdr:cNvSpPr/>
      </xdr:nvSpPr>
      <xdr:spPr>
        <a:xfrm>
          <a:off x="16268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113682</xdr:rowOff>
    </xdr:from>
    <xdr:ext cx="469744" cy="259045"/>
    <xdr:sp macro="" textlink="">
      <xdr:nvSpPr>
        <xdr:cNvPr id="515" name="災害復旧事業費該当値テキスト"/>
        <xdr:cNvSpPr txBox="1"/>
      </xdr:nvSpPr>
      <xdr:spPr>
        <a:xfrm>
          <a:off x="16370300" y="62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101473</xdr:rowOff>
    </xdr:from>
    <xdr:to>
      <xdr:col>22</xdr:col>
      <xdr:colOff>415925</xdr:colOff>
      <xdr:row>39</xdr:row>
      <xdr:rowOff>31623</xdr:rowOff>
    </xdr:to>
    <xdr:sp macro="" textlink="">
      <xdr:nvSpPr>
        <xdr:cNvPr id="516" name="円/楕円 515"/>
        <xdr:cNvSpPr/>
      </xdr:nvSpPr>
      <xdr:spPr>
        <a:xfrm>
          <a:off x="1543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22750</xdr:rowOff>
    </xdr:from>
    <xdr:ext cx="378565" cy="259045"/>
    <xdr:sp macro="" textlink="">
      <xdr:nvSpPr>
        <xdr:cNvPr id="517" name="テキスト ボックス 516"/>
        <xdr:cNvSpPr txBox="1"/>
      </xdr:nvSpPr>
      <xdr:spPr>
        <a:xfrm>
          <a:off x="15292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123952</xdr:rowOff>
    </xdr:from>
    <xdr:to>
      <xdr:col>20</xdr:col>
      <xdr:colOff>9525</xdr:colOff>
      <xdr:row>38</xdr:row>
      <xdr:rowOff>54102</xdr:rowOff>
    </xdr:to>
    <xdr:sp macro="" textlink="">
      <xdr:nvSpPr>
        <xdr:cNvPr id="520" name="円/楕円 519"/>
        <xdr:cNvSpPr/>
      </xdr:nvSpPr>
      <xdr:spPr>
        <a:xfrm>
          <a:off x="13652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45229</xdr:rowOff>
    </xdr:from>
    <xdr:ext cx="469744" cy="259045"/>
    <xdr:sp macro="" textlink="">
      <xdr:nvSpPr>
        <xdr:cNvPr id="521" name="テキスト ボックス 520"/>
        <xdr:cNvSpPr txBox="1"/>
      </xdr:nvSpPr>
      <xdr:spPr>
        <a:xfrm>
          <a:off x="13468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98806</xdr:rowOff>
    </xdr:from>
    <xdr:to>
      <xdr:col>18</xdr:col>
      <xdr:colOff>492125</xdr:colOff>
      <xdr:row>36</xdr:row>
      <xdr:rowOff>28956</xdr:rowOff>
    </xdr:to>
    <xdr:sp macro="" textlink="">
      <xdr:nvSpPr>
        <xdr:cNvPr id="522" name="円/楕円 521"/>
        <xdr:cNvSpPr/>
      </xdr:nvSpPr>
      <xdr:spPr>
        <a:xfrm>
          <a:off x="12763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45483</xdr:rowOff>
    </xdr:from>
    <xdr:ext cx="469744" cy="259045"/>
    <xdr:sp macro="" textlink="">
      <xdr:nvSpPr>
        <xdr:cNvPr id="523" name="テキスト ボックス 522"/>
        <xdr:cNvSpPr txBox="1"/>
      </xdr:nvSpPr>
      <xdr:spPr>
        <a:xfrm>
          <a:off x="12579427"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154608</xdr:rowOff>
    </xdr:from>
    <xdr:to>
      <xdr:col>23</xdr:col>
      <xdr:colOff>517525</xdr:colOff>
      <xdr:row>77</xdr:row>
      <xdr:rowOff>21955</xdr:rowOff>
    </xdr:to>
    <xdr:cxnSp macro="">
      <xdr:nvCxnSpPr>
        <xdr:cNvPr id="603" name="直線コネクタ 602"/>
        <xdr:cNvCxnSpPr/>
      </xdr:nvCxnSpPr>
      <xdr:spPr>
        <a:xfrm>
          <a:off x="15481300" y="13184808"/>
          <a:ext cx="8382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138100</xdr:rowOff>
    </xdr:from>
    <xdr:to>
      <xdr:col>22</xdr:col>
      <xdr:colOff>365125</xdr:colOff>
      <xdr:row>76</xdr:row>
      <xdr:rowOff>154608</xdr:rowOff>
    </xdr:to>
    <xdr:cxnSp macro="">
      <xdr:nvCxnSpPr>
        <xdr:cNvPr id="606" name="直線コネクタ 605"/>
        <xdr:cNvCxnSpPr/>
      </xdr:nvCxnSpPr>
      <xdr:spPr>
        <a:xfrm>
          <a:off x="14592300" y="13168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106928</xdr:rowOff>
    </xdr:from>
    <xdr:to>
      <xdr:col>21</xdr:col>
      <xdr:colOff>161925</xdr:colOff>
      <xdr:row>76</xdr:row>
      <xdr:rowOff>138100</xdr:rowOff>
    </xdr:to>
    <xdr:cxnSp macro="">
      <xdr:nvCxnSpPr>
        <xdr:cNvPr id="609" name="直線コネクタ 608"/>
        <xdr:cNvCxnSpPr/>
      </xdr:nvCxnSpPr>
      <xdr:spPr>
        <a:xfrm>
          <a:off x="13703300" y="1313712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106928</xdr:rowOff>
    </xdr:from>
    <xdr:to>
      <xdr:col>19</xdr:col>
      <xdr:colOff>644525</xdr:colOff>
      <xdr:row>76</xdr:row>
      <xdr:rowOff>112677</xdr:rowOff>
    </xdr:to>
    <xdr:cxnSp macro="">
      <xdr:nvCxnSpPr>
        <xdr:cNvPr id="612" name="直線コネクタ 611"/>
        <xdr:cNvCxnSpPr/>
      </xdr:nvCxnSpPr>
      <xdr:spPr>
        <a:xfrm flipV="1">
          <a:off x="12814300" y="13137128"/>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142605</xdr:rowOff>
    </xdr:from>
    <xdr:to>
      <xdr:col>23</xdr:col>
      <xdr:colOff>568325</xdr:colOff>
      <xdr:row>77</xdr:row>
      <xdr:rowOff>72755</xdr:rowOff>
    </xdr:to>
    <xdr:sp macro="" textlink="">
      <xdr:nvSpPr>
        <xdr:cNvPr id="622" name="円/楕円 621"/>
        <xdr:cNvSpPr/>
      </xdr:nvSpPr>
      <xdr:spPr>
        <a:xfrm>
          <a:off x="162687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121032</xdr:rowOff>
    </xdr:from>
    <xdr:ext cx="534377" cy="259045"/>
    <xdr:sp macro="" textlink="">
      <xdr:nvSpPr>
        <xdr:cNvPr id="623" name="公債費該当値テキスト"/>
        <xdr:cNvSpPr txBox="1"/>
      </xdr:nvSpPr>
      <xdr:spPr>
        <a:xfrm>
          <a:off x="16370300" y="131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103808</xdr:rowOff>
    </xdr:from>
    <xdr:to>
      <xdr:col>22</xdr:col>
      <xdr:colOff>415925</xdr:colOff>
      <xdr:row>77</xdr:row>
      <xdr:rowOff>33958</xdr:rowOff>
    </xdr:to>
    <xdr:sp macro="" textlink="">
      <xdr:nvSpPr>
        <xdr:cNvPr id="624" name="円/楕円 623"/>
        <xdr:cNvSpPr/>
      </xdr:nvSpPr>
      <xdr:spPr>
        <a:xfrm>
          <a:off x="15430500" y="131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25085</xdr:rowOff>
    </xdr:from>
    <xdr:ext cx="534377" cy="259045"/>
    <xdr:sp macro="" textlink="">
      <xdr:nvSpPr>
        <xdr:cNvPr id="625" name="テキスト ボックス 624"/>
        <xdr:cNvSpPr txBox="1"/>
      </xdr:nvSpPr>
      <xdr:spPr>
        <a:xfrm>
          <a:off x="15214111" y="132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87300</xdr:rowOff>
    </xdr:from>
    <xdr:to>
      <xdr:col>21</xdr:col>
      <xdr:colOff>212725</xdr:colOff>
      <xdr:row>77</xdr:row>
      <xdr:rowOff>17450</xdr:rowOff>
    </xdr:to>
    <xdr:sp macro="" textlink="">
      <xdr:nvSpPr>
        <xdr:cNvPr id="626" name="円/楕円 625"/>
        <xdr:cNvSpPr/>
      </xdr:nvSpPr>
      <xdr:spPr>
        <a:xfrm>
          <a:off x="14541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8577</xdr:rowOff>
    </xdr:from>
    <xdr:ext cx="534377" cy="259045"/>
    <xdr:sp macro="" textlink="">
      <xdr:nvSpPr>
        <xdr:cNvPr id="627" name="テキスト ボックス 626"/>
        <xdr:cNvSpPr txBox="1"/>
      </xdr:nvSpPr>
      <xdr:spPr>
        <a:xfrm>
          <a:off x="14325111" y="132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56128</xdr:rowOff>
    </xdr:from>
    <xdr:to>
      <xdr:col>20</xdr:col>
      <xdr:colOff>9525</xdr:colOff>
      <xdr:row>76</xdr:row>
      <xdr:rowOff>157728</xdr:rowOff>
    </xdr:to>
    <xdr:sp macro="" textlink="">
      <xdr:nvSpPr>
        <xdr:cNvPr id="628" name="円/楕円 627"/>
        <xdr:cNvSpPr/>
      </xdr:nvSpPr>
      <xdr:spPr>
        <a:xfrm>
          <a:off x="13652500" y="130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148855</xdr:rowOff>
    </xdr:from>
    <xdr:ext cx="534377" cy="259045"/>
    <xdr:sp macro="" textlink="">
      <xdr:nvSpPr>
        <xdr:cNvPr id="629" name="テキスト ボックス 628"/>
        <xdr:cNvSpPr txBox="1"/>
      </xdr:nvSpPr>
      <xdr:spPr>
        <a:xfrm>
          <a:off x="13436111" y="131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61877</xdr:rowOff>
    </xdr:from>
    <xdr:to>
      <xdr:col>18</xdr:col>
      <xdr:colOff>492125</xdr:colOff>
      <xdr:row>76</xdr:row>
      <xdr:rowOff>163477</xdr:rowOff>
    </xdr:to>
    <xdr:sp macro="" textlink="">
      <xdr:nvSpPr>
        <xdr:cNvPr id="630" name="円/楕円 629"/>
        <xdr:cNvSpPr/>
      </xdr:nvSpPr>
      <xdr:spPr>
        <a:xfrm>
          <a:off x="12763500" y="130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154604</xdr:rowOff>
    </xdr:from>
    <xdr:ext cx="534377" cy="259045"/>
    <xdr:sp macro="" textlink="">
      <xdr:nvSpPr>
        <xdr:cNvPr id="631" name="テキスト ボックス 630"/>
        <xdr:cNvSpPr txBox="1"/>
      </xdr:nvSpPr>
      <xdr:spPr>
        <a:xfrm>
          <a:off x="12547111" y="13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159398</xdr:rowOff>
    </xdr:from>
    <xdr:to>
      <xdr:col>23</xdr:col>
      <xdr:colOff>517525</xdr:colOff>
      <xdr:row>99</xdr:row>
      <xdr:rowOff>25267</xdr:rowOff>
    </xdr:to>
    <xdr:cxnSp macro="">
      <xdr:nvCxnSpPr>
        <xdr:cNvPr id="660" name="直線コネクタ 659"/>
        <xdr:cNvCxnSpPr/>
      </xdr:nvCxnSpPr>
      <xdr:spPr>
        <a:xfrm flipV="1">
          <a:off x="15481300" y="15932798"/>
          <a:ext cx="838200" cy="10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154463</xdr:rowOff>
    </xdr:from>
    <xdr:to>
      <xdr:col>22</xdr:col>
      <xdr:colOff>365125</xdr:colOff>
      <xdr:row>99</xdr:row>
      <xdr:rowOff>25267</xdr:rowOff>
    </xdr:to>
    <xdr:cxnSp macro="">
      <xdr:nvCxnSpPr>
        <xdr:cNvPr id="663" name="直線コネクタ 662"/>
        <xdr:cNvCxnSpPr/>
      </xdr:nvCxnSpPr>
      <xdr:spPr>
        <a:xfrm>
          <a:off x="14592300" y="16956563"/>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92247</xdr:rowOff>
    </xdr:from>
    <xdr:to>
      <xdr:col>21</xdr:col>
      <xdr:colOff>161925</xdr:colOff>
      <xdr:row>98</xdr:row>
      <xdr:rowOff>154463</xdr:rowOff>
    </xdr:to>
    <xdr:cxnSp macro="">
      <xdr:nvCxnSpPr>
        <xdr:cNvPr id="666" name="直線コネクタ 665"/>
        <xdr:cNvCxnSpPr/>
      </xdr:nvCxnSpPr>
      <xdr:spPr>
        <a:xfrm>
          <a:off x="13703300" y="16894347"/>
          <a:ext cx="8890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92247</xdr:rowOff>
    </xdr:from>
    <xdr:to>
      <xdr:col>19</xdr:col>
      <xdr:colOff>644525</xdr:colOff>
      <xdr:row>99</xdr:row>
      <xdr:rowOff>21323</xdr:rowOff>
    </xdr:to>
    <xdr:cxnSp macro="">
      <xdr:nvCxnSpPr>
        <xdr:cNvPr id="669" name="直線コネクタ 668"/>
        <xdr:cNvCxnSpPr/>
      </xdr:nvCxnSpPr>
      <xdr:spPr>
        <a:xfrm flipV="1">
          <a:off x="12814300" y="16894347"/>
          <a:ext cx="889000" cy="10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108598</xdr:rowOff>
    </xdr:from>
    <xdr:to>
      <xdr:col>23</xdr:col>
      <xdr:colOff>568325</xdr:colOff>
      <xdr:row>93</xdr:row>
      <xdr:rowOff>38748</xdr:rowOff>
    </xdr:to>
    <xdr:sp macro="" textlink="">
      <xdr:nvSpPr>
        <xdr:cNvPr id="679" name="円/楕円 678"/>
        <xdr:cNvSpPr/>
      </xdr:nvSpPr>
      <xdr:spPr>
        <a:xfrm>
          <a:off x="16268700" y="158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131475</xdr:rowOff>
    </xdr:from>
    <xdr:ext cx="534377" cy="259045"/>
    <xdr:sp macro="" textlink="">
      <xdr:nvSpPr>
        <xdr:cNvPr id="680" name="積立金該当値テキスト"/>
        <xdr:cNvSpPr txBox="1"/>
      </xdr:nvSpPr>
      <xdr:spPr>
        <a:xfrm>
          <a:off x="16370300" y="157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145917</xdr:rowOff>
    </xdr:from>
    <xdr:to>
      <xdr:col>22</xdr:col>
      <xdr:colOff>415925</xdr:colOff>
      <xdr:row>99</xdr:row>
      <xdr:rowOff>76067</xdr:rowOff>
    </xdr:to>
    <xdr:sp macro="" textlink="">
      <xdr:nvSpPr>
        <xdr:cNvPr id="681" name="円/楕円 680"/>
        <xdr:cNvSpPr/>
      </xdr:nvSpPr>
      <xdr:spPr>
        <a:xfrm>
          <a:off x="15430500" y="169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67194</xdr:rowOff>
    </xdr:from>
    <xdr:ext cx="469744" cy="259045"/>
    <xdr:sp macro="" textlink="">
      <xdr:nvSpPr>
        <xdr:cNvPr id="682" name="テキスト ボックス 681"/>
        <xdr:cNvSpPr txBox="1"/>
      </xdr:nvSpPr>
      <xdr:spPr>
        <a:xfrm>
          <a:off x="15246427" y="1704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103663</xdr:rowOff>
    </xdr:from>
    <xdr:to>
      <xdr:col>21</xdr:col>
      <xdr:colOff>212725</xdr:colOff>
      <xdr:row>99</xdr:row>
      <xdr:rowOff>33813</xdr:rowOff>
    </xdr:to>
    <xdr:sp macro="" textlink="">
      <xdr:nvSpPr>
        <xdr:cNvPr id="683" name="円/楕円 682"/>
        <xdr:cNvSpPr/>
      </xdr:nvSpPr>
      <xdr:spPr>
        <a:xfrm>
          <a:off x="14541500" y="169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24940</xdr:rowOff>
    </xdr:from>
    <xdr:ext cx="469744" cy="259045"/>
    <xdr:sp macro="" textlink="">
      <xdr:nvSpPr>
        <xdr:cNvPr id="684" name="テキスト ボックス 683"/>
        <xdr:cNvSpPr txBox="1"/>
      </xdr:nvSpPr>
      <xdr:spPr>
        <a:xfrm>
          <a:off x="14357427" y="169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41447</xdr:rowOff>
    </xdr:from>
    <xdr:to>
      <xdr:col>20</xdr:col>
      <xdr:colOff>9525</xdr:colOff>
      <xdr:row>98</xdr:row>
      <xdr:rowOff>143047</xdr:rowOff>
    </xdr:to>
    <xdr:sp macro="" textlink="">
      <xdr:nvSpPr>
        <xdr:cNvPr id="685" name="円/楕円 684"/>
        <xdr:cNvSpPr/>
      </xdr:nvSpPr>
      <xdr:spPr>
        <a:xfrm>
          <a:off x="13652500" y="168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134174</xdr:rowOff>
    </xdr:from>
    <xdr:ext cx="469744" cy="259045"/>
    <xdr:sp macro="" textlink="">
      <xdr:nvSpPr>
        <xdr:cNvPr id="686" name="テキスト ボックス 685"/>
        <xdr:cNvSpPr txBox="1"/>
      </xdr:nvSpPr>
      <xdr:spPr>
        <a:xfrm>
          <a:off x="13468427" y="1693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141973</xdr:rowOff>
    </xdr:from>
    <xdr:to>
      <xdr:col>18</xdr:col>
      <xdr:colOff>492125</xdr:colOff>
      <xdr:row>99</xdr:row>
      <xdr:rowOff>72123</xdr:rowOff>
    </xdr:to>
    <xdr:sp macro="" textlink="">
      <xdr:nvSpPr>
        <xdr:cNvPr id="687" name="円/楕円 686"/>
        <xdr:cNvSpPr/>
      </xdr:nvSpPr>
      <xdr:spPr>
        <a:xfrm>
          <a:off x="12763500" y="169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63250</xdr:rowOff>
    </xdr:from>
    <xdr:ext cx="469744" cy="259045"/>
    <xdr:sp macro="" textlink="">
      <xdr:nvSpPr>
        <xdr:cNvPr id="688" name="テキスト ボックス 687"/>
        <xdr:cNvSpPr txBox="1"/>
      </xdr:nvSpPr>
      <xdr:spPr>
        <a:xfrm>
          <a:off x="12579427" y="1703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15277</xdr:rowOff>
    </xdr:from>
    <xdr:to>
      <xdr:col>32</xdr:col>
      <xdr:colOff>187325</xdr:colOff>
      <xdr:row>38</xdr:row>
      <xdr:rowOff>51853</xdr:rowOff>
    </xdr:to>
    <xdr:cxnSp macro="">
      <xdr:nvCxnSpPr>
        <xdr:cNvPr id="719" name="直線コネクタ 718"/>
        <xdr:cNvCxnSpPr/>
      </xdr:nvCxnSpPr>
      <xdr:spPr>
        <a:xfrm>
          <a:off x="21323300" y="653037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15277</xdr:rowOff>
    </xdr:from>
    <xdr:to>
      <xdr:col>31</xdr:col>
      <xdr:colOff>34925</xdr:colOff>
      <xdr:row>38</xdr:row>
      <xdr:rowOff>68507</xdr:rowOff>
    </xdr:to>
    <xdr:cxnSp macro="">
      <xdr:nvCxnSpPr>
        <xdr:cNvPr id="722" name="直線コネクタ 721"/>
        <xdr:cNvCxnSpPr/>
      </xdr:nvCxnSpPr>
      <xdr:spPr>
        <a:xfrm flipV="1">
          <a:off x="20434300" y="6530377"/>
          <a:ext cx="889000" cy="5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170687</xdr:rowOff>
    </xdr:from>
    <xdr:ext cx="378565" cy="259045"/>
    <xdr:sp macro="" textlink="">
      <xdr:nvSpPr>
        <xdr:cNvPr id="724" name="テキスト ボックス 723"/>
        <xdr:cNvSpPr txBox="1"/>
      </xdr:nvSpPr>
      <xdr:spPr>
        <a:xfrm>
          <a:off x="21134017" y="668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47280</xdr:rowOff>
    </xdr:from>
    <xdr:to>
      <xdr:col>29</xdr:col>
      <xdr:colOff>517525</xdr:colOff>
      <xdr:row>38</xdr:row>
      <xdr:rowOff>68507</xdr:rowOff>
    </xdr:to>
    <xdr:cxnSp macro="">
      <xdr:nvCxnSpPr>
        <xdr:cNvPr id="725" name="直線コネクタ 724"/>
        <xdr:cNvCxnSpPr/>
      </xdr:nvCxnSpPr>
      <xdr:spPr>
        <a:xfrm>
          <a:off x="19545300" y="65623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35813</xdr:rowOff>
    </xdr:from>
    <xdr:ext cx="378565" cy="259045"/>
    <xdr:sp macro="" textlink="">
      <xdr:nvSpPr>
        <xdr:cNvPr id="727" name="テキスト ボックス 726"/>
        <xdr:cNvSpPr txBox="1"/>
      </xdr:nvSpPr>
      <xdr:spPr>
        <a:xfrm>
          <a:off x="20245017" y="672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130556</xdr:rowOff>
    </xdr:from>
    <xdr:to>
      <xdr:col>28</xdr:col>
      <xdr:colOff>314325</xdr:colOff>
      <xdr:row>38</xdr:row>
      <xdr:rowOff>47280</xdr:rowOff>
    </xdr:to>
    <xdr:cxnSp macro="">
      <xdr:nvCxnSpPr>
        <xdr:cNvPr id="728" name="直線コネクタ 727"/>
        <xdr:cNvCxnSpPr/>
      </xdr:nvCxnSpPr>
      <xdr:spPr>
        <a:xfrm>
          <a:off x="18656300" y="64742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25526</xdr:rowOff>
    </xdr:from>
    <xdr:ext cx="378565" cy="259045"/>
    <xdr:sp macro="" textlink="">
      <xdr:nvSpPr>
        <xdr:cNvPr id="730" name="テキスト ボックス 729"/>
        <xdr:cNvSpPr txBox="1"/>
      </xdr:nvSpPr>
      <xdr:spPr>
        <a:xfrm>
          <a:off x="19356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46590</xdr:rowOff>
    </xdr:from>
    <xdr:ext cx="378565" cy="259045"/>
    <xdr:sp macro="" textlink="">
      <xdr:nvSpPr>
        <xdr:cNvPr id="732" name="テキスト ボックス 731"/>
        <xdr:cNvSpPr txBox="1"/>
      </xdr:nvSpPr>
      <xdr:spPr>
        <a:xfrm>
          <a:off x="18467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1053</xdr:rowOff>
    </xdr:from>
    <xdr:to>
      <xdr:col>32</xdr:col>
      <xdr:colOff>238125</xdr:colOff>
      <xdr:row>38</xdr:row>
      <xdr:rowOff>102653</xdr:rowOff>
    </xdr:to>
    <xdr:sp macro="" textlink="">
      <xdr:nvSpPr>
        <xdr:cNvPr id="738" name="円/楕円 737"/>
        <xdr:cNvSpPr/>
      </xdr:nvSpPr>
      <xdr:spPr>
        <a:xfrm>
          <a:off x="22110700" y="65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23929</xdr:rowOff>
    </xdr:from>
    <xdr:ext cx="469744" cy="259045"/>
    <xdr:sp macro="" textlink="">
      <xdr:nvSpPr>
        <xdr:cNvPr id="739" name="投資及び出資金該当値テキスト"/>
        <xdr:cNvSpPr txBox="1"/>
      </xdr:nvSpPr>
      <xdr:spPr>
        <a:xfrm>
          <a:off x="22212300" y="636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135926</xdr:rowOff>
    </xdr:from>
    <xdr:to>
      <xdr:col>31</xdr:col>
      <xdr:colOff>85725</xdr:colOff>
      <xdr:row>38</xdr:row>
      <xdr:rowOff>66077</xdr:rowOff>
    </xdr:to>
    <xdr:sp macro="" textlink="">
      <xdr:nvSpPr>
        <xdr:cNvPr id="740" name="円/楕円 739"/>
        <xdr:cNvSpPr/>
      </xdr:nvSpPr>
      <xdr:spPr>
        <a:xfrm>
          <a:off x="21272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82603</xdr:rowOff>
    </xdr:from>
    <xdr:ext cx="469744" cy="259045"/>
    <xdr:sp macro="" textlink="">
      <xdr:nvSpPr>
        <xdr:cNvPr id="741" name="テキスト ボックス 740"/>
        <xdr:cNvSpPr txBox="1"/>
      </xdr:nvSpPr>
      <xdr:spPr>
        <a:xfrm>
          <a:off x="21088427" y="62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17707</xdr:rowOff>
    </xdr:from>
    <xdr:to>
      <xdr:col>29</xdr:col>
      <xdr:colOff>568325</xdr:colOff>
      <xdr:row>38</xdr:row>
      <xdr:rowOff>119307</xdr:rowOff>
    </xdr:to>
    <xdr:sp macro="" textlink="">
      <xdr:nvSpPr>
        <xdr:cNvPr id="742" name="円/楕円 741"/>
        <xdr:cNvSpPr/>
      </xdr:nvSpPr>
      <xdr:spPr>
        <a:xfrm>
          <a:off x="20383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135834</xdr:rowOff>
    </xdr:from>
    <xdr:ext cx="469744" cy="259045"/>
    <xdr:sp macro="" textlink="">
      <xdr:nvSpPr>
        <xdr:cNvPr id="743" name="テキスト ボックス 742"/>
        <xdr:cNvSpPr txBox="1"/>
      </xdr:nvSpPr>
      <xdr:spPr>
        <a:xfrm>
          <a:off x="20199427" y="63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167930</xdr:rowOff>
    </xdr:from>
    <xdr:to>
      <xdr:col>28</xdr:col>
      <xdr:colOff>365125</xdr:colOff>
      <xdr:row>38</xdr:row>
      <xdr:rowOff>98080</xdr:rowOff>
    </xdr:to>
    <xdr:sp macro="" textlink="">
      <xdr:nvSpPr>
        <xdr:cNvPr id="744" name="円/楕円 743"/>
        <xdr:cNvSpPr/>
      </xdr:nvSpPr>
      <xdr:spPr>
        <a:xfrm>
          <a:off x="19494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114607</xdr:rowOff>
    </xdr:from>
    <xdr:ext cx="469744" cy="259045"/>
    <xdr:sp macro="" textlink="">
      <xdr:nvSpPr>
        <xdr:cNvPr id="745" name="テキスト ボックス 744"/>
        <xdr:cNvSpPr txBox="1"/>
      </xdr:nvSpPr>
      <xdr:spPr>
        <a:xfrm>
          <a:off x="19310427" y="628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79756</xdr:rowOff>
    </xdr:from>
    <xdr:to>
      <xdr:col>27</xdr:col>
      <xdr:colOff>161925</xdr:colOff>
      <xdr:row>38</xdr:row>
      <xdr:rowOff>9906</xdr:rowOff>
    </xdr:to>
    <xdr:sp macro="" textlink="">
      <xdr:nvSpPr>
        <xdr:cNvPr id="746" name="円/楕円 745"/>
        <xdr:cNvSpPr/>
      </xdr:nvSpPr>
      <xdr:spPr>
        <a:xfrm>
          <a:off x="18605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26433</xdr:rowOff>
    </xdr:from>
    <xdr:ext cx="469744" cy="259045"/>
    <xdr:sp macro="" textlink="">
      <xdr:nvSpPr>
        <xdr:cNvPr id="747" name="テキスト ボックス 746"/>
        <xdr:cNvSpPr txBox="1"/>
      </xdr:nvSpPr>
      <xdr:spPr>
        <a:xfrm>
          <a:off x="18421427" y="61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162350</xdr:rowOff>
    </xdr:from>
    <xdr:to>
      <xdr:col>32</xdr:col>
      <xdr:colOff>187325</xdr:colOff>
      <xdr:row>76</xdr:row>
      <xdr:rowOff>49440</xdr:rowOff>
    </xdr:to>
    <xdr:cxnSp macro="">
      <xdr:nvCxnSpPr>
        <xdr:cNvPr id="832" name="直線コネクタ 831"/>
        <xdr:cNvCxnSpPr/>
      </xdr:nvCxnSpPr>
      <xdr:spPr>
        <a:xfrm flipV="1">
          <a:off x="21323300" y="13021100"/>
          <a:ext cx="8382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49440</xdr:rowOff>
    </xdr:from>
    <xdr:to>
      <xdr:col>31</xdr:col>
      <xdr:colOff>34925</xdr:colOff>
      <xdr:row>76</xdr:row>
      <xdr:rowOff>104972</xdr:rowOff>
    </xdr:to>
    <xdr:cxnSp macro="">
      <xdr:nvCxnSpPr>
        <xdr:cNvPr id="835" name="直線コネクタ 834"/>
        <xdr:cNvCxnSpPr/>
      </xdr:nvCxnSpPr>
      <xdr:spPr>
        <a:xfrm flipV="1">
          <a:off x="20434300" y="13079640"/>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154576</xdr:rowOff>
    </xdr:from>
    <xdr:ext cx="534377" cy="259045"/>
    <xdr:sp macro="" textlink="">
      <xdr:nvSpPr>
        <xdr:cNvPr id="837" name="テキスト ボックス 836"/>
        <xdr:cNvSpPr txBox="1"/>
      </xdr:nvSpPr>
      <xdr:spPr>
        <a:xfrm>
          <a:off x="21056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91847</xdr:rowOff>
    </xdr:from>
    <xdr:to>
      <xdr:col>29</xdr:col>
      <xdr:colOff>517525</xdr:colOff>
      <xdr:row>76</xdr:row>
      <xdr:rowOff>104972</xdr:rowOff>
    </xdr:to>
    <xdr:cxnSp macro="">
      <xdr:nvCxnSpPr>
        <xdr:cNvPr id="838" name="直線コネクタ 837"/>
        <xdr:cNvCxnSpPr/>
      </xdr:nvCxnSpPr>
      <xdr:spPr>
        <a:xfrm>
          <a:off x="19545300" y="13122047"/>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158139</xdr:rowOff>
    </xdr:from>
    <xdr:ext cx="534377" cy="259045"/>
    <xdr:sp macro="" textlink="">
      <xdr:nvSpPr>
        <xdr:cNvPr id="840" name="テキスト ボックス 839"/>
        <xdr:cNvSpPr txBox="1"/>
      </xdr:nvSpPr>
      <xdr:spPr>
        <a:xfrm>
          <a:off x="20167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82245</xdr:rowOff>
    </xdr:from>
    <xdr:to>
      <xdr:col>28</xdr:col>
      <xdr:colOff>314325</xdr:colOff>
      <xdr:row>76</xdr:row>
      <xdr:rowOff>91847</xdr:rowOff>
    </xdr:to>
    <xdr:cxnSp macro="">
      <xdr:nvCxnSpPr>
        <xdr:cNvPr id="841" name="直線コネクタ 840"/>
        <xdr:cNvCxnSpPr/>
      </xdr:nvCxnSpPr>
      <xdr:spPr>
        <a:xfrm>
          <a:off x="18656300" y="13112445"/>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111551</xdr:rowOff>
    </xdr:from>
    <xdr:to>
      <xdr:col>32</xdr:col>
      <xdr:colOff>238125</xdr:colOff>
      <xdr:row>76</xdr:row>
      <xdr:rowOff>41700</xdr:rowOff>
    </xdr:to>
    <xdr:sp macro="" textlink="">
      <xdr:nvSpPr>
        <xdr:cNvPr id="851" name="円/楕円 850"/>
        <xdr:cNvSpPr/>
      </xdr:nvSpPr>
      <xdr:spPr>
        <a:xfrm>
          <a:off x="221107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134428</xdr:rowOff>
    </xdr:from>
    <xdr:ext cx="534377" cy="259045"/>
    <xdr:sp macro="" textlink="">
      <xdr:nvSpPr>
        <xdr:cNvPr id="852" name="繰出金該当値テキスト"/>
        <xdr:cNvSpPr txBox="1"/>
      </xdr:nvSpPr>
      <xdr:spPr>
        <a:xfrm>
          <a:off x="22212300" y="12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170090</xdr:rowOff>
    </xdr:from>
    <xdr:to>
      <xdr:col>31</xdr:col>
      <xdr:colOff>85725</xdr:colOff>
      <xdr:row>76</xdr:row>
      <xdr:rowOff>100240</xdr:rowOff>
    </xdr:to>
    <xdr:sp macro="" textlink="">
      <xdr:nvSpPr>
        <xdr:cNvPr id="853" name="円/楕円 852"/>
        <xdr:cNvSpPr/>
      </xdr:nvSpPr>
      <xdr:spPr>
        <a:xfrm>
          <a:off x="21272500" y="13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116768</xdr:rowOff>
    </xdr:from>
    <xdr:ext cx="534377" cy="259045"/>
    <xdr:sp macro="" textlink="">
      <xdr:nvSpPr>
        <xdr:cNvPr id="854" name="テキスト ボックス 853"/>
        <xdr:cNvSpPr txBox="1"/>
      </xdr:nvSpPr>
      <xdr:spPr>
        <a:xfrm>
          <a:off x="21056111" y="12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54172</xdr:rowOff>
    </xdr:from>
    <xdr:to>
      <xdr:col>29</xdr:col>
      <xdr:colOff>568325</xdr:colOff>
      <xdr:row>76</xdr:row>
      <xdr:rowOff>155772</xdr:rowOff>
    </xdr:to>
    <xdr:sp macro="" textlink="">
      <xdr:nvSpPr>
        <xdr:cNvPr id="855" name="円/楕円 854"/>
        <xdr:cNvSpPr/>
      </xdr:nvSpPr>
      <xdr:spPr>
        <a:xfrm>
          <a:off x="203835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849</xdr:rowOff>
    </xdr:from>
    <xdr:ext cx="534377" cy="259045"/>
    <xdr:sp macro="" textlink="">
      <xdr:nvSpPr>
        <xdr:cNvPr id="856" name="テキスト ボックス 855"/>
        <xdr:cNvSpPr txBox="1"/>
      </xdr:nvSpPr>
      <xdr:spPr>
        <a:xfrm>
          <a:off x="20167111" y="128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41047</xdr:rowOff>
    </xdr:from>
    <xdr:to>
      <xdr:col>28</xdr:col>
      <xdr:colOff>365125</xdr:colOff>
      <xdr:row>76</xdr:row>
      <xdr:rowOff>142647</xdr:rowOff>
    </xdr:to>
    <xdr:sp macro="" textlink="">
      <xdr:nvSpPr>
        <xdr:cNvPr id="857" name="円/楕円 856"/>
        <xdr:cNvSpPr/>
      </xdr:nvSpPr>
      <xdr:spPr>
        <a:xfrm>
          <a:off x="19494500" y="130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159173</xdr:rowOff>
    </xdr:from>
    <xdr:ext cx="534377" cy="259045"/>
    <xdr:sp macro="" textlink="">
      <xdr:nvSpPr>
        <xdr:cNvPr id="858" name="テキスト ボックス 857"/>
        <xdr:cNvSpPr txBox="1"/>
      </xdr:nvSpPr>
      <xdr:spPr>
        <a:xfrm>
          <a:off x="19278111" y="128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31445</xdr:rowOff>
    </xdr:from>
    <xdr:to>
      <xdr:col>27</xdr:col>
      <xdr:colOff>161925</xdr:colOff>
      <xdr:row>76</xdr:row>
      <xdr:rowOff>133045</xdr:rowOff>
    </xdr:to>
    <xdr:sp macro="" textlink="">
      <xdr:nvSpPr>
        <xdr:cNvPr id="859" name="円/楕円 858"/>
        <xdr:cNvSpPr/>
      </xdr:nvSpPr>
      <xdr:spPr>
        <a:xfrm>
          <a:off x="18605500" y="130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149572</xdr:rowOff>
    </xdr:from>
    <xdr:ext cx="534377" cy="259045"/>
    <xdr:sp macro="" textlink="">
      <xdr:nvSpPr>
        <xdr:cNvPr id="860" name="テキスト ボックス 859"/>
        <xdr:cNvSpPr txBox="1"/>
      </xdr:nvSpPr>
      <xdr:spPr>
        <a:xfrm>
          <a:off x="18389111" y="128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投資及び出資金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と</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繰出金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の２項目が、全国平均、県平均、類似団体平均のいずれも上回る結果となっている。</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投資及び出資金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は、水道事業会計への出資によるもので、上水道普及率向上の施策推進のため、一般会計からその事業費用等を補てんしてる。同様に、</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繰出金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下水道事業特別会計へ下水道水洗化率向上や雨水排除、浸水対策施策推進のため、一般会計から事業費用を補てんしていることによる。上水道や下水道事業会計は公営企業会計であるため、本来、その事業費用は各使用料で主にまかなわれるべきものである。各インフラ状況が整い次第、各使用料の値上げを検討していくこととなる。</a:t>
          </a:r>
          <a:endParaRPr lang="ja-JP" altLang="ja-JP" sz="1400">
            <a:effectLst/>
            <a:latin typeface="+mn-ea"/>
            <a:ea typeface="+mn-ea"/>
          </a:endParaRPr>
        </a:p>
        <a:p>
          <a:r>
            <a:rPr kumimoji="1" lang="ja-JP" altLang="ja-JP" sz="1400">
              <a:solidFill>
                <a:schemeClr val="dk1"/>
              </a:solidFill>
              <a:effectLst/>
              <a:latin typeface="+mn-ea"/>
              <a:ea typeface="+mn-ea"/>
              <a:cs typeface="+mn-cs"/>
            </a:rPr>
            <a:t>　また、</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繰出金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については、</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扶助費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支出の増加傾向と関連して、国民健康保険特別会計や介護保険特別会計において医療費給付費が増加傾向にあることから、各保険会計への法定の一般会計負担金が増加していることも要因の一つになる。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積立金</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の急激な上昇は、法人税収の増収分を、後年度負担に備えて財政調整基金へと積み増したことによるもので、</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年度だけの特異な評価値と言える。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人件費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が他団体と比較して低値であるのは、（４）経常経費のページで記述したように、当町ではその分が</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物件費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や</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補助費等</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にシフトしているためである。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31,454
31,180
54.39
11,920,096
11,294,309
568,024
6,913,752
7,191,153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98225</xdr:rowOff>
    </xdr:from>
    <xdr:to>
      <xdr:col>6</xdr:col>
      <xdr:colOff>511175</xdr:colOff>
      <xdr:row>35</xdr:row>
      <xdr:rowOff>117166</xdr:rowOff>
    </xdr:to>
    <xdr:cxnSp macro="">
      <xdr:nvCxnSpPr>
        <xdr:cNvPr id="63" name="直線コネクタ 62"/>
        <xdr:cNvCxnSpPr/>
      </xdr:nvCxnSpPr>
      <xdr:spPr>
        <a:xfrm flipV="1">
          <a:off x="3797300" y="6098975"/>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117166</xdr:rowOff>
    </xdr:from>
    <xdr:to>
      <xdr:col>5</xdr:col>
      <xdr:colOff>358775</xdr:colOff>
      <xdr:row>35</xdr:row>
      <xdr:rowOff>151457</xdr:rowOff>
    </xdr:to>
    <xdr:cxnSp macro="">
      <xdr:nvCxnSpPr>
        <xdr:cNvPr id="66" name="直線コネクタ 65"/>
        <xdr:cNvCxnSpPr/>
      </xdr:nvCxnSpPr>
      <xdr:spPr>
        <a:xfrm flipV="1">
          <a:off x="2908300" y="611791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134855</xdr:rowOff>
    </xdr:from>
    <xdr:ext cx="469744" cy="259045"/>
    <xdr:sp macro="" textlink="">
      <xdr:nvSpPr>
        <xdr:cNvPr id="68" name="テキスト ボックス 67"/>
        <xdr:cNvSpPr txBox="1"/>
      </xdr:nvSpPr>
      <xdr:spPr>
        <a:xfrm>
          <a:off x="3562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112921</xdr:rowOff>
    </xdr:from>
    <xdr:to>
      <xdr:col>4</xdr:col>
      <xdr:colOff>155575</xdr:colOff>
      <xdr:row>35</xdr:row>
      <xdr:rowOff>151457</xdr:rowOff>
    </xdr:to>
    <xdr:cxnSp macro="">
      <xdr:nvCxnSpPr>
        <xdr:cNvPr id="69" name="直線コネクタ 68"/>
        <xdr:cNvCxnSpPr/>
      </xdr:nvCxnSpPr>
      <xdr:spPr>
        <a:xfrm>
          <a:off x="2019300" y="6113671"/>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137141</xdr:rowOff>
    </xdr:from>
    <xdr:ext cx="469744" cy="259045"/>
    <xdr:sp macro="" textlink="">
      <xdr:nvSpPr>
        <xdr:cNvPr id="71" name="テキスト ボックス 70"/>
        <xdr:cNvSpPr txBox="1"/>
      </xdr:nvSpPr>
      <xdr:spPr>
        <a:xfrm>
          <a:off x="2673427"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7765</xdr:rowOff>
    </xdr:from>
    <xdr:to>
      <xdr:col>2</xdr:col>
      <xdr:colOff>638175</xdr:colOff>
      <xdr:row>35</xdr:row>
      <xdr:rowOff>112921</xdr:rowOff>
    </xdr:to>
    <xdr:cxnSp macro="">
      <xdr:nvCxnSpPr>
        <xdr:cNvPr id="72" name="直線コネクタ 71"/>
        <xdr:cNvCxnSpPr/>
      </xdr:nvCxnSpPr>
      <xdr:spPr>
        <a:xfrm>
          <a:off x="1130300" y="6008515"/>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47425</xdr:rowOff>
    </xdr:from>
    <xdr:to>
      <xdr:col>6</xdr:col>
      <xdr:colOff>561975</xdr:colOff>
      <xdr:row>35</xdr:row>
      <xdr:rowOff>149025</xdr:rowOff>
    </xdr:to>
    <xdr:sp macro="" textlink="">
      <xdr:nvSpPr>
        <xdr:cNvPr id="82" name="円/楕円 81"/>
        <xdr:cNvSpPr/>
      </xdr:nvSpPr>
      <xdr:spPr>
        <a:xfrm>
          <a:off x="45847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25852</xdr:rowOff>
    </xdr:from>
    <xdr:ext cx="469744" cy="259045"/>
    <xdr:sp macro="" textlink="">
      <xdr:nvSpPr>
        <xdr:cNvPr id="83" name="議会費該当値テキスト"/>
        <xdr:cNvSpPr txBox="1"/>
      </xdr:nvSpPr>
      <xdr:spPr>
        <a:xfrm>
          <a:off x="4686300" y="60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66366</xdr:rowOff>
    </xdr:from>
    <xdr:to>
      <xdr:col>5</xdr:col>
      <xdr:colOff>409575</xdr:colOff>
      <xdr:row>35</xdr:row>
      <xdr:rowOff>167966</xdr:rowOff>
    </xdr:to>
    <xdr:sp macro="" textlink="">
      <xdr:nvSpPr>
        <xdr:cNvPr id="84" name="円/楕円 83"/>
        <xdr:cNvSpPr/>
      </xdr:nvSpPr>
      <xdr:spPr>
        <a:xfrm>
          <a:off x="3746500" y="6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159093</xdr:rowOff>
    </xdr:from>
    <xdr:ext cx="469744" cy="259045"/>
    <xdr:sp macro="" textlink="">
      <xdr:nvSpPr>
        <xdr:cNvPr id="85" name="テキスト ボックス 84"/>
        <xdr:cNvSpPr txBox="1"/>
      </xdr:nvSpPr>
      <xdr:spPr>
        <a:xfrm>
          <a:off x="3562427" y="61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100657</xdr:rowOff>
    </xdr:from>
    <xdr:to>
      <xdr:col>4</xdr:col>
      <xdr:colOff>206375</xdr:colOff>
      <xdr:row>36</xdr:row>
      <xdr:rowOff>30807</xdr:rowOff>
    </xdr:to>
    <xdr:sp macro="" textlink="">
      <xdr:nvSpPr>
        <xdr:cNvPr id="86" name="円/楕円 85"/>
        <xdr:cNvSpPr/>
      </xdr:nvSpPr>
      <xdr:spPr>
        <a:xfrm>
          <a:off x="2857500" y="6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21934</xdr:rowOff>
    </xdr:from>
    <xdr:ext cx="469744" cy="259045"/>
    <xdr:sp macro="" textlink="">
      <xdr:nvSpPr>
        <xdr:cNvPr id="87" name="テキスト ボックス 86"/>
        <xdr:cNvSpPr txBox="1"/>
      </xdr:nvSpPr>
      <xdr:spPr>
        <a:xfrm>
          <a:off x="2673427" y="619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62121</xdr:rowOff>
    </xdr:from>
    <xdr:to>
      <xdr:col>3</xdr:col>
      <xdr:colOff>3175</xdr:colOff>
      <xdr:row>35</xdr:row>
      <xdr:rowOff>163721</xdr:rowOff>
    </xdr:to>
    <xdr:sp macro="" textlink="">
      <xdr:nvSpPr>
        <xdr:cNvPr id="88" name="円/楕円 87"/>
        <xdr:cNvSpPr/>
      </xdr:nvSpPr>
      <xdr:spPr>
        <a:xfrm>
          <a:off x="1968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154848</xdr:rowOff>
    </xdr:from>
    <xdr:ext cx="469744" cy="259045"/>
    <xdr:sp macro="" textlink="">
      <xdr:nvSpPr>
        <xdr:cNvPr id="89" name="テキスト ボックス 88"/>
        <xdr:cNvSpPr txBox="1"/>
      </xdr:nvSpPr>
      <xdr:spPr>
        <a:xfrm>
          <a:off x="1784427" y="61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128415</xdr:rowOff>
    </xdr:from>
    <xdr:to>
      <xdr:col>1</xdr:col>
      <xdr:colOff>485775</xdr:colOff>
      <xdr:row>35</xdr:row>
      <xdr:rowOff>58565</xdr:rowOff>
    </xdr:to>
    <xdr:sp macro="" textlink="">
      <xdr:nvSpPr>
        <xdr:cNvPr id="90" name="円/楕円 89"/>
        <xdr:cNvSpPr/>
      </xdr:nvSpPr>
      <xdr:spPr>
        <a:xfrm>
          <a:off x="1079500" y="59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49692</xdr:rowOff>
    </xdr:from>
    <xdr:ext cx="469744" cy="259045"/>
    <xdr:sp macro="" textlink="">
      <xdr:nvSpPr>
        <xdr:cNvPr id="91" name="テキスト ボックス 90"/>
        <xdr:cNvSpPr txBox="1"/>
      </xdr:nvSpPr>
      <xdr:spPr>
        <a:xfrm>
          <a:off x="895427" y="605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23201</xdr:rowOff>
    </xdr:from>
    <xdr:to>
      <xdr:col>6</xdr:col>
      <xdr:colOff>511175</xdr:colOff>
      <xdr:row>59</xdr:row>
      <xdr:rowOff>79339</xdr:rowOff>
    </xdr:to>
    <xdr:cxnSp macro="">
      <xdr:nvCxnSpPr>
        <xdr:cNvPr id="123" name="直線コネクタ 122"/>
        <xdr:cNvCxnSpPr/>
      </xdr:nvCxnSpPr>
      <xdr:spPr>
        <a:xfrm flipV="1">
          <a:off x="3797300" y="9624401"/>
          <a:ext cx="838200" cy="57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79339</xdr:rowOff>
    </xdr:from>
    <xdr:to>
      <xdr:col>5</xdr:col>
      <xdr:colOff>358775</xdr:colOff>
      <xdr:row>59</xdr:row>
      <xdr:rowOff>91052</xdr:rowOff>
    </xdr:to>
    <xdr:cxnSp macro="">
      <xdr:nvCxnSpPr>
        <xdr:cNvPr id="126" name="直線コネクタ 125"/>
        <xdr:cNvCxnSpPr/>
      </xdr:nvCxnSpPr>
      <xdr:spPr>
        <a:xfrm flipV="1">
          <a:off x="2908300" y="10194889"/>
          <a:ext cx="8890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52734</xdr:rowOff>
    </xdr:from>
    <xdr:to>
      <xdr:col>4</xdr:col>
      <xdr:colOff>155575</xdr:colOff>
      <xdr:row>59</xdr:row>
      <xdr:rowOff>91052</xdr:rowOff>
    </xdr:to>
    <xdr:cxnSp macro="">
      <xdr:nvCxnSpPr>
        <xdr:cNvPr id="129" name="直線コネクタ 128"/>
        <xdr:cNvCxnSpPr/>
      </xdr:nvCxnSpPr>
      <xdr:spPr>
        <a:xfrm>
          <a:off x="2019300" y="10168284"/>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52734</xdr:rowOff>
    </xdr:from>
    <xdr:to>
      <xdr:col>2</xdr:col>
      <xdr:colOff>638175</xdr:colOff>
      <xdr:row>59</xdr:row>
      <xdr:rowOff>91585</xdr:rowOff>
    </xdr:to>
    <xdr:cxnSp macro="">
      <xdr:nvCxnSpPr>
        <xdr:cNvPr id="132" name="直線コネクタ 131"/>
        <xdr:cNvCxnSpPr/>
      </xdr:nvCxnSpPr>
      <xdr:spPr>
        <a:xfrm flipV="1">
          <a:off x="1130300" y="10168284"/>
          <a:ext cx="889000" cy="3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143851</xdr:rowOff>
    </xdr:from>
    <xdr:to>
      <xdr:col>6</xdr:col>
      <xdr:colOff>561975</xdr:colOff>
      <xdr:row>56</xdr:row>
      <xdr:rowOff>74001</xdr:rowOff>
    </xdr:to>
    <xdr:sp macro="" textlink="">
      <xdr:nvSpPr>
        <xdr:cNvPr id="142" name="円/楕円 141"/>
        <xdr:cNvSpPr/>
      </xdr:nvSpPr>
      <xdr:spPr>
        <a:xfrm>
          <a:off x="4584700" y="95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166728</xdr:rowOff>
    </xdr:from>
    <xdr:ext cx="534377" cy="259045"/>
    <xdr:sp macro="" textlink="">
      <xdr:nvSpPr>
        <xdr:cNvPr id="143" name="総務費該当値テキスト"/>
        <xdr:cNvSpPr txBox="1"/>
      </xdr:nvSpPr>
      <xdr:spPr>
        <a:xfrm>
          <a:off x="4686300" y="94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84,202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28539</xdr:rowOff>
    </xdr:from>
    <xdr:to>
      <xdr:col>5</xdr:col>
      <xdr:colOff>409575</xdr:colOff>
      <xdr:row>59</xdr:row>
      <xdr:rowOff>130139</xdr:rowOff>
    </xdr:to>
    <xdr:sp macro="" textlink="">
      <xdr:nvSpPr>
        <xdr:cNvPr id="144" name="円/楕円 143"/>
        <xdr:cNvSpPr/>
      </xdr:nvSpPr>
      <xdr:spPr>
        <a:xfrm>
          <a:off x="3746500" y="101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121266</xdr:rowOff>
    </xdr:from>
    <xdr:ext cx="534377" cy="259045"/>
    <xdr:sp macro="" textlink="">
      <xdr:nvSpPr>
        <xdr:cNvPr id="145" name="テキスト ボックス 144"/>
        <xdr:cNvSpPr txBox="1"/>
      </xdr:nvSpPr>
      <xdr:spPr>
        <a:xfrm>
          <a:off x="3530111" y="102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40252</xdr:rowOff>
    </xdr:from>
    <xdr:to>
      <xdr:col>4</xdr:col>
      <xdr:colOff>206375</xdr:colOff>
      <xdr:row>59</xdr:row>
      <xdr:rowOff>141852</xdr:rowOff>
    </xdr:to>
    <xdr:sp macro="" textlink="">
      <xdr:nvSpPr>
        <xdr:cNvPr id="146" name="円/楕円 145"/>
        <xdr:cNvSpPr/>
      </xdr:nvSpPr>
      <xdr:spPr>
        <a:xfrm>
          <a:off x="2857500" y="101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132979</xdr:rowOff>
    </xdr:from>
    <xdr:ext cx="534377" cy="259045"/>
    <xdr:sp macro="" textlink="">
      <xdr:nvSpPr>
        <xdr:cNvPr id="147" name="テキスト ボックス 146"/>
        <xdr:cNvSpPr txBox="1"/>
      </xdr:nvSpPr>
      <xdr:spPr>
        <a:xfrm>
          <a:off x="2641111" y="102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1934</xdr:rowOff>
    </xdr:from>
    <xdr:to>
      <xdr:col>3</xdr:col>
      <xdr:colOff>3175</xdr:colOff>
      <xdr:row>59</xdr:row>
      <xdr:rowOff>103534</xdr:rowOff>
    </xdr:to>
    <xdr:sp macro="" textlink="">
      <xdr:nvSpPr>
        <xdr:cNvPr id="148" name="円/楕円 147"/>
        <xdr:cNvSpPr/>
      </xdr:nvSpPr>
      <xdr:spPr>
        <a:xfrm>
          <a:off x="1968500" y="101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94661</xdr:rowOff>
    </xdr:from>
    <xdr:ext cx="534377" cy="259045"/>
    <xdr:sp macro="" textlink="">
      <xdr:nvSpPr>
        <xdr:cNvPr id="149" name="テキスト ボックス 148"/>
        <xdr:cNvSpPr txBox="1"/>
      </xdr:nvSpPr>
      <xdr:spPr>
        <a:xfrm>
          <a:off x="1752111" y="102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40785</xdr:rowOff>
    </xdr:from>
    <xdr:to>
      <xdr:col>1</xdr:col>
      <xdr:colOff>485775</xdr:colOff>
      <xdr:row>59</xdr:row>
      <xdr:rowOff>142385</xdr:rowOff>
    </xdr:to>
    <xdr:sp macro="" textlink="">
      <xdr:nvSpPr>
        <xdr:cNvPr id="150" name="円/楕円 149"/>
        <xdr:cNvSpPr/>
      </xdr:nvSpPr>
      <xdr:spPr>
        <a:xfrm>
          <a:off x="1079500" y="101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133512</xdr:rowOff>
    </xdr:from>
    <xdr:ext cx="534377" cy="259045"/>
    <xdr:sp macro="" textlink="">
      <xdr:nvSpPr>
        <xdr:cNvPr id="151" name="テキスト ボックス 150"/>
        <xdr:cNvSpPr txBox="1"/>
      </xdr:nvSpPr>
      <xdr:spPr>
        <a:xfrm>
          <a:off x="863111"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21853</xdr:rowOff>
    </xdr:from>
    <xdr:to>
      <xdr:col>6</xdr:col>
      <xdr:colOff>511175</xdr:colOff>
      <xdr:row>78</xdr:row>
      <xdr:rowOff>23267</xdr:rowOff>
    </xdr:to>
    <xdr:cxnSp macro="">
      <xdr:nvCxnSpPr>
        <xdr:cNvPr id="180" name="直線コネクタ 179"/>
        <xdr:cNvCxnSpPr/>
      </xdr:nvCxnSpPr>
      <xdr:spPr>
        <a:xfrm flipV="1">
          <a:off x="3797300" y="13394953"/>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23267</xdr:rowOff>
    </xdr:from>
    <xdr:to>
      <xdr:col>5</xdr:col>
      <xdr:colOff>358775</xdr:colOff>
      <xdr:row>78</xdr:row>
      <xdr:rowOff>42238</xdr:rowOff>
    </xdr:to>
    <xdr:cxnSp macro="">
      <xdr:nvCxnSpPr>
        <xdr:cNvPr id="183" name="直線コネクタ 182"/>
        <xdr:cNvCxnSpPr/>
      </xdr:nvCxnSpPr>
      <xdr:spPr>
        <a:xfrm flipV="1">
          <a:off x="2908300" y="13396367"/>
          <a:ext cx="8890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36049</xdr:rowOff>
    </xdr:from>
    <xdr:to>
      <xdr:col>4</xdr:col>
      <xdr:colOff>155575</xdr:colOff>
      <xdr:row>78</xdr:row>
      <xdr:rowOff>42238</xdr:rowOff>
    </xdr:to>
    <xdr:cxnSp macro="">
      <xdr:nvCxnSpPr>
        <xdr:cNvPr id="186" name="直線コネクタ 185"/>
        <xdr:cNvCxnSpPr/>
      </xdr:nvCxnSpPr>
      <xdr:spPr>
        <a:xfrm>
          <a:off x="2019300" y="13409149"/>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24395</xdr:rowOff>
    </xdr:from>
    <xdr:to>
      <xdr:col>2</xdr:col>
      <xdr:colOff>638175</xdr:colOff>
      <xdr:row>78</xdr:row>
      <xdr:rowOff>36049</xdr:rowOff>
    </xdr:to>
    <xdr:cxnSp macro="">
      <xdr:nvCxnSpPr>
        <xdr:cNvPr id="189" name="直線コネクタ 188"/>
        <xdr:cNvCxnSpPr/>
      </xdr:nvCxnSpPr>
      <xdr:spPr>
        <a:xfrm>
          <a:off x="1130300" y="13397495"/>
          <a:ext cx="8890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142503</xdr:rowOff>
    </xdr:from>
    <xdr:to>
      <xdr:col>6</xdr:col>
      <xdr:colOff>561975</xdr:colOff>
      <xdr:row>78</xdr:row>
      <xdr:rowOff>72653</xdr:rowOff>
    </xdr:to>
    <xdr:sp macro="" textlink="">
      <xdr:nvSpPr>
        <xdr:cNvPr id="199" name="円/楕円 198"/>
        <xdr:cNvSpPr/>
      </xdr:nvSpPr>
      <xdr:spPr>
        <a:xfrm>
          <a:off x="4584700" y="133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143917</xdr:rowOff>
    </xdr:from>
    <xdr:to>
      <xdr:col>5</xdr:col>
      <xdr:colOff>409575</xdr:colOff>
      <xdr:row>78</xdr:row>
      <xdr:rowOff>74067</xdr:rowOff>
    </xdr:to>
    <xdr:sp macro="" textlink="">
      <xdr:nvSpPr>
        <xdr:cNvPr id="201" name="円/楕円 200"/>
        <xdr:cNvSpPr/>
      </xdr:nvSpPr>
      <xdr:spPr>
        <a:xfrm>
          <a:off x="3746500" y="133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65194</xdr:rowOff>
    </xdr:from>
    <xdr:ext cx="599010" cy="259045"/>
    <xdr:sp macro="" textlink="">
      <xdr:nvSpPr>
        <xdr:cNvPr id="202" name="テキスト ボックス 201"/>
        <xdr:cNvSpPr txBox="1"/>
      </xdr:nvSpPr>
      <xdr:spPr>
        <a:xfrm>
          <a:off x="3497794" y="134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162888</xdr:rowOff>
    </xdr:from>
    <xdr:to>
      <xdr:col>4</xdr:col>
      <xdr:colOff>206375</xdr:colOff>
      <xdr:row>78</xdr:row>
      <xdr:rowOff>93038</xdr:rowOff>
    </xdr:to>
    <xdr:sp macro="" textlink="">
      <xdr:nvSpPr>
        <xdr:cNvPr id="203" name="円/楕円 202"/>
        <xdr:cNvSpPr/>
      </xdr:nvSpPr>
      <xdr:spPr>
        <a:xfrm>
          <a:off x="2857500" y="133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84165</xdr:rowOff>
    </xdr:from>
    <xdr:ext cx="534377" cy="259045"/>
    <xdr:sp macro="" textlink="">
      <xdr:nvSpPr>
        <xdr:cNvPr id="204" name="テキスト ボックス 203"/>
        <xdr:cNvSpPr txBox="1"/>
      </xdr:nvSpPr>
      <xdr:spPr>
        <a:xfrm>
          <a:off x="2641111" y="134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156699</xdr:rowOff>
    </xdr:from>
    <xdr:to>
      <xdr:col>3</xdr:col>
      <xdr:colOff>3175</xdr:colOff>
      <xdr:row>78</xdr:row>
      <xdr:rowOff>86849</xdr:rowOff>
    </xdr:to>
    <xdr:sp macro="" textlink="">
      <xdr:nvSpPr>
        <xdr:cNvPr id="205" name="円/楕円 204"/>
        <xdr:cNvSpPr/>
      </xdr:nvSpPr>
      <xdr:spPr>
        <a:xfrm>
          <a:off x="1968500" y="133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77976</xdr:rowOff>
    </xdr:from>
    <xdr:ext cx="534377" cy="259045"/>
    <xdr:sp macro="" textlink="">
      <xdr:nvSpPr>
        <xdr:cNvPr id="206" name="テキスト ボックス 205"/>
        <xdr:cNvSpPr txBox="1"/>
      </xdr:nvSpPr>
      <xdr:spPr>
        <a:xfrm>
          <a:off x="1752111" y="134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145045</xdr:rowOff>
    </xdr:from>
    <xdr:to>
      <xdr:col>1</xdr:col>
      <xdr:colOff>485775</xdr:colOff>
      <xdr:row>78</xdr:row>
      <xdr:rowOff>75195</xdr:rowOff>
    </xdr:to>
    <xdr:sp macro="" textlink="">
      <xdr:nvSpPr>
        <xdr:cNvPr id="207" name="円/楕円 206"/>
        <xdr:cNvSpPr/>
      </xdr:nvSpPr>
      <xdr:spPr>
        <a:xfrm>
          <a:off x="1079500" y="133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66322</xdr:rowOff>
    </xdr:from>
    <xdr:ext cx="599010" cy="259045"/>
    <xdr:sp macro="" textlink="">
      <xdr:nvSpPr>
        <xdr:cNvPr id="208" name="テキスト ボックス 207"/>
        <xdr:cNvSpPr txBox="1"/>
      </xdr:nvSpPr>
      <xdr:spPr>
        <a:xfrm>
          <a:off x="830794" y="1343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73994</xdr:rowOff>
    </xdr:from>
    <xdr:to>
      <xdr:col>6</xdr:col>
      <xdr:colOff>511175</xdr:colOff>
      <xdr:row>98</xdr:row>
      <xdr:rowOff>100724</xdr:rowOff>
    </xdr:to>
    <xdr:cxnSp macro="">
      <xdr:nvCxnSpPr>
        <xdr:cNvPr id="240" name="直線コネクタ 239"/>
        <xdr:cNvCxnSpPr/>
      </xdr:nvCxnSpPr>
      <xdr:spPr>
        <a:xfrm>
          <a:off x="3797300" y="16876094"/>
          <a:ext cx="838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73994</xdr:rowOff>
    </xdr:from>
    <xdr:to>
      <xdr:col>5</xdr:col>
      <xdr:colOff>358775</xdr:colOff>
      <xdr:row>98</xdr:row>
      <xdr:rowOff>78239</xdr:rowOff>
    </xdr:to>
    <xdr:cxnSp macro="">
      <xdr:nvCxnSpPr>
        <xdr:cNvPr id="243" name="直線コネクタ 242"/>
        <xdr:cNvCxnSpPr/>
      </xdr:nvCxnSpPr>
      <xdr:spPr>
        <a:xfrm flipV="1">
          <a:off x="2908300" y="1687609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78239</xdr:rowOff>
    </xdr:from>
    <xdr:to>
      <xdr:col>4</xdr:col>
      <xdr:colOff>155575</xdr:colOff>
      <xdr:row>98</xdr:row>
      <xdr:rowOff>86730</xdr:rowOff>
    </xdr:to>
    <xdr:cxnSp macro="">
      <xdr:nvCxnSpPr>
        <xdr:cNvPr id="246" name="直線コネクタ 245"/>
        <xdr:cNvCxnSpPr/>
      </xdr:nvCxnSpPr>
      <xdr:spPr>
        <a:xfrm flipV="1">
          <a:off x="2019300" y="1688033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72329</xdr:rowOff>
    </xdr:from>
    <xdr:to>
      <xdr:col>2</xdr:col>
      <xdr:colOff>638175</xdr:colOff>
      <xdr:row>98</xdr:row>
      <xdr:rowOff>86730</xdr:rowOff>
    </xdr:to>
    <xdr:cxnSp macro="">
      <xdr:nvCxnSpPr>
        <xdr:cNvPr id="249" name="直線コネクタ 248"/>
        <xdr:cNvCxnSpPr/>
      </xdr:nvCxnSpPr>
      <xdr:spPr>
        <a:xfrm>
          <a:off x="1130300" y="1687442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131416</xdr:rowOff>
    </xdr:from>
    <xdr:ext cx="534377" cy="259045"/>
    <xdr:sp macro="" textlink="">
      <xdr:nvSpPr>
        <xdr:cNvPr id="251" name="テキスト ボックス 250"/>
        <xdr:cNvSpPr txBox="1"/>
      </xdr:nvSpPr>
      <xdr:spPr>
        <a:xfrm>
          <a:off x="175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118240</xdr:rowOff>
    </xdr:from>
    <xdr:ext cx="534377" cy="259045"/>
    <xdr:sp macro="" textlink="">
      <xdr:nvSpPr>
        <xdr:cNvPr id="253" name="テキスト ボックス 252"/>
        <xdr:cNvSpPr txBox="1"/>
      </xdr:nvSpPr>
      <xdr:spPr>
        <a:xfrm>
          <a:off x="863111" y="169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49924</xdr:rowOff>
    </xdr:from>
    <xdr:to>
      <xdr:col>6</xdr:col>
      <xdr:colOff>561975</xdr:colOff>
      <xdr:row>98</xdr:row>
      <xdr:rowOff>151524</xdr:rowOff>
    </xdr:to>
    <xdr:sp macro="" textlink="">
      <xdr:nvSpPr>
        <xdr:cNvPr id="259" name="円/楕円 258"/>
        <xdr:cNvSpPr/>
      </xdr:nvSpPr>
      <xdr:spPr>
        <a:xfrm>
          <a:off x="4584700" y="168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28351</xdr:rowOff>
    </xdr:from>
    <xdr:ext cx="534377" cy="259045"/>
    <xdr:sp macro="" textlink="">
      <xdr:nvSpPr>
        <xdr:cNvPr id="260" name="衛生費該当値テキスト"/>
        <xdr:cNvSpPr txBox="1"/>
      </xdr:nvSpPr>
      <xdr:spPr>
        <a:xfrm>
          <a:off x="4686300" y="168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23194</xdr:rowOff>
    </xdr:from>
    <xdr:to>
      <xdr:col>5</xdr:col>
      <xdr:colOff>409575</xdr:colOff>
      <xdr:row>98</xdr:row>
      <xdr:rowOff>124794</xdr:rowOff>
    </xdr:to>
    <xdr:sp macro="" textlink="">
      <xdr:nvSpPr>
        <xdr:cNvPr id="261" name="円/楕円 260"/>
        <xdr:cNvSpPr/>
      </xdr:nvSpPr>
      <xdr:spPr>
        <a:xfrm>
          <a:off x="3746500" y="16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115921</xdr:rowOff>
    </xdr:from>
    <xdr:ext cx="534377" cy="259045"/>
    <xdr:sp macro="" textlink="">
      <xdr:nvSpPr>
        <xdr:cNvPr id="262" name="テキスト ボックス 261"/>
        <xdr:cNvSpPr txBox="1"/>
      </xdr:nvSpPr>
      <xdr:spPr>
        <a:xfrm>
          <a:off x="3530111" y="169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27439</xdr:rowOff>
    </xdr:from>
    <xdr:to>
      <xdr:col>4</xdr:col>
      <xdr:colOff>206375</xdr:colOff>
      <xdr:row>98</xdr:row>
      <xdr:rowOff>129039</xdr:rowOff>
    </xdr:to>
    <xdr:sp macro="" textlink="">
      <xdr:nvSpPr>
        <xdr:cNvPr id="263" name="円/楕円 262"/>
        <xdr:cNvSpPr/>
      </xdr:nvSpPr>
      <xdr:spPr>
        <a:xfrm>
          <a:off x="2857500" y="168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120166</xdr:rowOff>
    </xdr:from>
    <xdr:ext cx="534377" cy="259045"/>
    <xdr:sp macro="" textlink="">
      <xdr:nvSpPr>
        <xdr:cNvPr id="264" name="テキスト ボックス 263"/>
        <xdr:cNvSpPr txBox="1"/>
      </xdr:nvSpPr>
      <xdr:spPr>
        <a:xfrm>
          <a:off x="2641111" y="169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35930</xdr:rowOff>
    </xdr:from>
    <xdr:to>
      <xdr:col>3</xdr:col>
      <xdr:colOff>3175</xdr:colOff>
      <xdr:row>98</xdr:row>
      <xdr:rowOff>137530</xdr:rowOff>
    </xdr:to>
    <xdr:sp macro="" textlink="">
      <xdr:nvSpPr>
        <xdr:cNvPr id="265" name="円/楕円 264"/>
        <xdr:cNvSpPr/>
      </xdr:nvSpPr>
      <xdr:spPr>
        <a:xfrm>
          <a:off x="1968500" y="168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154057</xdr:rowOff>
    </xdr:from>
    <xdr:ext cx="534377" cy="259045"/>
    <xdr:sp macro="" textlink="">
      <xdr:nvSpPr>
        <xdr:cNvPr id="266" name="テキスト ボックス 265"/>
        <xdr:cNvSpPr txBox="1"/>
      </xdr:nvSpPr>
      <xdr:spPr>
        <a:xfrm>
          <a:off x="1752111" y="166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21529</xdr:rowOff>
    </xdr:from>
    <xdr:to>
      <xdr:col>1</xdr:col>
      <xdr:colOff>485775</xdr:colOff>
      <xdr:row>98</xdr:row>
      <xdr:rowOff>123129</xdr:rowOff>
    </xdr:to>
    <xdr:sp macro="" textlink="">
      <xdr:nvSpPr>
        <xdr:cNvPr id="267" name="円/楕円 266"/>
        <xdr:cNvSpPr/>
      </xdr:nvSpPr>
      <xdr:spPr>
        <a:xfrm>
          <a:off x="1079500" y="168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139656</xdr:rowOff>
    </xdr:from>
    <xdr:ext cx="534377" cy="259045"/>
    <xdr:sp macro="" textlink="">
      <xdr:nvSpPr>
        <xdr:cNvPr id="268" name="テキスト ボックス 267"/>
        <xdr:cNvSpPr txBox="1"/>
      </xdr:nvSpPr>
      <xdr:spPr>
        <a:xfrm>
          <a:off x="863111" y="165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138785</xdr:rowOff>
    </xdr:from>
    <xdr:to>
      <xdr:col>15</xdr:col>
      <xdr:colOff>180975</xdr:colOff>
      <xdr:row>38</xdr:row>
      <xdr:rowOff>138785</xdr:rowOff>
    </xdr:to>
    <xdr:cxnSp macro="">
      <xdr:nvCxnSpPr>
        <xdr:cNvPr id="295" name="直線コネクタ 294"/>
        <xdr:cNvCxnSpPr/>
      </xdr:nvCxnSpPr>
      <xdr:spPr>
        <a:xfrm>
          <a:off x="9639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138785</xdr:rowOff>
    </xdr:from>
    <xdr:to>
      <xdr:col>14</xdr:col>
      <xdr:colOff>28575</xdr:colOff>
      <xdr:row>38</xdr:row>
      <xdr:rowOff>138785</xdr:rowOff>
    </xdr:to>
    <xdr:cxnSp macro="">
      <xdr:nvCxnSpPr>
        <xdr:cNvPr id="298" name="直線コネクタ 297"/>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138785</xdr:rowOff>
    </xdr:from>
    <xdr:to>
      <xdr:col>12</xdr:col>
      <xdr:colOff>511175</xdr:colOff>
      <xdr:row>38</xdr:row>
      <xdr:rowOff>138785</xdr:rowOff>
    </xdr:to>
    <xdr:cxnSp macro="">
      <xdr:nvCxnSpPr>
        <xdr:cNvPr id="301" name="直線コネクタ 300"/>
        <xdr:cNvCxnSpPr/>
      </xdr:nvCxnSpPr>
      <xdr:spPr>
        <a:xfrm>
          <a:off x="7861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138785</xdr:rowOff>
    </xdr:from>
    <xdr:to>
      <xdr:col>11</xdr:col>
      <xdr:colOff>307975</xdr:colOff>
      <xdr:row>38</xdr:row>
      <xdr:rowOff>139243</xdr:rowOff>
    </xdr:to>
    <xdr:cxnSp macro="">
      <xdr:nvCxnSpPr>
        <xdr:cNvPr id="304" name="直線コネクタ 303"/>
        <xdr:cNvCxnSpPr/>
      </xdr:nvCxnSpPr>
      <xdr:spPr>
        <a:xfrm flipV="1">
          <a:off x="6972300" y="66538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87985</xdr:rowOff>
    </xdr:from>
    <xdr:to>
      <xdr:col>15</xdr:col>
      <xdr:colOff>231775</xdr:colOff>
      <xdr:row>39</xdr:row>
      <xdr:rowOff>18135</xdr:rowOff>
    </xdr:to>
    <xdr:sp macro="" textlink="">
      <xdr:nvSpPr>
        <xdr:cNvPr id="314" name="円/楕円 313"/>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2912</xdr:rowOff>
    </xdr:from>
    <xdr:ext cx="249299" cy="259045"/>
    <xdr:sp macro="" textlink="">
      <xdr:nvSpPr>
        <xdr:cNvPr id="315"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87985</xdr:rowOff>
    </xdr:from>
    <xdr:to>
      <xdr:col>14</xdr:col>
      <xdr:colOff>79375</xdr:colOff>
      <xdr:row>39</xdr:row>
      <xdr:rowOff>18135</xdr:rowOff>
    </xdr:to>
    <xdr:sp macro="" textlink="">
      <xdr:nvSpPr>
        <xdr:cNvPr id="316" name="円/楕円 315"/>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9262</xdr:rowOff>
    </xdr:from>
    <xdr:ext cx="249299" cy="259045"/>
    <xdr:sp macro="" textlink="">
      <xdr:nvSpPr>
        <xdr:cNvPr id="317" name="テキスト ボックス 316"/>
        <xdr:cNvSpPr txBox="1"/>
      </xdr:nvSpPr>
      <xdr:spPr>
        <a:xfrm>
          <a:off x="9514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87985</xdr:rowOff>
    </xdr:from>
    <xdr:to>
      <xdr:col>12</xdr:col>
      <xdr:colOff>561975</xdr:colOff>
      <xdr:row>39</xdr:row>
      <xdr:rowOff>18135</xdr:rowOff>
    </xdr:to>
    <xdr:sp macro="" textlink="">
      <xdr:nvSpPr>
        <xdr:cNvPr id="318" name="円/楕円 317"/>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9262</xdr:rowOff>
    </xdr:from>
    <xdr:ext cx="249299" cy="259045"/>
    <xdr:sp macro="" textlink="">
      <xdr:nvSpPr>
        <xdr:cNvPr id="319" name="テキスト ボックス 318"/>
        <xdr:cNvSpPr txBox="1"/>
      </xdr:nvSpPr>
      <xdr:spPr>
        <a:xfrm>
          <a:off x="8625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87985</xdr:rowOff>
    </xdr:from>
    <xdr:to>
      <xdr:col>11</xdr:col>
      <xdr:colOff>358775</xdr:colOff>
      <xdr:row>39</xdr:row>
      <xdr:rowOff>18135</xdr:rowOff>
    </xdr:to>
    <xdr:sp macro="" textlink="">
      <xdr:nvSpPr>
        <xdr:cNvPr id="320" name="円/楕円 319"/>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9262</xdr:rowOff>
    </xdr:from>
    <xdr:ext cx="249299" cy="259045"/>
    <xdr:sp macro="" textlink="">
      <xdr:nvSpPr>
        <xdr:cNvPr id="321" name="テキスト ボックス 320"/>
        <xdr:cNvSpPr txBox="1"/>
      </xdr:nvSpPr>
      <xdr:spPr>
        <a:xfrm>
          <a:off x="7736649"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88443</xdr:rowOff>
    </xdr:from>
    <xdr:to>
      <xdr:col>10</xdr:col>
      <xdr:colOff>155575</xdr:colOff>
      <xdr:row>39</xdr:row>
      <xdr:rowOff>18593</xdr:rowOff>
    </xdr:to>
    <xdr:sp macro="" textlink="">
      <xdr:nvSpPr>
        <xdr:cNvPr id="322" name="円/楕円 321"/>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9720</xdr:rowOff>
    </xdr:from>
    <xdr:ext cx="249299" cy="259045"/>
    <xdr:sp macro="" textlink="">
      <xdr:nvSpPr>
        <xdr:cNvPr id="323" name="テキスト ボックス 322"/>
        <xdr:cNvSpPr txBox="1"/>
      </xdr:nvSpPr>
      <xdr:spPr>
        <a:xfrm>
          <a:off x="6847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17307</xdr:rowOff>
    </xdr:from>
    <xdr:to>
      <xdr:col>15</xdr:col>
      <xdr:colOff>180975</xdr:colOff>
      <xdr:row>56</xdr:row>
      <xdr:rowOff>33904</xdr:rowOff>
    </xdr:to>
    <xdr:cxnSp macro="">
      <xdr:nvCxnSpPr>
        <xdr:cNvPr id="350" name="直線コネクタ 349"/>
        <xdr:cNvCxnSpPr/>
      </xdr:nvCxnSpPr>
      <xdr:spPr>
        <a:xfrm>
          <a:off x="9639300" y="9618507"/>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17307</xdr:rowOff>
    </xdr:from>
    <xdr:to>
      <xdr:col>14</xdr:col>
      <xdr:colOff>28575</xdr:colOff>
      <xdr:row>56</xdr:row>
      <xdr:rowOff>167978</xdr:rowOff>
    </xdr:to>
    <xdr:cxnSp macro="">
      <xdr:nvCxnSpPr>
        <xdr:cNvPr id="353" name="直線コネクタ 352"/>
        <xdr:cNvCxnSpPr/>
      </xdr:nvCxnSpPr>
      <xdr:spPr>
        <a:xfrm flipV="1">
          <a:off x="8750300" y="9618507"/>
          <a:ext cx="889000" cy="15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110188</xdr:rowOff>
    </xdr:from>
    <xdr:to>
      <xdr:col>12</xdr:col>
      <xdr:colOff>511175</xdr:colOff>
      <xdr:row>56</xdr:row>
      <xdr:rowOff>167978</xdr:rowOff>
    </xdr:to>
    <xdr:cxnSp macro="">
      <xdr:nvCxnSpPr>
        <xdr:cNvPr id="356" name="直線コネクタ 355"/>
        <xdr:cNvCxnSpPr/>
      </xdr:nvCxnSpPr>
      <xdr:spPr>
        <a:xfrm>
          <a:off x="7861300" y="9711388"/>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152917</xdr:rowOff>
    </xdr:from>
    <xdr:ext cx="534377" cy="259045"/>
    <xdr:sp macro="" textlink="">
      <xdr:nvSpPr>
        <xdr:cNvPr id="358" name="テキスト ボックス 357"/>
        <xdr:cNvSpPr txBox="1"/>
      </xdr:nvSpPr>
      <xdr:spPr>
        <a:xfrm>
          <a:off x="8483111" y="94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110188</xdr:rowOff>
    </xdr:from>
    <xdr:to>
      <xdr:col>11</xdr:col>
      <xdr:colOff>307975</xdr:colOff>
      <xdr:row>56</xdr:row>
      <xdr:rowOff>135471</xdr:rowOff>
    </xdr:to>
    <xdr:cxnSp macro="">
      <xdr:nvCxnSpPr>
        <xdr:cNvPr id="359" name="直線コネクタ 358"/>
        <xdr:cNvCxnSpPr/>
      </xdr:nvCxnSpPr>
      <xdr:spPr>
        <a:xfrm flipV="1">
          <a:off x="6972300" y="9711388"/>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14018</xdr:rowOff>
    </xdr:from>
    <xdr:ext cx="534377" cy="259045"/>
    <xdr:sp macro="" textlink="">
      <xdr:nvSpPr>
        <xdr:cNvPr id="363" name="テキスト ボックス 362"/>
        <xdr:cNvSpPr txBox="1"/>
      </xdr:nvSpPr>
      <xdr:spPr>
        <a:xfrm>
          <a:off x="6705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154554</xdr:rowOff>
    </xdr:from>
    <xdr:to>
      <xdr:col>15</xdr:col>
      <xdr:colOff>231775</xdr:colOff>
      <xdr:row>56</xdr:row>
      <xdr:rowOff>84704</xdr:rowOff>
    </xdr:to>
    <xdr:sp macro="" textlink="">
      <xdr:nvSpPr>
        <xdr:cNvPr id="369" name="円/楕円 368"/>
        <xdr:cNvSpPr/>
      </xdr:nvSpPr>
      <xdr:spPr>
        <a:xfrm>
          <a:off x="10426700" y="9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132981</xdr:rowOff>
    </xdr:from>
    <xdr:ext cx="534377" cy="259045"/>
    <xdr:sp macro="" textlink="">
      <xdr:nvSpPr>
        <xdr:cNvPr id="370" name="農林水産業費該当値テキスト"/>
        <xdr:cNvSpPr txBox="1"/>
      </xdr:nvSpPr>
      <xdr:spPr>
        <a:xfrm>
          <a:off x="10528300" y="95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137957</xdr:rowOff>
    </xdr:from>
    <xdr:to>
      <xdr:col>14</xdr:col>
      <xdr:colOff>79375</xdr:colOff>
      <xdr:row>56</xdr:row>
      <xdr:rowOff>68107</xdr:rowOff>
    </xdr:to>
    <xdr:sp macro="" textlink="">
      <xdr:nvSpPr>
        <xdr:cNvPr id="371" name="円/楕円 370"/>
        <xdr:cNvSpPr/>
      </xdr:nvSpPr>
      <xdr:spPr>
        <a:xfrm>
          <a:off x="9588500" y="95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84634</xdr:rowOff>
    </xdr:from>
    <xdr:ext cx="534377" cy="259045"/>
    <xdr:sp macro="" textlink="">
      <xdr:nvSpPr>
        <xdr:cNvPr id="372" name="テキスト ボックス 371"/>
        <xdr:cNvSpPr txBox="1"/>
      </xdr:nvSpPr>
      <xdr:spPr>
        <a:xfrm>
          <a:off x="9372111" y="93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117178</xdr:rowOff>
    </xdr:from>
    <xdr:to>
      <xdr:col>12</xdr:col>
      <xdr:colOff>561975</xdr:colOff>
      <xdr:row>57</xdr:row>
      <xdr:rowOff>47328</xdr:rowOff>
    </xdr:to>
    <xdr:sp macro="" textlink="">
      <xdr:nvSpPr>
        <xdr:cNvPr id="373" name="円/楕円 372"/>
        <xdr:cNvSpPr/>
      </xdr:nvSpPr>
      <xdr:spPr>
        <a:xfrm>
          <a:off x="8699500" y="9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38455</xdr:rowOff>
    </xdr:from>
    <xdr:ext cx="534377" cy="259045"/>
    <xdr:sp macro="" textlink="">
      <xdr:nvSpPr>
        <xdr:cNvPr id="374" name="テキスト ボックス 373"/>
        <xdr:cNvSpPr txBox="1"/>
      </xdr:nvSpPr>
      <xdr:spPr>
        <a:xfrm>
          <a:off x="8483111" y="98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59388</xdr:rowOff>
    </xdr:from>
    <xdr:to>
      <xdr:col>11</xdr:col>
      <xdr:colOff>358775</xdr:colOff>
      <xdr:row>56</xdr:row>
      <xdr:rowOff>160988</xdr:rowOff>
    </xdr:to>
    <xdr:sp macro="" textlink="">
      <xdr:nvSpPr>
        <xdr:cNvPr id="375" name="円/楕円 374"/>
        <xdr:cNvSpPr/>
      </xdr:nvSpPr>
      <xdr:spPr>
        <a:xfrm>
          <a:off x="7810500" y="96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6065</xdr:rowOff>
    </xdr:from>
    <xdr:ext cx="534377" cy="259045"/>
    <xdr:sp macro="" textlink="">
      <xdr:nvSpPr>
        <xdr:cNvPr id="376" name="テキスト ボックス 375"/>
        <xdr:cNvSpPr txBox="1"/>
      </xdr:nvSpPr>
      <xdr:spPr>
        <a:xfrm>
          <a:off x="7594111" y="943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84671</xdr:rowOff>
    </xdr:from>
    <xdr:to>
      <xdr:col>10</xdr:col>
      <xdr:colOff>155575</xdr:colOff>
      <xdr:row>57</xdr:row>
      <xdr:rowOff>14821</xdr:rowOff>
    </xdr:to>
    <xdr:sp macro="" textlink="">
      <xdr:nvSpPr>
        <xdr:cNvPr id="377" name="円/楕円 376"/>
        <xdr:cNvSpPr/>
      </xdr:nvSpPr>
      <xdr:spPr>
        <a:xfrm>
          <a:off x="6921500" y="96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31348</xdr:rowOff>
    </xdr:from>
    <xdr:ext cx="534377" cy="259045"/>
    <xdr:sp macro="" textlink="">
      <xdr:nvSpPr>
        <xdr:cNvPr id="378" name="テキスト ボックス 377"/>
        <xdr:cNvSpPr txBox="1"/>
      </xdr:nvSpPr>
      <xdr:spPr>
        <a:xfrm>
          <a:off x="6705111" y="94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13088</xdr:rowOff>
    </xdr:from>
    <xdr:to>
      <xdr:col>15</xdr:col>
      <xdr:colOff>180975</xdr:colOff>
      <xdr:row>79</xdr:row>
      <xdr:rowOff>29057</xdr:rowOff>
    </xdr:to>
    <xdr:cxnSp macro="">
      <xdr:nvCxnSpPr>
        <xdr:cNvPr id="409" name="直線コネクタ 408"/>
        <xdr:cNvCxnSpPr/>
      </xdr:nvCxnSpPr>
      <xdr:spPr>
        <a:xfrm flipV="1">
          <a:off x="9639300" y="13557638"/>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28894</xdr:rowOff>
    </xdr:from>
    <xdr:to>
      <xdr:col>14</xdr:col>
      <xdr:colOff>28575</xdr:colOff>
      <xdr:row>79</xdr:row>
      <xdr:rowOff>29057</xdr:rowOff>
    </xdr:to>
    <xdr:cxnSp macro="">
      <xdr:nvCxnSpPr>
        <xdr:cNvPr id="412" name="直線コネクタ 411"/>
        <xdr:cNvCxnSpPr/>
      </xdr:nvCxnSpPr>
      <xdr:spPr>
        <a:xfrm>
          <a:off x="8750300" y="1357344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28437</xdr:rowOff>
    </xdr:from>
    <xdr:to>
      <xdr:col>12</xdr:col>
      <xdr:colOff>511175</xdr:colOff>
      <xdr:row>79</xdr:row>
      <xdr:rowOff>28894</xdr:rowOff>
    </xdr:to>
    <xdr:cxnSp macro="">
      <xdr:nvCxnSpPr>
        <xdr:cNvPr id="415" name="直線コネクタ 414"/>
        <xdr:cNvCxnSpPr/>
      </xdr:nvCxnSpPr>
      <xdr:spPr>
        <a:xfrm>
          <a:off x="7861300" y="135729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28437</xdr:rowOff>
    </xdr:from>
    <xdr:to>
      <xdr:col>11</xdr:col>
      <xdr:colOff>307975</xdr:colOff>
      <xdr:row>79</xdr:row>
      <xdr:rowOff>30494</xdr:rowOff>
    </xdr:to>
    <xdr:cxnSp macro="">
      <xdr:nvCxnSpPr>
        <xdr:cNvPr id="418" name="直線コネクタ 417"/>
        <xdr:cNvCxnSpPr/>
      </xdr:nvCxnSpPr>
      <xdr:spPr>
        <a:xfrm flipV="1">
          <a:off x="6972300" y="1357298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133738</xdr:rowOff>
    </xdr:from>
    <xdr:to>
      <xdr:col>15</xdr:col>
      <xdr:colOff>231775</xdr:colOff>
      <xdr:row>79</xdr:row>
      <xdr:rowOff>63888</xdr:rowOff>
    </xdr:to>
    <xdr:sp macro="" textlink="">
      <xdr:nvSpPr>
        <xdr:cNvPr id="428" name="円/楕円 427"/>
        <xdr:cNvSpPr/>
      </xdr:nvSpPr>
      <xdr:spPr>
        <a:xfrm>
          <a:off x="10426700" y="135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48665</xdr:rowOff>
    </xdr:from>
    <xdr:ext cx="469744" cy="259045"/>
    <xdr:sp macro="" textlink="">
      <xdr:nvSpPr>
        <xdr:cNvPr id="429" name="商工費該当値テキスト"/>
        <xdr:cNvSpPr txBox="1"/>
      </xdr:nvSpPr>
      <xdr:spPr>
        <a:xfrm>
          <a:off x="10528300" y="134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149707</xdr:rowOff>
    </xdr:from>
    <xdr:to>
      <xdr:col>14</xdr:col>
      <xdr:colOff>79375</xdr:colOff>
      <xdr:row>79</xdr:row>
      <xdr:rowOff>79857</xdr:rowOff>
    </xdr:to>
    <xdr:sp macro="" textlink="">
      <xdr:nvSpPr>
        <xdr:cNvPr id="430" name="円/楕円 429"/>
        <xdr:cNvSpPr/>
      </xdr:nvSpPr>
      <xdr:spPr>
        <a:xfrm>
          <a:off x="9588500" y="13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70984</xdr:rowOff>
    </xdr:from>
    <xdr:ext cx="469744" cy="259045"/>
    <xdr:sp macro="" textlink="">
      <xdr:nvSpPr>
        <xdr:cNvPr id="431" name="テキスト ボックス 430"/>
        <xdr:cNvSpPr txBox="1"/>
      </xdr:nvSpPr>
      <xdr:spPr>
        <a:xfrm>
          <a:off x="9404427" y="136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149544</xdr:rowOff>
    </xdr:from>
    <xdr:to>
      <xdr:col>12</xdr:col>
      <xdr:colOff>561975</xdr:colOff>
      <xdr:row>79</xdr:row>
      <xdr:rowOff>79694</xdr:rowOff>
    </xdr:to>
    <xdr:sp macro="" textlink="">
      <xdr:nvSpPr>
        <xdr:cNvPr id="432" name="円/楕円 431"/>
        <xdr:cNvSpPr/>
      </xdr:nvSpPr>
      <xdr:spPr>
        <a:xfrm>
          <a:off x="8699500" y="13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70821</xdr:rowOff>
    </xdr:from>
    <xdr:ext cx="469744" cy="259045"/>
    <xdr:sp macro="" textlink="">
      <xdr:nvSpPr>
        <xdr:cNvPr id="433" name="テキスト ボックス 432"/>
        <xdr:cNvSpPr txBox="1"/>
      </xdr:nvSpPr>
      <xdr:spPr>
        <a:xfrm>
          <a:off x="8515427" y="136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149087</xdr:rowOff>
    </xdr:from>
    <xdr:to>
      <xdr:col>11</xdr:col>
      <xdr:colOff>358775</xdr:colOff>
      <xdr:row>79</xdr:row>
      <xdr:rowOff>79237</xdr:rowOff>
    </xdr:to>
    <xdr:sp macro="" textlink="">
      <xdr:nvSpPr>
        <xdr:cNvPr id="434" name="円/楕円 433"/>
        <xdr:cNvSpPr/>
      </xdr:nvSpPr>
      <xdr:spPr>
        <a:xfrm>
          <a:off x="7810500" y="13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70364</xdr:rowOff>
    </xdr:from>
    <xdr:ext cx="469744" cy="259045"/>
    <xdr:sp macro="" textlink="">
      <xdr:nvSpPr>
        <xdr:cNvPr id="435" name="テキスト ボックス 434"/>
        <xdr:cNvSpPr txBox="1"/>
      </xdr:nvSpPr>
      <xdr:spPr>
        <a:xfrm>
          <a:off x="7626427" y="13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151144</xdr:rowOff>
    </xdr:from>
    <xdr:to>
      <xdr:col>10</xdr:col>
      <xdr:colOff>155575</xdr:colOff>
      <xdr:row>79</xdr:row>
      <xdr:rowOff>81294</xdr:rowOff>
    </xdr:to>
    <xdr:sp macro="" textlink="">
      <xdr:nvSpPr>
        <xdr:cNvPr id="436" name="円/楕円 435"/>
        <xdr:cNvSpPr/>
      </xdr:nvSpPr>
      <xdr:spPr>
        <a:xfrm>
          <a:off x="6921500" y="135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72421</xdr:rowOff>
    </xdr:from>
    <xdr:ext cx="469744" cy="259045"/>
    <xdr:sp macro="" textlink="">
      <xdr:nvSpPr>
        <xdr:cNvPr id="437" name="テキスト ボックス 436"/>
        <xdr:cNvSpPr txBox="1"/>
      </xdr:nvSpPr>
      <xdr:spPr>
        <a:xfrm>
          <a:off x="6737427" y="136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124025</xdr:rowOff>
    </xdr:from>
    <xdr:to>
      <xdr:col>15</xdr:col>
      <xdr:colOff>180975</xdr:colOff>
      <xdr:row>97</xdr:row>
      <xdr:rowOff>125062</xdr:rowOff>
    </xdr:to>
    <xdr:cxnSp macro="">
      <xdr:nvCxnSpPr>
        <xdr:cNvPr id="466" name="直線コネクタ 465"/>
        <xdr:cNvCxnSpPr/>
      </xdr:nvCxnSpPr>
      <xdr:spPr>
        <a:xfrm>
          <a:off x="9639300" y="16754675"/>
          <a:ext cx="8382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78839</xdr:rowOff>
    </xdr:from>
    <xdr:to>
      <xdr:col>14</xdr:col>
      <xdr:colOff>28575</xdr:colOff>
      <xdr:row>97</xdr:row>
      <xdr:rowOff>124025</xdr:rowOff>
    </xdr:to>
    <xdr:cxnSp macro="">
      <xdr:nvCxnSpPr>
        <xdr:cNvPr id="469" name="直線コネクタ 468"/>
        <xdr:cNvCxnSpPr/>
      </xdr:nvCxnSpPr>
      <xdr:spPr>
        <a:xfrm>
          <a:off x="8750300" y="16709489"/>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72081</xdr:rowOff>
    </xdr:from>
    <xdr:to>
      <xdr:col>12</xdr:col>
      <xdr:colOff>511175</xdr:colOff>
      <xdr:row>97</xdr:row>
      <xdr:rowOff>78839</xdr:rowOff>
    </xdr:to>
    <xdr:cxnSp macro="">
      <xdr:nvCxnSpPr>
        <xdr:cNvPr id="472" name="直線コネクタ 471"/>
        <xdr:cNvCxnSpPr/>
      </xdr:nvCxnSpPr>
      <xdr:spPr>
        <a:xfrm>
          <a:off x="7861300" y="16702731"/>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28950</xdr:rowOff>
    </xdr:from>
    <xdr:to>
      <xdr:col>11</xdr:col>
      <xdr:colOff>307975</xdr:colOff>
      <xdr:row>97</xdr:row>
      <xdr:rowOff>72081</xdr:rowOff>
    </xdr:to>
    <xdr:cxnSp macro="">
      <xdr:nvCxnSpPr>
        <xdr:cNvPr id="475" name="直線コネクタ 474"/>
        <xdr:cNvCxnSpPr/>
      </xdr:nvCxnSpPr>
      <xdr:spPr>
        <a:xfrm>
          <a:off x="6972300" y="16659600"/>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148114</xdr:rowOff>
    </xdr:from>
    <xdr:ext cx="534377" cy="259045"/>
    <xdr:sp macro="" textlink="">
      <xdr:nvSpPr>
        <xdr:cNvPr id="477" name="テキスト ボックス 476"/>
        <xdr:cNvSpPr txBox="1"/>
      </xdr:nvSpPr>
      <xdr:spPr>
        <a:xfrm>
          <a:off x="7594111" y="16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74262</xdr:rowOff>
    </xdr:from>
    <xdr:to>
      <xdr:col>15</xdr:col>
      <xdr:colOff>231775</xdr:colOff>
      <xdr:row>98</xdr:row>
      <xdr:rowOff>4412</xdr:rowOff>
    </xdr:to>
    <xdr:sp macro="" textlink="">
      <xdr:nvSpPr>
        <xdr:cNvPr id="485" name="円/楕円 484"/>
        <xdr:cNvSpPr/>
      </xdr:nvSpPr>
      <xdr:spPr>
        <a:xfrm>
          <a:off x="10426700" y="167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27002</xdr:rowOff>
    </xdr:from>
    <xdr:ext cx="534377" cy="259045"/>
    <xdr:sp macro="" textlink="">
      <xdr:nvSpPr>
        <xdr:cNvPr id="486" name="土木費該当値テキスト"/>
        <xdr:cNvSpPr txBox="1"/>
      </xdr:nvSpPr>
      <xdr:spPr>
        <a:xfrm>
          <a:off x="10528300" y="166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73225</xdr:rowOff>
    </xdr:from>
    <xdr:to>
      <xdr:col>14</xdr:col>
      <xdr:colOff>79375</xdr:colOff>
      <xdr:row>98</xdr:row>
      <xdr:rowOff>3375</xdr:rowOff>
    </xdr:to>
    <xdr:sp macro="" textlink="">
      <xdr:nvSpPr>
        <xdr:cNvPr id="487" name="円/楕円 486"/>
        <xdr:cNvSpPr/>
      </xdr:nvSpPr>
      <xdr:spPr>
        <a:xfrm>
          <a:off x="9588500" y="167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165952</xdr:rowOff>
    </xdr:from>
    <xdr:ext cx="534377" cy="259045"/>
    <xdr:sp macro="" textlink="">
      <xdr:nvSpPr>
        <xdr:cNvPr id="488" name="テキスト ボックス 487"/>
        <xdr:cNvSpPr txBox="1"/>
      </xdr:nvSpPr>
      <xdr:spPr>
        <a:xfrm>
          <a:off x="9372111" y="167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28039</xdr:rowOff>
    </xdr:from>
    <xdr:to>
      <xdr:col>12</xdr:col>
      <xdr:colOff>561975</xdr:colOff>
      <xdr:row>97</xdr:row>
      <xdr:rowOff>129639</xdr:rowOff>
    </xdr:to>
    <xdr:sp macro="" textlink="">
      <xdr:nvSpPr>
        <xdr:cNvPr id="489" name="円/楕円 488"/>
        <xdr:cNvSpPr/>
      </xdr:nvSpPr>
      <xdr:spPr>
        <a:xfrm>
          <a:off x="8699500" y="16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120766</xdr:rowOff>
    </xdr:from>
    <xdr:ext cx="534377" cy="259045"/>
    <xdr:sp macro="" textlink="">
      <xdr:nvSpPr>
        <xdr:cNvPr id="490" name="テキスト ボックス 489"/>
        <xdr:cNvSpPr txBox="1"/>
      </xdr:nvSpPr>
      <xdr:spPr>
        <a:xfrm>
          <a:off x="8483111" y="167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21281</xdr:rowOff>
    </xdr:from>
    <xdr:to>
      <xdr:col>11</xdr:col>
      <xdr:colOff>358775</xdr:colOff>
      <xdr:row>97</xdr:row>
      <xdr:rowOff>122881</xdr:rowOff>
    </xdr:to>
    <xdr:sp macro="" textlink="">
      <xdr:nvSpPr>
        <xdr:cNvPr id="491" name="円/楕円 490"/>
        <xdr:cNvSpPr/>
      </xdr:nvSpPr>
      <xdr:spPr>
        <a:xfrm>
          <a:off x="7810500" y="166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139408</xdr:rowOff>
    </xdr:from>
    <xdr:ext cx="534377" cy="259045"/>
    <xdr:sp macro="" textlink="">
      <xdr:nvSpPr>
        <xdr:cNvPr id="492" name="テキスト ボックス 491"/>
        <xdr:cNvSpPr txBox="1"/>
      </xdr:nvSpPr>
      <xdr:spPr>
        <a:xfrm>
          <a:off x="7594111" y="164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149600</xdr:rowOff>
    </xdr:from>
    <xdr:to>
      <xdr:col>10</xdr:col>
      <xdr:colOff>155575</xdr:colOff>
      <xdr:row>97</xdr:row>
      <xdr:rowOff>79750</xdr:rowOff>
    </xdr:to>
    <xdr:sp macro="" textlink="">
      <xdr:nvSpPr>
        <xdr:cNvPr id="493" name="円/楕円 492"/>
        <xdr:cNvSpPr/>
      </xdr:nvSpPr>
      <xdr:spPr>
        <a:xfrm>
          <a:off x="6921500" y="1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96277</xdr:rowOff>
    </xdr:from>
    <xdr:ext cx="534377" cy="259045"/>
    <xdr:sp macro="" textlink="">
      <xdr:nvSpPr>
        <xdr:cNvPr id="494" name="テキスト ボックス 493"/>
        <xdr:cNvSpPr txBox="1"/>
      </xdr:nvSpPr>
      <xdr:spPr>
        <a:xfrm>
          <a:off x="6705111" y="163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129299</xdr:rowOff>
    </xdr:from>
    <xdr:to>
      <xdr:col>23</xdr:col>
      <xdr:colOff>517525</xdr:colOff>
      <xdr:row>37</xdr:row>
      <xdr:rowOff>163170</xdr:rowOff>
    </xdr:to>
    <xdr:cxnSp macro="">
      <xdr:nvCxnSpPr>
        <xdr:cNvPr id="524" name="直線コネクタ 523"/>
        <xdr:cNvCxnSpPr/>
      </xdr:nvCxnSpPr>
      <xdr:spPr>
        <a:xfrm flipV="1">
          <a:off x="15481300" y="6472949"/>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163093</xdr:rowOff>
    </xdr:from>
    <xdr:to>
      <xdr:col>22</xdr:col>
      <xdr:colOff>365125</xdr:colOff>
      <xdr:row>37</xdr:row>
      <xdr:rowOff>163170</xdr:rowOff>
    </xdr:to>
    <xdr:cxnSp macro="">
      <xdr:nvCxnSpPr>
        <xdr:cNvPr id="527" name="直線コネクタ 526"/>
        <xdr:cNvCxnSpPr/>
      </xdr:nvCxnSpPr>
      <xdr:spPr>
        <a:xfrm>
          <a:off x="14592300" y="650674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163093</xdr:rowOff>
    </xdr:from>
    <xdr:to>
      <xdr:col>21</xdr:col>
      <xdr:colOff>161925</xdr:colOff>
      <xdr:row>38</xdr:row>
      <xdr:rowOff>35611</xdr:rowOff>
    </xdr:to>
    <xdr:cxnSp macro="">
      <xdr:nvCxnSpPr>
        <xdr:cNvPr id="530" name="直線コネクタ 529"/>
        <xdr:cNvCxnSpPr/>
      </xdr:nvCxnSpPr>
      <xdr:spPr>
        <a:xfrm flipV="1">
          <a:off x="13703300" y="6506743"/>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144348</xdr:rowOff>
    </xdr:from>
    <xdr:to>
      <xdr:col>19</xdr:col>
      <xdr:colOff>644525</xdr:colOff>
      <xdr:row>38</xdr:row>
      <xdr:rowOff>35611</xdr:rowOff>
    </xdr:to>
    <xdr:cxnSp macro="">
      <xdr:nvCxnSpPr>
        <xdr:cNvPr id="533" name="直線コネクタ 532"/>
        <xdr:cNvCxnSpPr/>
      </xdr:nvCxnSpPr>
      <xdr:spPr>
        <a:xfrm>
          <a:off x="12814300" y="6487998"/>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29291</xdr:rowOff>
    </xdr:from>
    <xdr:ext cx="534377" cy="259045"/>
    <xdr:sp macro="" textlink="">
      <xdr:nvSpPr>
        <xdr:cNvPr id="535" name="テキスト ボックス 534"/>
        <xdr:cNvSpPr txBox="1"/>
      </xdr:nvSpPr>
      <xdr:spPr>
        <a:xfrm>
          <a:off x="13436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29456</xdr:rowOff>
    </xdr:from>
    <xdr:ext cx="534377" cy="259045"/>
    <xdr:sp macro="" textlink="">
      <xdr:nvSpPr>
        <xdr:cNvPr id="537" name="テキスト ボックス 536"/>
        <xdr:cNvSpPr txBox="1"/>
      </xdr:nvSpPr>
      <xdr:spPr>
        <a:xfrm>
          <a:off x="12547111" y="65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78499</xdr:rowOff>
    </xdr:from>
    <xdr:to>
      <xdr:col>23</xdr:col>
      <xdr:colOff>568325</xdr:colOff>
      <xdr:row>38</xdr:row>
      <xdr:rowOff>8649</xdr:rowOff>
    </xdr:to>
    <xdr:sp macro="" textlink="">
      <xdr:nvSpPr>
        <xdr:cNvPr id="543" name="円/楕円 542"/>
        <xdr:cNvSpPr/>
      </xdr:nvSpPr>
      <xdr:spPr>
        <a:xfrm>
          <a:off x="162687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56926</xdr:rowOff>
    </xdr:from>
    <xdr:ext cx="534377" cy="259045"/>
    <xdr:sp macro="" textlink="">
      <xdr:nvSpPr>
        <xdr:cNvPr id="544" name="消防費該当値テキスト"/>
        <xdr:cNvSpPr txBox="1"/>
      </xdr:nvSpPr>
      <xdr:spPr>
        <a:xfrm>
          <a:off x="16370300" y="64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112369</xdr:rowOff>
    </xdr:from>
    <xdr:to>
      <xdr:col>22</xdr:col>
      <xdr:colOff>415925</xdr:colOff>
      <xdr:row>38</xdr:row>
      <xdr:rowOff>42520</xdr:rowOff>
    </xdr:to>
    <xdr:sp macro="" textlink="">
      <xdr:nvSpPr>
        <xdr:cNvPr id="545" name="円/楕円 544"/>
        <xdr:cNvSpPr/>
      </xdr:nvSpPr>
      <xdr:spPr>
        <a:xfrm>
          <a:off x="15430500" y="6456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33647</xdr:rowOff>
    </xdr:from>
    <xdr:ext cx="534377" cy="259045"/>
    <xdr:sp macro="" textlink="">
      <xdr:nvSpPr>
        <xdr:cNvPr id="546" name="テキスト ボックス 545"/>
        <xdr:cNvSpPr txBox="1"/>
      </xdr:nvSpPr>
      <xdr:spPr>
        <a:xfrm>
          <a:off x="15214111" y="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112294</xdr:rowOff>
    </xdr:from>
    <xdr:to>
      <xdr:col>21</xdr:col>
      <xdr:colOff>212725</xdr:colOff>
      <xdr:row>38</xdr:row>
      <xdr:rowOff>42444</xdr:rowOff>
    </xdr:to>
    <xdr:sp macro="" textlink="">
      <xdr:nvSpPr>
        <xdr:cNvPr id="547" name="円/楕円 546"/>
        <xdr:cNvSpPr/>
      </xdr:nvSpPr>
      <xdr:spPr>
        <a:xfrm>
          <a:off x="14541500" y="64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33570</xdr:rowOff>
    </xdr:from>
    <xdr:ext cx="534377" cy="259045"/>
    <xdr:sp macro="" textlink="">
      <xdr:nvSpPr>
        <xdr:cNvPr id="548" name="テキスト ボックス 547"/>
        <xdr:cNvSpPr txBox="1"/>
      </xdr:nvSpPr>
      <xdr:spPr>
        <a:xfrm>
          <a:off x="14325111" y="65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156261</xdr:rowOff>
    </xdr:from>
    <xdr:to>
      <xdr:col>20</xdr:col>
      <xdr:colOff>9525</xdr:colOff>
      <xdr:row>38</xdr:row>
      <xdr:rowOff>86410</xdr:rowOff>
    </xdr:to>
    <xdr:sp macro="" textlink="">
      <xdr:nvSpPr>
        <xdr:cNvPr id="549" name="円/楕円 548"/>
        <xdr:cNvSpPr/>
      </xdr:nvSpPr>
      <xdr:spPr>
        <a:xfrm>
          <a:off x="13652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77538</xdr:rowOff>
    </xdr:from>
    <xdr:ext cx="534377" cy="259045"/>
    <xdr:sp macro="" textlink="">
      <xdr:nvSpPr>
        <xdr:cNvPr id="550" name="テキスト ボックス 549"/>
        <xdr:cNvSpPr txBox="1"/>
      </xdr:nvSpPr>
      <xdr:spPr>
        <a:xfrm>
          <a:off x="13436111" y="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93548</xdr:rowOff>
    </xdr:from>
    <xdr:to>
      <xdr:col>18</xdr:col>
      <xdr:colOff>492125</xdr:colOff>
      <xdr:row>38</xdr:row>
      <xdr:rowOff>23698</xdr:rowOff>
    </xdr:to>
    <xdr:sp macro="" textlink="">
      <xdr:nvSpPr>
        <xdr:cNvPr id="551" name="円/楕円 550"/>
        <xdr:cNvSpPr/>
      </xdr:nvSpPr>
      <xdr:spPr>
        <a:xfrm>
          <a:off x="12763500" y="64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40225</xdr:rowOff>
    </xdr:from>
    <xdr:ext cx="534377" cy="259045"/>
    <xdr:sp macro="" textlink="">
      <xdr:nvSpPr>
        <xdr:cNvPr id="552" name="テキスト ボックス 551"/>
        <xdr:cNvSpPr txBox="1"/>
      </xdr:nvSpPr>
      <xdr:spPr>
        <a:xfrm>
          <a:off x="12547111" y="62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162713</xdr:rowOff>
    </xdr:from>
    <xdr:to>
      <xdr:col>23</xdr:col>
      <xdr:colOff>517525</xdr:colOff>
      <xdr:row>58</xdr:row>
      <xdr:rowOff>113436</xdr:rowOff>
    </xdr:to>
    <xdr:cxnSp macro="">
      <xdr:nvCxnSpPr>
        <xdr:cNvPr id="582" name="直線コネクタ 581"/>
        <xdr:cNvCxnSpPr/>
      </xdr:nvCxnSpPr>
      <xdr:spPr>
        <a:xfrm>
          <a:off x="15481300" y="9935363"/>
          <a:ext cx="838200" cy="1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108991</xdr:rowOff>
    </xdr:from>
    <xdr:to>
      <xdr:col>22</xdr:col>
      <xdr:colOff>365125</xdr:colOff>
      <xdr:row>57</xdr:row>
      <xdr:rowOff>162713</xdr:rowOff>
    </xdr:to>
    <xdr:cxnSp macro="">
      <xdr:nvCxnSpPr>
        <xdr:cNvPr id="585" name="直線コネクタ 584"/>
        <xdr:cNvCxnSpPr/>
      </xdr:nvCxnSpPr>
      <xdr:spPr>
        <a:xfrm>
          <a:off x="14592300" y="9881641"/>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108991</xdr:rowOff>
    </xdr:from>
    <xdr:to>
      <xdr:col>21</xdr:col>
      <xdr:colOff>161925</xdr:colOff>
      <xdr:row>57</xdr:row>
      <xdr:rowOff>128905</xdr:rowOff>
    </xdr:to>
    <xdr:cxnSp macro="">
      <xdr:nvCxnSpPr>
        <xdr:cNvPr id="588" name="直線コネクタ 587"/>
        <xdr:cNvCxnSpPr/>
      </xdr:nvCxnSpPr>
      <xdr:spPr>
        <a:xfrm flipV="1">
          <a:off x="13703300" y="9881641"/>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0" name="テキスト ボックス 589"/>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128905</xdr:rowOff>
    </xdr:from>
    <xdr:to>
      <xdr:col>19</xdr:col>
      <xdr:colOff>644525</xdr:colOff>
      <xdr:row>58</xdr:row>
      <xdr:rowOff>8699</xdr:rowOff>
    </xdr:to>
    <xdr:cxnSp macro="">
      <xdr:nvCxnSpPr>
        <xdr:cNvPr id="591" name="直線コネクタ 590"/>
        <xdr:cNvCxnSpPr/>
      </xdr:nvCxnSpPr>
      <xdr:spPr>
        <a:xfrm flipV="1">
          <a:off x="12814300" y="9901555"/>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5" name="テキスト ボックス 594"/>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62636</xdr:rowOff>
    </xdr:from>
    <xdr:to>
      <xdr:col>23</xdr:col>
      <xdr:colOff>568325</xdr:colOff>
      <xdr:row>58</xdr:row>
      <xdr:rowOff>164236</xdr:rowOff>
    </xdr:to>
    <xdr:sp macro="" textlink="">
      <xdr:nvSpPr>
        <xdr:cNvPr id="601" name="円/楕円 600"/>
        <xdr:cNvSpPr/>
      </xdr:nvSpPr>
      <xdr:spPr>
        <a:xfrm>
          <a:off x="16268700" y="100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41063</xdr:rowOff>
    </xdr:from>
    <xdr:ext cx="534377" cy="259045"/>
    <xdr:sp macro="" textlink="">
      <xdr:nvSpPr>
        <xdr:cNvPr id="602" name="教育費該当値テキスト"/>
        <xdr:cNvSpPr txBox="1"/>
      </xdr:nvSpPr>
      <xdr:spPr>
        <a:xfrm>
          <a:off x="16370300" y="9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111913</xdr:rowOff>
    </xdr:from>
    <xdr:to>
      <xdr:col>22</xdr:col>
      <xdr:colOff>415925</xdr:colOff>
      <xdr:row>58</xdr:row>
      <xdr:rowOff>42063</xdr:rowOff>
    </xdr:to>
    <xdr:sp macro="" textlink="">
      <xdr:nvSpPr>
        <xdr:cNvPr id="603" name="円/楕円 602"/>
        <xdr:cNvSpPr/>
      </xdr:nvSpPr>
      <xdr:spPr>
        <a:xfrm>
          <a:off x="15430500" y="9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33190</xdr:rowOff>
    </xdr:from>
    <xdr:ext cx="534377" cy="259045"/>
    <xdr:sp macro="" textlink="">
      <xdr:nvSpPr>
        <xdr:cNvPr id="604" name="テキスト ボックス 603"/>
        <xdr:cNvSpPr txBox="1"/>
      </xdr:nvSpPr>
      <xdr:spPr>
        <a:xfrm>
          <a:off x="15214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58191</xdr:rowOff>
    </xdr:from>
    <xdr:to>
      <xdr:col>21</xdr:col>
      <xdr:colOff>212725</xdr:colOff>
      <xdr:row>57</xdr:row>
      <xdr:rowOff>159791</xdr:rowOff>
    </xdr:to>
    <xdr:sp macro="" textlink="">
      <xdr:nvSpPr>
        <xdr:cNvPr id="605" name="円/楕円 604"/>
        <xdr:cNvSpPr/>
      </xdr:nvSpPr>
      <xdr:spPr>
        <a:xfrm>
          <a:off x="14541500" y="98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150918</xdr:rowOff>
    </xdr:from>
    <xdr:ext cx="534377" cy="259045"/>
    <xdr:sp macro="" textlink="">
      <xdr:nvSpPr>
        <xdr:cNvPr id="606" name="テキスト ボックス 605"/>
        <xdr:cNvSpPr txBox="1"/>
      </xdr:nvSpPr>
      <xdr:spPr>
        <a:xfrm>
          <a:off x="14325111" y="99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78105</xdr:rowOff>
    </xdr:from>
    <xdr:to>
      <xdr:col>20</xdr:col>
      <xdr:colOff>9525</xdr:colOff>
      <xdr:row>58</xdr:row>
      <xdr:rowOff>8255</xdr:rowOff>
    </xdr:to>
    <xdr:sp macro="" textlink="">
      <xdr:nvSpPr>
        <xdr:cNvPr id="607" name="円/楕円 606"/>
        <xdr:cNvSpPr/>
      </xdr:nvSpPr>
      <xdr:spPr>
        <a:xfrm>
          <a:off x="13652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24782</xdr:rowOff>
    </xdr:from>
    <xdr:ext cx="534377" cy="259045"/>
    <xdr:sp macro="" textlink="">
      <xdr:nvSpPr>
        <xdr:cNvPr id="608" name="テキスト ボックス 607"/>
        <xdr:cNvSpPr txBox="1"/>
      </xdr:nvSpPr>
      <xdr:spPr>
        <a:xfrm>
          <a:off x="13436111" y="962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129349</xdr:rowOff>
    </xdr:from>
    <xdr:to>
      <xdr:col>18</xdr:col>
      <xdr:colOff>492125</xdr:colOff>
      <xdr:row>58</xdr:row>
      <xdr:rowOff>59499</xdr:rowOff>
    </xdr:to>
    <xdr:sp macro="" textlink="">
      <xdr:nvSpPr>
        <xdr:cNvPr id="609" name="円/楕円 608"/>
        <xdr:cNvSpPr/>
      </xdr:nvSpPr>
      <xdr:spPr>
        <a:xfrm>
          <a:off x="12763500" y="99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50626</xdr:rowOff>
    </xdr:from>
    <xdr:ext cx="534377" cy="259045"/>
    <xdr:sp macro="" textlink="">
      <xdr:nvSpPr>
        <xdr:cNvPr id="610" name="テキスト ボックス 609"/>
        <xdr:cNvSpPr txBox="1"/>
      </xdr:nvSpPr>
      <xdr:spPr>
        <a:xfrm>
          <a:off x="12547111" y="9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141605</xdr:rowOff>
    </xdr:from>
    <xdr:to>
      <xdr:col>23</xdr:col>
      <xdr:colOff>517525</xdr:colOff>
      <xdr:row>78</xdr:row>
      <xdr:rowOff>152273</xdr:rowOff>
    </xdr:to>
    <xdr:cxnSp macro="">
      <xdr:nvCxnSpPr>
        <xdr:cNvPr id="639" name="直線コネクタ 638"/>
        <xdr:cNvCxnSpPr/>
      </xdr:nvCxnSpPr>
      <xdr:spPr>
        <a:xfrm flipV="1">
          <a:off x="15481300" y="13343255"/>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32656</xdr:rowOff>
    </xdr:from>
    <xdr:ext cx="378565" cy="259045"/>
    <xdr:sp macro="" textlink="">
      <xdr:nvSpPr>
        <xdr:cNvPr id="640" name="災害復旧費平均値テキスト"/>
        <xdr:cNvSpPr txBox="1"/>
      </xdr:nvSpPr>
      <xdr:spPr>
        <a:xfrm>
          <a:off x="16370300" y="13405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152273</xdr:rowOff>
    </xdr:from>
    <xdr:to>
      <xdr:col>22</xdr:col>
      <xdr:colOff>365125</xdr:colOff>
      <xdr:row>79</xdr:row>
      <xdr:rowOff>44450</xdr:rowOff>
    </xdr:to>
    <xdr:cxnSp macro="">
      <xdr:nvCxnSpPr>
        <xdr:cNvPr id="642" name="直線コネクタ 641"/>
        <xdr:cNvCxnSpPr/>
      </xdr:nvCxnSpPr>
      <xdr:spPr>
        <a:xfrm flipV="1">
          <a:off x="14592300" y="1352537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4" name="テキスト ボックス 643"/>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3302</xdr:rowOff>
    </xdr:from>
    <xdr:to>
      <xdr:col>21</xdr:col>
      <xdr:colOff>161925</xdr:colOff>
      <xdr:row>79</xdr:row>
      <xdr:rowOff>44450</xdr:rowOff>
    </xdr:to>
    <xdr:cxnSp macro="">
      <xdr:nvCxnSpPr>
        <xdr:cNvPr id="645" name="直線コネクタ 644"/>
        <xdr:cNvCxnSpPr/>
      </xdr:nvCxnSpPr>
      <xdr:spPr>
        <a:xfrm>
          <a:off x="13703300" y="133764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149606</xdr:rowOff>
    </xdr:from>
    <xdr:to>
      <xdr:col>19</xdr:col>
      <xdr:colOff>644525</xdr:colOff>
      <xdr:row>78</xdr:row>
      <xdr:rowOff>3302</xdr:rowOff>
    </xdr:to>
    <xdr:cxnSp macro="">
      <xdr:nvCxnSpPr>
        <xdr:cNvPr id="648" name="直線コネクタ 647"/>
        <xdr:cNvCxnSpPr/>
      </xdr:nvCxnSpPr>
      <xdr:spPr>
        <a:xfrm>
          <a:off x="12814300" y="13008356"/>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95521</xdr:rowOff>
    </xdr:from>
    <xdr:ext cx="469744" cy="259045"/>
    <xdr:sp macro="" textlink="">
      <xdr:nvSpPr>
        <xdr:cNvPr id="652" name="テキスト ボックス 651"/>
        <xdr:cNvSpPr txBox="1"/>
      </xdr:nvSpPr>
      <xdr:spPr>
        <a:xfrm>
          <a:off x="12579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90805</xdr:rowOff>
    </xdr:from>
    <xdr:to>
      <xdr:col>23</xdr:col>
      <xdr:colOff>568325</xdr:colOff>
      <xdr:row>78</xdr:row>
      <xdr:rowOff>20955</xdr:rowOff>
    </xdr:to>
    <xdr:sp macro="" textlink="">
      <xdr:nvSpPr>
        <xdr:cNvPr id="658" name="円/楕円 657"/>
        <xdr:cNvSpPr/>
      </xdr:nvSpPr>
      <xdr:spPr>
        <a:xfrm>
          <a:off x="162687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113682</xdr:rowOff>
    </xdr:from>
    <xdr:ext cx="469744" cy="259045"/>
    <xdr:sp macro="" textlink="">
      <xdr:nvSpPr>
        <xdr:cNvPr id="659" name="災害復旧費該当値テキスト"/>
        <xdr:cNvSpPr txBox="1"/>
      </xdr:nvSpPr>
      <xdr:spPr>
        <a:xfrm>
          <a:off x="16370300" y="131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101473</xdr:rowOff>
    </xdr:from>
    <xdr:to>
      <xdr:col>22</xdr:col>
      <xdr:colOff>415925</xdr:colOff>
      <xdr:row>79</xdr:row>
      <xdr:rowOff>31623</xdr:rowOff>
    </xdr:to>
    <xdr:sp macro="" textlink="">
      <xdr:nvSpPr>
        <xdr:cNvPr id="660" name="円/楕円 659"/>
        <xdr:cNvSpPr/>
      </xdr:nvSpPr>
      <xdr:spPr>
        <a:xfrm>
          <a:off x="15430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22750</xdr:rowOff>
    </xdr:from>
    <xdr:ext cx="378565" cy="259045"/>
    <xdr:sp macro="" textlink="">
      <xdr:nvSpPr>
        <xdr:cNvPr id="661" name="テキスト ボックス 660"/>
        <xdr:cNvSpPr txBox="1"/>
      </xdr:nvSpPr>
      <xdr:spPr>
        <a:xfrm>
          <a:off x="15292017" y="1356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123952</xdr:rowOff>
    </xdr:from>
    <xdr:to>
      <xdr:col>20</xdr:col>
      <xdr:colOff>9525</xdr:colOff>
      <xdr:row>78</xdr:row>
      <xdr:rowOff>54102</xdr:rowOff>
    </xdr:to>
    <xdr:sp macro="" textlink="">
      <xdr:nvSpPr>
        <xdr:cNvPr id="664" name="円/楕円 663"/>
        <xdr:cNvSpPr/>
      </xdr:nvSpPr>
      <xdr:spPr>
        <a:xfrm>
          <a:off x="13652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45229</xdr:rowOff>
    </xdr:from>
    <xdr:ext cx="469744" cy="259045"/>
    <xdr:sp macro="" textlink="">
      <xdr:nvSpPr>
        <xdr:cNvPr id="665" name="テキスト ボックス 664"/>
        <xdr:cNvSpPr txBox="1"/>
      </xdr:nvSpPr>
      <xdr:spPr>
        <a:xfrm>
          <a:off x="13468427"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98806</xdr:rowOff>
    </xdr:from>
    <xdr:to>
      <xdr:col>18</xdr:col>
      <xdr:colOff>492125</xdr:colOff>
      <xdr:row>76</xdr:row>
      <xdr:rowOff>28956</xdr:rowOff>
    </xdr:to>
    <xdr:sp macro="" textlink="">
      <xdr:nvSpPr>
        <xdr:cNvPr id="666" name="円/楕円 665"/>
        <xdr:cNvSpPr/>
      </xdr:nvSpPr>
      <xdr:spPr>
        <a:xfrm>
          <a:off x="12763500" y="12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45483</xdr:rowOff>
    </xdr:from>
    <xdr:ext cx="469744" cy="259045"/>
    <xdr:sp macro="" textlink="">
      <xdr:nvSpPr>
        <xdr:cNvPr id="667" name="テキスト ボックス 666"/>
        <xdr:cNvSpPr txBox="1"/>
      </xdr:nvSpPr>
      <xdr:spPr>
        <a:xfrm>
          <a:off x="12579427" y="1273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154608</xdr:rowOff>
    </xdr:from>
    <xdr:to>
      <xdr:col>23</xdr:col>
      <xdr:colOff>517525</xdr:colOff>
      <xdr:row>97</xdr:row>
      <xdr:rowOff>21955</xdr:rowOff>
    </xdr:to>
    <xdr:cxnSp macro="">
      <xdr:nvCxnSpPr>
        <xdr:cNvPr id="698" name="直線コネクタ 697"/>
        <xdr:cNvCxnSpPr/>
      </xdr:nvCxnSpPr>
      <xdr:spPr>
        <a:xfrm>
          <a:off x="15481300" y="16613808"/>
          <a:ext cx="8382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138100</xdr:rowOff>
    </xdr:from>
    <xdr:to>
      <xdr:col>22</xdr:col>
      <xdr:colOff>365125</xdr:colOff>
      <xdr:row>96</xdr:row>
      <xdr:rowOff>154608</xdr:rowOff>
    </xdr:to>
    <xdr:cxnSp macro="">
      <xdr:nvCxnSpPr>
        <xdr:cNvPr id="701" name="直線コネクタ 700"/>
        <xdr:cNvCxnSpPr/>
      </xdr:nvCxnSpPr>
      <xdr:spPr>
        <a:xfrm>
          <a:off x="14592300" y="16597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106928</xdr:rowOff>
    </xdr:from>
    <xdr:to>
      <xdr:col>21</xdr:col>
      <xdr:colOff>161925</xdr:colOff>
      <xdr:row>96</xdr:row>
      <xdr:rowOff>138100</xdr:rowOff>
    </xdr:to>
    <xdr:cxnSp macro="">
      <xdr:nvCxnSpPr>
        <xdr:cNvPr id="704" name="直線コネクタ 703"/>
        <xdr:cNvCxnSpPr/>
      </xdr:nvCxnSpPr>
      <xdr:spPr>
        <a:xfrm>
          <a:off x="13703300" y="1656612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106928</xdr:rowOff>
    </xdr:from>
    <xdr:to>
      <xdr:col>19</xdr:col>
      <xdr:colOff>644525</xdr:colOff>
      <xdr:row>96</xdr:row>
      <xdr:rowOff>112677</xdr:rowOff>
    </xdr:to>
    <xdr:cxnSp macro="">
      <xdr:nvCxnSpPr>
        <xdr:cNvPr id="707" name="直線コネクタ 706"/>
        <xdr:cNvCxnSpPr/>
      </xdr:nvCxnSpPr>
      <xdr:spPr>
        <a:xfrm flipV="1">
          <a:off x="12814300" y="16566128"/>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142605</xdr:rowOff>
    </xdr:from>
    <xdr:to>
      <xdr:col>23</xdr:col>
      <xdr:colOff>568325</xdr:colOff>
      <xdr:row>97</xdr:row>
      <xdr:rowOff>72755</xdr:rowOff>
    </xdr:to>
    <xdr:sp macro="" textlink="">
      <xdr:nvSpPr>
        <xdr:cNvPr id="717" name="円/楕円 716"/>
        <xdr:cNvSpPr/>
      </xdr:nvSpPr>
      <xdr:spPr>
        <a:xfrm>
          <a:off x="16268700" y="166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121032</xdr:rowOff>
    </xdr:from>
    <xdr:ext cx="534377" cy="259045"/>
    <xdr:sp macro="" textlink="">
      <xdr:nvSpPr>
        <xdr:cNvPr id="718" name="公債費該当値テキスト"/>
        <xdr:cNvSpPr txBox="1"/>
      </xdr:nvSpPr>
      <xdr:spPr>
        <a:xfrm>
          <a:off x="16370300" y="165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103808</xdr:rowOff>
    </xdr:from>
    <xdr:to>
      <xdr:col>22</xdr:col>
      <xdr:colOff>415925</xdr:colOff>
      <xdr:row>97</xdr:row>
      <xdr:rowOff>33958</xdr:rowOff>
    </xdr:to>
    <xdr:sp macro="" textlink="">
      <xdr:nvSpPr>
        <xdr:cNvPr id="719" name="円/楕円 718"/>
        <xdr:cNvSpPr/>
      </xdr:nvSpPr>
      <xdr:spPr>
        <a:xfrm>
          <a:off x="15430500" y="16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25085</xdr:rowOff>
    </xdr:from>
    <xdr:ext cx="534377" cy="259045"/>
    <xdr:sp macro="" textlink="">
      <xdr:nvSpPr>
        <xdr:cNvPr id="720" name="テキスト ボックス 719"/>
        <xdr:cNvSpPr txBox="1"/>
      </xdr:nvSpPr>
      <xdr:spPr>
        <a:xfrm>
          <a:off x="15214111" y="166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87300</xdr:rowOff>
    </xdr:from>
    <xdr:to>
      <xdr:col>21</xdr:col>
      <xdr:colOff>212725</xdr:colOff>
      <xdr:row>97</xdr:row>
      <xdr:rowOff>17450</xdr:rowOff>
    </xdr:to>
    <xdr:sp macro="" textlink="">
      <xdr:nvSpPr>
        <xdr:cNvPr id="721" name="円/楕円 720"/>
        <xdr:cNvSpPr/>
      </xdr:nvSpPr>
      <xdr:spPr>
        <a:xfrm>
          <a:off x="14541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8577</xdr:rowOff>
    </xdr:from>
    <xdr:ext cx="534377" cy="259045"/>
    <xdr:sp macro="" textlink="">
      <xdr:nvSpPr>
        <xdr:cNvPr id="722" name="テキスト ボックス 721"/>
        <xdr:cNvSpPr txBox="1"/>
      </xdr:nvSpPr>
      <xdr:spPr>
        <a:xfrm>
          <a:off x="14325111" y="166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56128</xdr:rowOff>
    </xdr:from>
    <xdr:to>
      <xdr:col>20</xdr:col>
      <xdr:colOff>9525</xdr:colOff>
      <xdr:row>96</xdr:row>
      <xdr:rowOff>157728</xdr:rowOff>
    </xdr:to>
    <xdr:sp macro="" textlink="">
      <xdr:nvSpPr>
        <xdr:cNvPr id="723" name="円/楕円 722"/>
        <xdr:cNvSpPr/>
      </xdr:nvSpPr>
      <xdr:spPr>
        <a:xfrm>
          <a:off x="13652500" y="165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148855</xdr:rowOff>
    </xdr:from>
    <xdr:ext cx="534377" cy="259045"/>
    <xdr:sp macro="" textlink="">
      <xdr:nvSpPr>
        <xdr:cNvPr id="724" name="テキスト ボックス 723"/>
        <xdr:cNvSpPr txBox="1"/>
      </xdr:nvSpPr>
      <xdr:spPr>
        <a:xfrm>
          <a:off x="13436111" y="166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61877</xdr:rowOff>
    </xdr:from>
    <xdr:to>
      <xdr:col>18</xdr:col>
      <xdr:colOff>492125</xdr:colOff>
      <xdr:row>96</xdr:row>
      <xdr:rowOff>163477</xdr:rowOff>
    </xdr:to>
    <xdr:sp macro="" textlink="">
      <xdr:nvSpPr>
        <xdr:cNvPr id="725" name="円/楕円 724"/>
        <xdr:cNvSpPr/>
      </xdr:nvSpPr>
      <xdr:spPr>
        <a:xfrm>
          <a:off x="12763500" y="16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154604</xdr:rowOff>
    </xdr:from>
    <xdr:ext cx="534377" cy="259045"/>
    <xdr:sp macro="" textlink="">
      <xdr:nvSpPr>
        <xdr:cNvPr id="726" name="テキスト ボックス 725"/>
        <xdr:cNvSpPr txBox="1"/>
      </xdr:nvSpPr>
      <xdr:spPr>
        <a:xfrm>
          <a:off x="12547111" y="166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議会費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と</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農林水産業費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の２項目が、全国平均及び県平均値を上回っている。</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議会費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については、「第６１回町村議会実態調査」によると、議員報酬総額が人口段階区分別平均（町村人口２万人～）では</a:t>
          </a:r>
          <a:r>
            <a:rPr kumimoji="1" lang="en-US" altLang="ja-JP" sz="1400">
              <a:solidFill>
                <a:schemeClr val="dk1"/>
              </a:solidFill>
              <a:effectLst/>
              <a:latin typeface="+mn-ea"/>
              <a:ea typeface="+mn-ea"/>
              <a:cs typeface="+mn-cs"/>
            </a:rPr>
            <a:t>49,401</a:t>
          </a:r>
          <a:r>
            <a:rPr kumimoji="1" lang="ja-JP" altLang="ja-JP" sz="1400">
              <a:solidFill>
                <a:schemeClr val="dk1"/>
              </a:solidFill>
              <a:effectLst/>
              <a:latin typeface="+mn-ea"/>
              <a:ea typeface="+mn-ea"/>
              <a:cs typeface="+mn-cs"/>
            </a:rPr>
            <a:t>千円となっているが、当町支出額</a:t>
          </a:r>
          <a:r>
            <a:rPr kumimoji="1" lang="en-US" altLang="ja-JP" sz="1400">
              <a:solidFill>
                <a:schemeClr val="dk1"/>
              </a:solidFill>
              <a:effectLst/>
              <a:latin typeface="+mn-ea"/>
              <a:ea typeface="+mn-ea"/>
              <a:cs typeface="+mn-cs"/>
            </a:rPr>
            <a:t>50,333</a:t>
          </a:r>
          <a:r>
            <a:rPr kumimoji="1" lang="ja-JP" altLang="ja-JP" sz="1400">
              <a:solidFill>
                <a:schemeClr val="dk1"/>
              </a:solidFill>
              <a:effectLst/>
              <a:latin typeface="+mn-ea"/>
              <a:ea typeface="+mn-ea"/>
              <a:cs typeface="+mn-cs"/>
            </a:rPr>
            <a:t>千円の方が上回っていることから、類似団体内順位においても下位に位置しているものと考えられる。</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農林水産業費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ついては、農業生産基盤の強化施策から、県の補助金を活用しての土地改良区への農業用水路整備支援など全１０の補助事業、さらに町単独でも町農業公社支援など全２０の補助事業をおこなっていることにより、他団体と比較して決算額が多い要因に挙げられ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総務費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における支出が、前年度比大きく上昇しているのは、（町税増収分の）財政調整基金への積立額がここで計上されているからである。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災害復旧費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は、２７年９月の関東・東北豪雨により被災した、鬼怒川に架かる蓼沼橋復旧費用や同河川敷の桃畑公園復旧費用等が計上されたことで、前年値より上昇している。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公債費</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においては、新規地方債の発行を抑制し続けていることが、全国平均、県平均、類似団体平均のいずれも大きく下回る結果に示されている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標準財政規模とは、町税収入等の一般財源の額からその団体の経営規模をはかるもので、近年は６８億円程度で推移してきたが、２７年度の町税の大幅な増収により、２８年度値は大きく上昇することとな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また、この町税の増収分を主に財政調整基金へと積み立てたことで、</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実質単年度収支</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及び</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財政調整基金残高</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の各指数は前年度より大きく改善する結果となっている。２８年度は交付税収入が見込めなくなる（不交付団体となる）ことから、財政調整基金を取り崩してその財源とするため、大きく黒字となるのは２７年度のみと考えられる。</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一般会計から出資や繰出等を行っていることにより、各特別会計において、２７年度も赤字決算になっていない。</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水道事業会計</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年々黒字幅は大きくなっている。基金を設けていないため、毎年の収支差額がそのまま留保資金として積み上がっていくことによるものだが、今後、水道管等の老朽化に伴う更新費用にと使われていくものになる。尚、新規水道管の整備費用については、普及率向上の施策により、一般会計からの出資にてその財源を補てん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介護保険事業特別会計</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２７年度に保険料の増額改定（３年毎）を行ったことにより、前年度より黒字幅が大きくなっている。近年、右肩上がりとなっている保険給付費について、２９年度までの所要額を見込み、３か年の平均的な設定としているためである。一方、２６年度に保険料改定（２年毎）を行った</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国民健康保険事業特別会計</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においては、前年度より黒字幅は減少する結果となっている。</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　今後も、上水道普及率・下水道水洗化率の向上のための取組や、高齢化の急速な進行・医療ニーズの多様化等により、各特別会計等における決算規模は増大していく傾向にある。一般会計からの財源に頼らない財政運営とするには、各使用料や保険料の増額改定に積極的に取り組んでいかなければならない。</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11920096</v>
      </c>
      <c r="BO4" s="379"/>
      <c r="BP4" s="379"/>
      <c r="BQ4" s="379"/>
      <c r="BR4" s="379"/>
      <c r="BS4" s="379"/>
      <c r="BT4" s="379"/>
      <c r="BU4" s="380"/>
      <c r="BV4" s="378">
        <v>10534963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8.1999999999999993</v>
      </c>
      <c r="CU4" s="385"/>
      <c r="CV4" s="385"/>
      <c r="CW4" s="385"/>
      <c r="CX4" s="385"/>
      <c r="CY4" s="385"/>
      <c r="CZ4" s="385"/>
      <c r="DA4" s="386"/>
      <c r="DB4" s="384">
        <v>7.5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11294309</v>
      </c>
      <c r="BO5" s="416"/>
      <c r="BP5" s="416"/>
      <c r="BQ5" s="416"/>
      <c r="BR5" s="416"/>
      <c r="BS5" s="416"/>
      <c r="BT5" s="416"/>
      <c r="BU5" s="417"/>
      <c r="BV5" s="415">
        <v>9975902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70.099999999999994</v>
      </c>
      <c r="CU5" s="413"/>
      <c r="CV5" s="413"/>
      <c r="CW5" s="413"/>
      <c r="CX5" s="413"/>
      <c r="CY5" s="413"/>
      <c r="CZ5" s="413"/>
      <c r="DA5" s="414"/>
      <c r="DB5" s="412">
        <v>91.1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625787</v>
      </c>
      <c r="BO6" s="416"/>
      <c r="BP6" s="416"/>
      <c r="BQ6" s="416"/>
      <c r="BR6" s="416"/>
      <c r="BS6" s="416"/>
      <c r="BT6" s="416"/>
      <c r="BU6" s="417"/>
      <c r="BV6" s="415">
        <v>559061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70.099999999999994</v>
      </c>
      <c r="CU6" s="453"/>
      <c r="CV6" s="453"/>
      <c r="CW6" s="453"/>
      <c r="CX6" s="453"/>
      <c r="CY6" s="453"/>
      <c r="CZ6" s="453"/>
      <c r="DA6" s="454"/>
      <c r="DB6" s="452">
        <v>93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57763</v>
      </c>
      <c r="BO7" s="416"/>
      <c r="BP7" s="416"/>
      <c r="BQ7" s="416"/>
      <c r="BR7" s="416"/>
      <c r="BS7" s="416"/>
      <c r="BT7" s="416"/>
      <c r="BU7" s="417"/>
      <c r="BV7" s="415">
        <v>54994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6913752</v>
      </c>
      <c r="CU7" s="416"/>
      <c r="CV7" s="416"/>
      <c r="CW7" s="416"/>
      <c r="CX7" s="416"/>
      <c r="CY7" s="416"/>
      <c r="CZ7" s="416"/>
      <c r="DA7" s="417"/>
      <c r="DB7" s="415">
        <v>6762507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568024</v>
      </c>
      <c r="BO8" s="416"/>
      <c r="BP8" s="416"/>
      <c r="BQ8" s="416"/>
      <c r="BR8" s="416"/>
      <c r="BS8" s="416"/>
      <c r="BT8" s="416"/>
      <c r="BU8" s="417"/>
      <c r="BV8" s="415">
        <v>504067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0.91</v>
      </c>
      <c r="CU8" s="456"/>
      <c r="CV8" s="456"/>
      <c r="CW8" s="456"/>
      <c r="CX8" s="456"/>
      <c r="CY8" s="456"/>
      <c r="CZ8" s="456"/>
      <c r="DA8" s="457"/>
      <c r="DB8" s="455">
        <v>0.91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31046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63957</v>
      </c>
      <c r="BO9" s="416"/>
      <c r="BP9" s="416"/>
      <c r="BQ9" s="416"/>
      <c r="BR9" s="416"/>
      <c r="BS9" s="416"/>
      <c r="BT9" s="416"/>
      <c r="BU9" s="417"/>
      <c r="BV9" s="415">
        <v>88392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8.1999999999999993</v>
      </c>
      <c r="CU9" s="413"/>
      <c r="CV9" s="413"/>
      <c r="CW9" s="413"/>
      <c r="CX9" s="413"/>
      <c r="CY9" s="413"/>
      <c r="CZ9" s="413"/>
      <c r="DA9" s="414"/>
      <c r="DB9" s="412">
        <v>11.1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31621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1660312</v>
      </c>
      <c r="BO10" s="416"/>
      <c r="BP10" s="416"/>
      <c r="BQ10" s="416"/>
      <c r="BR10" s="416"/>
      <c r="BS10" s="416"/>
      <c r="BT10" s="416"/>
      <c r="BU10" s="417"/>
      <c r="BV10" s="415">
        <v>478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31454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81300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31180</v>
      </c>
      <c r="S13" s="497"/>
      <c r="T13" s="497"/>
      <c r="U13" s="497"/>
      <c r="V13" s="498"/>
      <c r="W13" s="431" t="s">
        <v>120</v>
      </c>
      <c r="X13" s="432"/>
      <c r="Y13" s="432"/>
      <c r="Z13" s="432"/>
      <c r="AA13" s="432"/>
      <c r="AB13" s="422"/>
      <c r="AC13" s="466">
        <v>1462</v>
      </c>
      <c r="AD13" s="467"/>
      <c r="AE13" s="467"/>
      <c r="AF13" s="467"/>
      <c r="AG13" s="506"/>
      <c r="AH13" s="466">
        <v>1782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1724269</v>
      </c>
      <c r="BO13" s="416"/>
      <c r="BP13" s="416"/>
      <c r="BQ13" s="416"/>
      <c r="BR13" s="416"/>
      <c r="BS13" s="416"/>
      <c r="BT13" s="416"/>
      <c r="BU13" s="417"/>
      <c r="BV13" s="415">
        <v>7570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31368</v>
      </c>
      <c r="S14" s="497"/>
      <c r="T14" s="497"/>
      <c r="U14" s="497"/>
      <c r="V14" s="498"/>
      <c r="W14" s="405"/>
      <c r="X14" s="406"/>
      <c r="Y14" s="406"/>
      <c r="Z14" s="406"/>
      <c r="AA14" s="406"/>
      <c r="AB14" s="395"/>
      <c r="AC14" s="499">
        <v>9.1999999999999993</v>
      </c>
      <c r="AD14" s="500"/>
      <c r="AE14" s="500"/>
      <c r="AF14" s="500"/>
      <c r="AG14" s="501"/>
      <c r="AH14" s="499">
        <v>10.6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5.4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31118</v>
      </c>
      <c r="S15" s="497"/>
      <c r="T15" s="497"/>
      <c r="U15" s="497"/>
      <c r="V15" s="498"/>
      <c r="W15" s="431" t="s">
        <v>127</v>
      </c>
      <c r="X15" s="432"/>
      <c r="Y15" s="432"/>
      <c r="Z15" s="432"/>
      <c r="AA15" s="432"/>
      <c r="AB15" s="422"/>
      <c r="AC15" s="466">
        <v>5931</v>
      </c>
      <c r="AD15" s="467"/>
      <c r="AE15" s="467"/>
      <c r="AF15" s="467"/>
      <c r="AG15" s="506"/>
      <c r="AH15" s="466">
        <v>6565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4702359</v>
      </c>
      <c r="BO15" s="379"/>
      <c r="BP15" s="379"/>
      <c r="BQ15" s="379"/>
      <c r="BR15" s="379"/>
      <c r="BS15" s="379"/>
      <c r="BT15" s="379"/>
      <c r="BU15" s="380"/>
      <c r="BV15" s="378">
        <v>4417710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37.4</v>
      </c>
      <c r="AD16" s="500"/>
      <c r="AE16" s="500"/>
      <c r="AF16" s="500"/>
      <c r="AG16" s="501"/>
      <c r="AH16" s="499">
        <v>39.200000000000003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5122534</v>
      </c>
      <c r="BO16" s="416"/>
      <c r="BP16" s="416"/>
      <c r="BQ16" s="416"/>
      <c r="BR16" s="416"/>
      <c r="BS16" s="416"/>
      <c r="BT16" s="416"/>
      <c r="BU16" s="417"/>
      <c r="BV16" s="415">
        <v>4847922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8476</v>
      </c>
      <c r="AD17" s="467"/>
      <c r="AE17" s="467"/>
      <c r="AF17" s="467"/>
      <c r="AG17" s="506"/>
      <c r="AH17" s="466">
        <v>8360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6035738</v>
      </c>
      <c r="BO17" s="416"/>
      <c r="BP17" s="416"/>
      <c r="BQ17" s="416"/>
      <c r="BR17" s="416"/>
      <c r="BS17" s="416"/>
      <c r="BT17" s="416"/>
      <c r="BU17" s="417"/>
      <c r="BV17" s="415">
        <v>5705127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54.39</v>
      </c>
      <c r="M18" s="528"/>
      <c r="N18" s="528"/>
      <c r="O18" s="528"/>
      <c r="P18" s="528"/>
      <c r="Q18" s="528"/>
      <c r="R18" s="529"/>
      <c r="S18" s="529"/>
      <c r="T18" s="529"/>
      <c r="U18" s="529"/>
      <c r="V18" s="530"/>
      <c r="W18" s="433"/>
      <c r="X18" s="434"/>
      <c r="Y18" s="434"/>
      <c r="Z18" s="434"/>
      <c r="AA18" s="434"/>
      <c r="AB18" s="425"/>
      <c r="AC18" s="531">
        <v>53.4</v>
      </c>
      <c r="AD18" s="532"/>
      <c r="AE18" s="532"/>
      <c r="AF18" s="532"/>
      <c r="AG18" s="533"/>
      <c r="AH18" s="531">
        <v>49.9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6129857</v>
      </c>
      <c r="BO18" s="416"/>
      <c r="BP18" s="416"/>
      <c r="BQ18" s="416"/>
      <c r="BR18" s="416"/>
      <c r="BS18" s="416"/>
      <c r="BT18" s="416"/>
      <c r="BU18" s="417"/>
      <c r="BV18" s="415">
        <v>6137090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9738424</v>
      </c>
      <c r="BO19" s="416"/>
      <c r="BP19" s="416"/>
      <c r="BQ19" s="416"/>
      <c r="BR19" s="416"/>
      <c r="BS19" s="416"/>
      <c r="BT19" s="416"/>
      <c r="BU19" s="417"/>
      <c r="BV19" s="415">
        <v>7910229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10777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1" t="s">
        <v>147</v>
      </c>
      <c r="AI22" s="432"/>
      <c r="AJ22" s="432"/>
      <c r="AK22" s="432"/>
      <c r="AL22" s="422"/>
      <c r="AM22" s="571" t="s">
        <v>148</v>
      </c>
      <c r="AN22" s="572"/>
      <c r="AO22" s="572"/>
      <c r="AP22" s="572"/>
      <c r="AQ22" s="572"/>
      <c r="AR22" s="573"/>
      <c r="AS22" s="554" t="s">
        <v>145</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149</v>
      </c>
      <c r="AZ23" s="376"/>
      <c r="BA23" s="376"/>
      <c r="BB23" s="376"/>
      <c r="BC23" s="376"/>
      <c r="BD23" s="376"/>
      <c r="BE23" s="376"/>
      <c r="BF23" s="376"/>
      <c r="BG23" s="376"/>
      <c r="BH23" s="376"/>
      <c r="BI23" s="376"/>
      <c r="BJ23" s="376"/>
      <c r="BK23" s="376"/>
      <c r="BL23" s="376"/>
      <c r="BM23" s="377"/>
      <c r="BN23" s="415">
        <v>7191153</v>
      </c>
      <c r="BO23" s="416"/>
      <c r="BP23" s="416"/>
      <c r="BQ23" s="416"/>
      <c r="BR23" s="416"/>
      <c r="BS23" s="416"/>
      <c r="BT23" s="416"/>
      <c r="BU23" s="417"/>
      <c r="BV23" s="415">
        <v>7825791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7410</v>
      </c>
      <c r="R24" s="467"/>
      <c r="S24" s="467"/>
      <c r="T24" s="467"/>
      <c r="U24" s="467"/>
      <c r="V24" s="506"/>
      <c r="W24" s="561"/>
      <c r="X24" s="549"/>
      <c r="Y24" s="550"/>
      <c r="Z24" s="465" t="s">
        <v>151</v>
      </c>
      <c r="AA24" s="445"/>
      <c r="AB24" s="445"/>
      <c r="AC24" s="445"/>
      <c r="AD24" s="445"/>
      <c r="AE24" s="445"/>
      <c r="AF24" s="445"/>
      <c r="AG24" s="446"/>
      <c r="AH24" s="466">
        <v>188</v>
      </c>
      <c r="AI24" s="467"/>
      <c r="AJ24" s="467"/>
      <c r="AK24" s="467"/>
      <c r="AL24" s="506"/>
      <c r="AM24" s="466">
        <v>540124</v>
      </c>
      <c r="AN24" s="467"/>
      <c r="AO24" s="467"/>
      <c r="AP24" s="467"/>
      <c r="AQ24" s="467"/>
      <c r="AR24" s="506"/>
      <c r="AS24" s="466">
        <v>2873</v>
      </c>
      <c r="AT24" s="467"/>
      <c r="AU24" s="467"/>
      <c r="AV24" s="467"/>
      <c r="AW24" s="467"/>
      <c r="AX24" s="468"/>
      <c r="AY24" s="579" t="s">
        <v>152</v>
      </c>
      <c r="AZ24" s="580"/>
      <c r="BA24" s="580"/>
      <c r="BB24" s="580"/>
      <c r="BC24" s="580"/>
      <c r="BD24" s="580"/>
      <c r="BE24" s="580"/>
      <c r="BF24" s="580"/>
      <c r="BG24" s="580"/>
      <c r="BH24" s="580"/>
      <c r="BI24" s="580"/>
      <c r="BJ24" s="580"/>
      <c r="BK24" s="580"/>
      <c r="BL24" s="580"/>
      <c r="BM24" s="581"/>
      <c r="BN24" s="415">
        <v>3771029</v>
      </c>
      <c r="BO24" s="416"/>
      <c r="BP24" s="416"/>
      <c r="BQ24" s="416"/>
      <c r="BR24" s="416"/>
      <c r="BS24" s="416"/>
      <c r="BT24" s="416"/>
      <c r="BU24" s="417"/>
      <c r="BV24" s="415">
        <v>4262534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5890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1315482</v>
      </c>
      <c r="BO25" s="379"/>
      <c r="BP25" s="379"/>
      <c r="BQ25" s="379"/>
      <c r="BR25" s="379"/>
      <c r="BS25" s="379"/>
      <c r="BT25" s="379"/>
      <c r="BU25" s="380"/>
      <c r="BV25" s="378">
        <v>1804808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5510</v>
      </c>
      <c r="R26" s="467"/>
      <c r="S26" s="467"/>
      <c r="T26" s="467"/>
      <c r="U26" s="467"/>
      <c r="V26" s="506"/>
      <c r="W26" s="561"/>
      <c r="X26" s="549"/>
      <c r="Y26" s="550"/>
      <c r="Z26" s="465" t="s">
        <v>157</v>
      </c>
      <c r="AA26" s="585"/>
      <c r="AB26" s="585"/>
      <c r="AC26" s="585"/>
      <c r="AD26" s="585"/>
      <c r="AE26" s="585"/>
      <c r="AF26" s="585"/>
      <c r="AG26" s="586"/>
      <c r="AH26" s="466">
        <v>19</v>
      </c>
      <c r="AI26" s="467"/>
      <c r="AJ26" s="467"/>
      <c r="AK26" s="467"/>
      <c r="AL26" s="506"/>
      <c r="AM26" s="466">
        <v>58368</v>
      </c>
      <c r="AN26" s="467"/>
      <c r="AO26" s="467"/>
      <c r="AP26" s="467"/>
      <c r="AQ26" s="467"/>
      <c r="AR26" s="506"/>
      <c r="AS26" s="466">
        <v>3072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3500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2">
        <v>485861</v>
      </c>
      <c r="BO27" s="583"/>
      <c r="BP27" s="583"/>
      <c r="BQ27" s="583"/>
      <c r="BR27" s="583"/>
      <c r="BS27" s="583"/>
      <c r="BT27" s="583"/>
      <c r="BU27" s="584"/>
      <c r="BV27" s="582">
        <v>485861</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2800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2420761</v>
      </c>
      <c r="BO28" s="379"/>
      <c r="BP28" s="379"/>
      <c r="BQ28" s="379"/>
      <c r="BR28" s="379"/>
      <c r="BS28" s="379"/>
      <c r="BT28" s="379"/>
      <c r="BU28" s="380"/>
      <c r="BV28" s="378">
        <v>760449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14</v>
      </c>
      <c r="M29" s="467"/>
      <c r="N29" s="467"/>
      <c r="O29" s="467"/>
      <c r="P29" s="506"/>
      <c r="Q29" s="466">
        <v>2550</v>
      </c>
      <c r="R29" s="467"/>
      <c r="S29" s="467"/>
      <c r="T29" s="467"/>
      <c r="U29" s="467"/>
      <c r="V29" s="506"/>
      <c r="W29" s="562"/>
      <c r="X29" s="563"/>
      <c r="Y29" s="564"/>
      <c r="Z29" s="465" t="s">
        <v>168</v>
      </c>
      <c r="AA29" s="445"/>
      <c r="AB29" s="445"/>
      <c r="AC29" s="445"/>
      <c r="AD29" s="445"/>
      <c r="AE29" s="445"/>
      <c r="AF29" s="445"/>
      <c r="AG29" s="446"/>
      <c r="AH29" s="466">
        <v>190</v>
      </c>
      <c r="AI29" s="467"/>
      <c r="AJ29" s="467"/>
      <c r="AK29" s="467"/>
      <c r="AL29" s="506"/>
      <c r="AM29" s="466">
        <v>548014</v>
      </c>
      <c r="AN29" s="467"/>
      <c r="AO29" s="467"/>
      <c r="AP29" s="467"/>
      <c r="AQ29" s="467"/>
      <c r="AR29" s="506"/>
      <c r="AS29" s="466">
        <v>2884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1072315</v>
      </c>
      <c r="BO29" s="416"/>
      <c r="BP29" s="416"/>
      <c r="BQ29" s="416"/>
      <c r="BR29" s="416"/>
      <c r="BS29" s="416"/>
      <c r="BT29" s="416"/>
      <c r="BU29" s="417"/>
      <c r="BV29" s="415">
        <v>1071659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171</v>
      </c>
      <c r="BD30" s="580"/>
      <c r="BE30" s="580"/>
      <c r="BF30" s="580"/>
      <c r="BG30" s="580"/>
      <c r="BH30" s="580"/>
      <c r="BI30" s="580"/>
      <c r="BJ30" s="580"/>
      <c r="BK30" s="580"/>
      <c r="BL30" s="580"/>
      <c r="BM30" s="581"/>
      <c r="BN30" s="582">
        <v>644360</v>
      </c>
      <c r="BO30" s="583"/>
      <c r="BP30" s="583"/>
      <c r="BQ30" s="583"/>
      <c r="BR30" s="583"/>
      <c r="BS30" s="583"/>
      <c r="BT30" s="583"/>
      <c r="BU30" s="584"/>
      <c r="BV30" s="582">
        <v>534348</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石橋地区消防組合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上三川町農業公社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小山広域保健衛生組合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栃木県市町村総合事務組合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栃木県市町村総合事務組合　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栃木県後期高齢者医療広域連合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栃木県後期高齢者医療広域連合　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16.28</v>
      </c>
      <c r="G34" s="33">
        <v>18.79</v>
      </c>
      <c r="H34" s="33">
        <v>21.22</v>
      </c>
      <c r="I34" s="33">
        <v>23.94</v>
      </c>
      <c r="J34" s="34">
        <v>25.53</v>
      </c>
      <c r="K34" s="22"/>
      <c r="L34" s="22"/>
      <c r="M34" s="22"/>
      <c r="N34" s="22"/>
      <c r="O34" s="22"/>
      <c r="P34" s="22"/>
    </row>
    <row r="35" spans="1:16" ht="39" customHeight="1">
      <c r="A35" s="22"/>
      <c r="B35" s="35"/>
      <c r="C35" s="1175" t="s">
        <v>526</v>
      </c>
      <c r="D35" s="1176"/>
      <c r="E35" s="1177"/>
      <c r="F35" s="36">
        <v>8.19</v>
      </c>
      <c r="G35" s="37">
        <v>7.1</v>
      </c>
      <c r="H35" s="37">
        <v>6.03</v>
      </c>
      <c r="I35" s="37">
        <v>7.45</v>
      </c>
      <c r="J35" s="38">
        <v>8.2100000000000009</v>
      </c>
      <c r="K35" s="22"/>
      <c r="L35" s="22"/>
      <c r="M35" s="22"/>
      <c r="N35" s="22"/>
      <c r="O35" s="22"/>
      <c r="P35" s="22"/>
    </row>
    <row r="36" spans="1:16" ht="39" customHeight="1">
      <c r="A36" s="22"/>
      <c r="B36" s="35"/>
      <c r="C36" s="1175" t="s">
        <v>527</v>
      </c>
      <c r="D36" s="1176"/>
      <c r="E36" s="1177"/>
      <c r="F36" s="36">
        <v>1.1399999999999999</v>
      </c>
      <c r="G36" s="37">
        <v>1.33</v>
      </c>
      <c r="H36" s="37">
        <v>1.31</v>
      </c>
      <c r="I36" s="37">
        <v>1.17</v>
      </c>
      <c r="J36" s="38">
        <v>1.86</v>
      </c>
      <c r="K36" s="22"/>
      <c r="L36" s="22"/>
      <c r="M36" s="22"/>
      <c r="N36" s="22"/>
      <c r="O36" s="22"/>
      <c r="P36" s="22"/>
    </row>
    <row r="37" spans="1:16" ht="39" customHeight="1">
      <c r="A37" s="22"/>
      <c r="B37" s="35"/>
      <c r="C37" s="1175" t="s">
        <v>528</v>
      </c>
      <c r="D37" s="1176"/>
      <c r="E37" s="1177"/>
      <c r="F37" s="36">
        <v>3.71</v>
      </c>
      <c r="G37" s="37">
        <v>4.68</v>
      </c>
      <c r="H37" s="37">
        <v>4.1399999999999997</v>
      </c>
      <c r="I37" s="37">
        <v>2.7</v>
      </c>
      <c r="J37" s="38">
        <v>1.81</v>
      </c>
      <c r="K37" s="22"/>
      <c r="L37" s="22"/>
      <c r="M37" s="22"/>
      <c r="N37" s="22"/>
      <c r="O37" s="22"/>
      <c r="P37" s="22"/>
    </row>
    <row r="38" spans="1:16" ht="39" customHeight="1">
      <c r="A38" s="22"/>
      <c r="B38" s="35"/>
      <c r="C38" s="1175" t="s">
        <v>529</v>
      </c>
      <c r="D38" s="1176"/>
      <c r="E38" s="1177"/>
      <c r="F38" s="36">
        <v>0.27</v>
      </c>
      <c r="G38" s="37">
        <v>0.13</v>
      </c>
      <c r="H38" s="37">
        <v>0.28999999999999998</v>
      </c>
      <c r="I38" s="37">
        <v>0.35</v>
      </c>
      <c r="J38" s="38">
        <v>0.45</v>
      </c>
      <c r="K38" s="22"/>
      <c r="L38" s="22"/>
      <c r="M38" s="22"/>
      <c r="N38" s="22"/>
      <c r="O38" s="22"/>
      <c r="P38" s="22"/>
    </row>
    <row r="39" spans="1:16" ht="39" customHeight="1">
      <c r="A39" s="22"/>
      <c r="B39" s="35"/>
      <c r="C39" s="1175" t="s">
        <v>530</v>
      </c>
      <c r="D39" s="1176"/>
      <c r="E39" s="1177"/>
      <c r="F39" s="36">
        <v>0.09</v>
      </c>
      <c r="G39" s="37">
        <v>0.06</v>
      </c>
      <c r="H39" s="37">
        <v>0.06</v>
      </c>
      <c r="I39" s="37">
        <v>0.11</v>
      </c>
      <c r="J39" s="38">
        <v>0.19</v>
      </c>
      <c r="K39" s="22"/>
      <c r="L39" s="22"/>
      <c r="M39" s="22"/>
      <c r="N39" s="22"/>
      <c r="O39" s="22"/>
      <c r="P39" s="22"/>
    </row>
    <row r="40" spans="1:16" ht="39" customHeight="1">
      <c r="A40" s="22"/>
      <c r="B40" s="35"/>
      <c r="C40" s="1175" t="s">
        <v>531</v>
      </c>
      <c r="D40" s="1176"/>
      <c r="E40" s="1177"/>
      <c r="F40" s="36">
        <v>0.05</v>
      </c>
      <c r="G40" s="37">
        <v>0.04</v>
      </c>
      <c r="H40" s="37">
        <v>0.04</v>
      </c>
      <c r="I40" s="37">
        <v>0.08</v>
      </c>
      <c r="J40" s="38">
        <v>0.09</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965</v>
      </c>
      <c r="L45" s="60">
        <v>976</v>
      </c>
      <c r="M45" s="60">
        <v>918</v>
      </c>
      <c r="N45" s="60">
        <v>881</v>
      </c>
      <c r="O45" s="61">
        <v>809</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617</v>
      </c>
      <c r="L48" s="64">
        <v>608</v>
      </c>
      <c r="M48" s="64">
        <v>604</v>
      </c>
      <c r="N48" s="64">
        <v>621</v>
      </c>
      <c r="O48" s="65">
        <v>649</v>
      </c>
      <c r="P48" s="48"/>
      <c r="Q48" s="48"/>
      <c r="R48" s="48"/>
      <c r="S48" s="48"/>
      <c r="T48" s="48"/>
      <c r="U48" s="48"/>
    </row>
    <row r="49" spans="1:21" ht="30.75" customHeight="1">
      <c r="A49" s="48"/>
      <c r="B49" s="1193"/>
      <c r="C49" s="1194"/>
      <c r="D49" s="62"/>
      <c r="E49" s="1185" t="s">
        <v>15</v>
      </c>
      <c r="F49" s="1185"/>
      <c r="G49" s="1185"/>
      <c r="H49" s="1185"/>
      <c r="I49" s="1185"/>
      <c r="J49" s="1186"/>
      <c r="K49" s="63">
        <v>31</v>
      </c>
      <c r="L49" s="64">
        <v>28</v>
      </c>
      <c r="M49" s="64">
        <v>25</v>
      </c>
      <c r="N49" s="64">
        <v>28</v>
      </c>
      <c r="O49" s="65">
        <v>35</v>
      </c>
      <c r="P49" s="48"/>
      <c r="Q49" s="48"/>
      <c r="R49" s="48"/>
      <c r="S49" s="48"/>
      <c r="T49" s="48"/>
      <c r="U49" s="48"/>
    </row>
    <row r="50" spans="1:21" ht="30.75" customHeight="1">
      <c r="A50" s="48"/>
      <c r="B50" s="1193"/>
      <c r="C50" s="1194"/>
      <c r="D50" s="62"/>
      <c r="E50" s="1185" t="s">
        <v>16</v>
      </c>
      <c r="F50" s="1185"/>
      <c r="G50" s="1185"/>
      <c r="H50" s="1185"/>
      <c r="I50" s="1185"/>
      <c r="J50" s="1186"/>
      <c r="K50" s="63">
        <v>30</v>
      </c>
      <c r="L50" s="64">
        <v>30</v>
      </c>
      <c r="M50" s="64">
        <v>0</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1110</v>
      </c>
      <c r="L52" s="64">
        <v>1112</v>
      </c>
      <c r="M52" s="64">
        <v>1124</v>
      </c>
      <c r="N52" s="64">
        <v>1157</v>
      </c>
      <c r="O52" s="65">
        <v>1151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533</v>
      </c>
      <c r="L53" s="69">
        <v>530</v>
      </c>
      <c r="M53" s="69">
        <v>423</v>
      </c>
      <c r="N53" s="69">
        <v>373</v>
      </c>
      <c r="O53" s="70">
        <v>342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9122</v>
      </c>
      <c r="J41" s="83">
        <v>8657</v>
      </c>
      <c r="K41" s="83">
        <v>8225</v>
      </c>
      <c r="L41" s="83">
        <v>7826</v>
      </c>
      <c r="M41" s="84">
        <v>7191</v>
      </c>
    </row>
    <row r="42" spans="2:13" ht="27.75" customHeight="1">
      <c r="B42" s="1201"/>
      <c r="C42" s="1202"/>
      <c r="D42" s="85"/>
      <c r="E42" s="1207" t="s">
        <v>25</v>
      </c>
      <c r="F42" s="1207"/>
      <c r="G42" s="1207"/>
      <c r="H42" s="1208"/>
      <c r="I42" s="86">
        <v>30</v>
      </c>
      <c r="J42" s="87" t="s">
        <v>479</v>
      </c>
      <c r="K42" s="87" t="s">
        <v>479</v>
      </c>
      <c r="L42" s="87" t="s">
        <v>479</v>
      </c>
      <c r="M42" s="88" t="s">
        <v>479</v>
      </c>
    </row>
    <row r="43" spans="2:13" ht="27.75" customHeight="1">
      <c r="B43" s="1201"/>
      <c r="C43" s="1202"/>
      <c r="D43" s="85"/>
      <c r="E43" s="1207" t="s">
        <v>26</v>
      </c>
      <c r="F43" s="1207"/>
      <c r="G43" s="1207"/>
      <c r="H43" s="1208"/>
      <c r="I43" s="86">
        <v>8841</v>
      </c>
      <c r="J43" s="87">
        <v>8587</v>
      </c>
      <c r="K43" s="87">
        <v>8914</v>
      </c>
      <c r="L43" s="87">
        <v>8502</v>
      </c>
      <c r="M43" s="88">
        <v>8182</v>
      </c>
    </row>
    <row r="44" spans="2:13" ht="27.75" customHeight="1">
      <c r="B44" s="1201"/>
      <c r="C44" s="1202"/>
      <c r="D44" s="85"/>
      <c r="E44" s="1207" t="s">
        <v>27</v>
      </c>
      <c r="F44" s="1207"/>
      <c r="G44" s="1207"/>
      <c r="H44" s="1208"/>
      <c r="I44" s="86">
        <v>197</v>
      </c>
      <c r="J44" s="87">
        <v>163</v>
      </c>
      <c r="K44" s="87">
        <v>157</v>
      </c>
      <c r="L44" s="87">
        <v>243</v>
      </c>
      <c r="M44" s="88">
        <v>451</v>
      </c>
    </row>
    <row r="45" spans="2:13" ht="27.75" customHeight="1">
      <c r="B45" s="1201"/>
      <c r="C45" s="1202"/>
      <c r="D45" s="85"/>
      <c r="E45" s="1207" t="s">
        <v>28</v>
      </c>
      <c r="F45" s="1207"/>
      <c r="G45" s="1207"/>
      <c r="H45" s="1208"/>
      <c r="I45" s="86">
        <v>1394</v>
      </c>
      <c r="J45" s="87">
        <v>1352</v>
      </c>
      <c r="K45" s="87">
        <v>1213</v>
      </c>
      <c r="L45" s="87">
        <v>1147</v>
      </c>
      <c r="M45" s="88">
        <v>1093</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3960</v>
      </c>
      <c r="J49" s="87">
        <v>3648</v>
      </c>
      <c r="K49" s="87">
        <v>3626</v>
      </c>
      <c r="L49" s="87">
        <v>3502</v>
      </c>
      <c r="M49" s="88">
        <v>5381</v>
      </c>
    </row>
    <row r="50" spans="2:13" ht="27.75" customHeight="1">
      <c r="B50" s="1201"/>
      <c r="C50" s="1202"/>
      <c r="D50" s="85"/>
      <c r="E50" s="1207" t="s">
        <v>34</v>
      </c>
      <c r="F50" s="1207"/>
      <c r="G50" s="1207"/>
      <c r="H50" s="1208"/>
      <c r="I50" s="86">
        <v>2490</v>
      </c>
      <c r="J50" s="87">
        <v>2370</v>
      </c>
      <c r="K50" s="87">
        <v>2227</v>
      </c>
      <c r="L50" s="87">
        <v>2110</v>
      </c>
      <c r="M50" s="88">
        <v>1915</v>
      </c>
    </row>
    <row r="51" spans="2:13" ht="27.75" customHeight="1">
      <c r="B51" s="1203"/>
      <c r="C51" s="1204"/>
      <c r="D51" s="85"/>
      <c r="E51" s="1207" t="s">
        <v>35</v>
      </c>
      <c r="F51" s="1207"/>
      <c r="G51" s="1207"/>
      <c r="H51" s="1208"/>
      <c r="I51" s="86">
        <v>11277</v>
      </c>
      <c r="J51" s="87">
        <v>11670</v>
      </c>
      <c r="K51" s="87">
        <v>11814</v>
      </c>
      <c r="L51" s="87">
        <v>11789</v>
      </c>
      <c r="M51" s="88">
        <v>11692</v>
      </c>
    </row>
    <row r="52" spans="2:13" ht="27.75" customHeight="1" thickBot="1">
      <c r="B52" s="1211" t="s">
        <v>36</v>
      </c>
      <c r="C52" s="1212"/>
      <c r="D52" s="90"/>
      <c r="E52" s="1213" t="s">
        <v>37</v>
      </c>
      <c r="F52" s="1213"/>
      <c r="G52" s="1213"/>
      <c r="H52" s="1214"/>
      <c r="I52" s="91">
        <v>1855</v>
      </c>
      <c r="J52" s="92">
        <v>1070</v>
      </c>
      <c r="K52" s="92">
        <v>841</v>
      </c>
      <c r="L52" s="92">
        <v>317</v>
      </c>
      <c r="M52" s="93">
        <v>-2071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542</v>
      </c>
      <c r="C41" s="246"/>
      <c r="D41" s="246"/>
      <c r="E41" s="246"/>
      <c r="F41" s="246"/>
      <c r="G41" s="246"/>
      <c r="H41" s="246"/>
      <c r="I41" s="246"/>
      <c r="J41" s="246"/>
      <c r="K41" s="246"/>
      <c r="L41" s="246"/>
      <c r="M41" s="246"/>
      <c r="N41" s="246"/>
      <c r="O41" s="246"/>
      <c r="P41" s="247"/>
    </row>
    <row r="42" spans="2:17">
      <c r="B42" s="248"/>
      <c r="C42" s="244"/>
      <c r="D42" s="244"/>
      <c r="E42" s="244"/>
      <c r="F42" s="244"/>
      <c r="G42" s="351" t="s">
        <v>543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544</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545</v>
      </c>
      <c r="H51" s="1228"/>
      <c r="I51" s="1233" t="s">
        <v>546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548</v>
      </c>
      <c r="H55" s="1239"/>
      <c r="I55" s="1237" t="s">
        <v>546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549</v>
      </c>
      <c r="C63" s="244"/>
      <c r="D63" s="244"/>
      <c r="E63" s="244"/>
      <c r="F63" s="244"/>
      <c r="G63" s="244"/>
      <c r="H63" s="244"/>
      <c r="I63" s="244"/>
      <c r="J63" s="244"/>
      <c r="K63" s="244"/>
      <c r="L63" s="244"/>
      <c r="M63" s="244"/>
      <c r="N63" s="244"/>
      <c r="O63" s="244"/>
    </row>
    <row r="64" spans="1:17">
      <c r="B64" s="248"/>
      <c r="C64" s="244"/>
      <c r="D64" s="244"/>
      <c r="E64" s="244"/>
      <c r="F64" s="244"/>
      <c r="G64" s="351" t="s">
        <v>543</v>
      </c>
      <c r="I64" s="352"/>
      <c r="J64" s="352"/>
      <c r="K64" s="352"/>
      <c r="L64" s="244"/>
      <c r="M64" s="244"/>
      <c r="N64" s="244"/>
      <c r="O64" s="244"/>
    </row>
    <row r="65" spans="2:30">
      <c r="B65" s="248"/>
      <c r="C65" s="244"/>
      <c r="D65" s="244"/>
      <c r="E65" s="244"/>
      <c r="F65" s="244"/>
      <c r="G65" s="1247" t="s">
        <v>552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550</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545</v>
      </c>
      <c r="H73" s="1228"/>
      <c r="I73" s="1233" t="s">
        <v>546</v>
      </c>
      <c r="J73" s="1233"/>
      <c r="K73" s="1248">
        <v>31.6</v>
      </c>
      <c r="L73" s="1248">
        <v>18.100000000000001</v>
      </c>
      <c r="M73" s="1236">
        <v>14.1</v>
      </c>
      <c r="N73" s="1236">
        <v>5.4</v>
      </c>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551</v>
      </c>
      <c r="J75" s="1237"/>
      <c r="K75" s="1249">
        <v>8.1</v>
      </c>
      <c r="L75" s="1249">
        <v>8.3000000000000007</v>
      </c>
      <c r="M75" s="1249">
        <v>8.4</v>
      </c>
      <c r="N75" s="1249">
        <v>7.5</v>
      </c>
      <c r="O75" s="1249">
        <v>6.4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548</v>
      </c>
      <c r="H77" s="1239"/>
      <c r="I77" s="1237" t="s">
        <v>546</v>
      </c>
      <c r="J77" s="1237"/>
      <c r="K77" s="1248">
        <v>44.4</v>
      </c>
      <c r="L77" s="1248">
        <v>43</v>
      </c>
      <c r="M77" s="1236">
        <v>37</v>
      </c>
      <c r="N77" s="1236">
        <v>27.8</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551</v>
      </c>
      <c r="J79" s="1246"/>
      <c r="K79" s="1251">
        <v>11.1</v>
      </c>
      <c r="L79" s="1251">
        <v>10.3</v>
      </c>
      <c r="M79" s="1251">
        <v>9.4</v>
      </c>
      <c r="N79" s="1251">
        <v>8.1</v>
      </c>
      <c r="O79" s="1251">
        <v>7.1</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55895</v>
      </c>
      <c r="E3" s="116"/>
      <c r="F3" s="117">
        <v>51262</v>
      </c>
      <c r="G3" s="118"/>
      <c r="H3" s="119"/>
    </row>
    <row r="4" spans="1:8">
      <c r="A4" s="120"/>
      <c r="B4" s="121"/>
      <c r="C4" s="122"/>
      <c r="D4" s="123">
        <v>32577</v>
      </c>
      <c r="E4" s="124"/>
      <c r="F4" s="125">
        <v>25630</v>
      </c>
      <c r="G4" s="126"/>
      <c r="H4" s="127"/>
    </row>
    <row r="5" spans="1:8">
      <c r="A5" s="108" t="s">
        <v>513</v>
      </c>
      <c r="B5" s="113"/>
      <c r="C5" s="114"/>
      <c r="D5" s="115">
        <v>44727</v>
      </c>
      <c r="E5" s="116"/>
      <c r="F5" s="117">
        <v>48407</v>
      </c>
      <c r="G5" s="118"/>
      <c r="H5" s="119"/>
    </row>
    <row r="6" spans="1:8">
      <c r="A6" s="120"/>
      <c r="B6" s="121"/>
      <c r="C6" s="122"/>
      <c r="D6" s="123">
        <v>25017</v>
      </c>
      <c r="E6" s="124"/>
      <c r="F6" s="125">
        <v>23914</v>
      </c>
      <c r="G6" s="126"/>
      <c r="H6" s="127"/>
    </row>
    <row r="7" spans="1:8">
      <c r="A7" s="108" t="s">
        <v>514</v>
      </c>
      <c r="B7" s="113"/>
      <c r="C7" s="114"/>
      <c r="D7" s="115">
        <v>41241</v>
      </c>
      <c r="E7" s="116"/>
      <c r="F7" s="117">
        <v>69477</v>
      </c>
      <c r="G7" s="118"/>
      <c r="H7" s="119"/>
    </row>
    <row r="8" spans="1:8">
      <c r="A8" s="120"/>
      <c r="B8" s="121"/>
      <c r="C8" s="122"/>
      <c r="D8" s="123">
        <v>17071</v>
      </c>
      <c r="E8" s="124"/>
      <c r="F8" s="125">
        <v>31528</v>
      </c>
      <c r="G8" s="126"/>
      <c r="H8" s="127"/>
    </row>
    <row r="9" spans="1:8">
      <c r="A9" s="108" t="s">
        <v>515</v>
      </c>
      <c r="B9" s="113"/>
      <c r="C9" s="114"/>
      <c r="D9" s="115">
        <v>36521</v>
      </c>
      <c r="E9" s="116"/>
      <c r="F9" s="117">
        <v>59668</v>
      </c>
      <c r="G9" s="118"/>
      <c r="H9" s="119"/>
    </row>
    <row r="10" spans="1:8">
      <c r="A10" s="120"/>
      <c r="B10" s="121"/>
      <c r="C10" s="122"/>
      <c r="D10" s="123">
        <v>20890</v>
      </c>
      <c r="E10" s="124"/>
      <c r="F10" s="125">
        <v>31515</v>
      </c>
      <c r="G10" s="126"/>
      <c r="H10" s="127"/>
    </row>
    <row r="11" spans="1:8">
      <c r="A11" s="108" t="s">
        <v>516</v>
      </c>
      <c r="B11" s="113"/>
      <c r="C11" s="114"/>
      <c r="D11" s="115">
        <v>17234</v>
      </c>
      <c r="E11" s="116"/>
      <c r="F11" s="117">
        <v>56894</v>
      </c>
      <c r="G11" s="118"/>
      <c r="H11" s="119"/>
    </row>
    <row r="12" spans="1:8">
      <c r="A12" s="120"/>
      <c r="B12" s="121"/>
      <c r="C12" s="128"/>
      <c r="D12" s="123">
        <v>14803</v>
      </c>
      <c r="E12" s="124"/>
      <c r="F12" s="125">
        <v>32548</v>
      </c>
      <c r="G12" s="126"/>
      <c r="H12" s="127"/>
    </row>
    <row r="13" spans="1:8">
      <c r="A13" s="108"/>
      <c r="B13" s="113"/>
      <c r="C13" s="129"/>
      <c r="D13" s="130">
        <v>39124</v>
      </c>
      <c r="E13" s="131"/>
      <c r="F13" s="132">
        <v>57142</v>
      </c>
      <c r="G13" s="133"/>
      <c r="H13" s="119"/>
    </row>
    <row r="14" spans="1:8">
      <c r="A14" s="120"/>
      <c r="B14" s="121"/>
      <c r="C14" s="122"/>
      <c r="D14" s="123">
        <v>22072</v>
      </c>
      <c r="E14" s="124"/>
      <c r="F14" s="125">
        <v>29027</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8.1999999999999993</v>
      </c>
      <c r="C19" s="134">
        <f>ROUND(VALUE(SUBSTITUTE(実質収支比率等に係る経年分析!G$48,"▲","-")),2)</f>
        <v>7.11</v>
      </c>
      <c r="D19" s="134">
        <f>ROUND(VALUE(SUBSTITUTE(実質収支比率等に係る経年分析!H$48,"▲","-")),2)</f>
        <v>6.04</v>
      </c>
      <c r="E19" s="134">
        <f>ROUND(VALUE(SUBSTITUTE(実質収支比率等に係る経年分析!I$48,"▲","-")),2)</f>
        <v>7.45</v>
      </c>
      <c r="F19" s="134">
        <f>ROUND(VALUE(SUBSTITUTE(実質収支比率等に係る経年分析!J$48,"▲","-")),2)</f>
        <v>8.2200000000000006</v>
      </c>
    </row>
    <row r="20" spans="1:11">
      <c r="A20" s="134" t="s">
        <v>42</v>
      </c>
      <c r="B20" s="134">
        <f>ROUND(VALUE(SUBSTITUTE(実質収支比率等に係る経年分析!F$47,"▲","-")),2)</f>
        <v>12.05</v>
      </c>
      <c r="C20" s="134">
        <f>ROUND(VALUE(SUBSTITUTE(実質収支比率等に係る経年分析!G$47,"▲","-")),2)</f>
        <v>13.48</v>
      </c>
      <c r="D20" s="134">
        <f>ROUND(VALUE(SUBSTITUTE(実質収支比率等に係る経年分析!H$47,"▲","-")),2)</f>
        <v>12.22</v>
      </c>
      <c r="E20" s="134">
        <f>ROUND(VALUE(SUBSTITUTE(実質収支比率等に係る経年分析!I$47,"▲","-")),2)</f>
        <v>11.25</v>
      </c>
      <c r="F20" s="134">
        <f>ROUND(VALUE(SUBSTITUTE(実質収支比率等に係る経年分析!J$47,"▲","-")),2)</f>
        <v>35.01</v>
      </c>
    </row>
    <row r="21" spans="1:11">
      <c r="A21" s="134" t="s">
        <v>43</v>
      </c>
      <c r="B21" s="134">
        <f>IF(ISNUMBER(VALUE(SUBSTITUTE(実質収支比率等に係る経年分析!F$49,"▲","-"))),ROUND(VALUE(SUBSTITUTE(実質収支比率等に係る経年分析!F$49,"▲","-")),2),NA())</f>
        <v>0.19</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-2.1</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24.94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4.1399999999999997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8.2100000000000009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25.53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1110</v>
      </c>
      <c r="E42" s="136"/>
      <c r="F42" s="136"/>
      <c r="G42" s="136">
        <f>'実質公債費比率（分子）の構造'!L$52</f>
        <v>1112</v>
      </c>
      <c r="H42" s="136"/>
      <c r="I42" s="136"/>
      <c r="J42" s="136">
        <f>'実質公債費比率（分子）の構造'!M$52</f>
        <v>1124</v>
      </c>
      <c r="K42" s="136"/>
      <c r="L42" s="136"/>
      <c r="M42" s="136">
        <f>'実質公債費比率（分子）の構造'!N$52</f>
        <v>1157</v>
      </c>
      <c r="N42" s="136"/>
      <c r="O42" s="136"/>
      <c r="P42" s="136">
        <f>'実質公債費比率（分子）の構造'!O$52</f>
        <v>1151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30</v>
      </c>
      <c r="C44" s="136"/>
      <c r="D44" s="136"/>
      <c r="E44" s="136">
        <f>'実質公債費比率（分子）の構造'!L$50</f>
        <v>30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31</v>
      </c>
      <c r="C45" s="136"/>
      <c r="D45" s="136"/>
      <c r="E45" s="136">
        <f>'実質公債費比率（分子）の構造'!L$49</f>
        <v>28</v>
      </c>
      <c r="F45" s="136"/>
      <c r="G45" s="136"/>
      <c r="H45" s="136">
        <f>'実質公債費比率（分子）の構造'!M$49</f>
        <v>25</v>
      </c>
      <c r="I45" s="136"/>
      <c r="J45" s="136"/>
      <c r="K45" s="136">
        <f>'実質公債費比率（分子）の構造'!N$49</f>
        <v>28</v>
      </c>
      <c r="L45" s="136"/>
      <c r="M45" s="136"/>
      <c r="N45" s="136">
        <f>'実質公債費比率（分子）の構造'!O$49</f>
        <v>35</v>
      </c>
      <c r="O45" s="136"/>
      <c r="P45" s="136"/>
    </row>
    <row r="46" spans="1:16">
      <c r="A46" s="136" t="s">
        <v>54</v>
      </c>
      <c r="B46" s="136">
        <f>'実質公債費比率（分子）の構造'!K$48</f>
        <v>617</v>
      </c>
      <c r="C46" s="136"/>
      <c r="D46" s="136"/>
      <c r="E46" s="136">
        <f>'実質公債費比率（分子）の構造'!L$48</f>
        <v>608</v>
      </c>
      <c r="F46" s="136"/>
      <c r="G46" s="136"/>
      <c r="H46" s="136">
        <f>'実質公債費比率（分子）の構造'!M$48</f>
        <v>604</v>
      </c>
      <c r="I46" s="136"/>
      <c r="J46" s="136"/>
      <c r="K46" s="136">
        <f>'実質公債費比率（分子）の構造'!N$48</f>
        <v>621</v>
      </c>
      <c r="L46" s="136"/>
      <c r="M46" s="136"/>
      <c r="N46" s="136">
        <f>'実質公債費比率（分子）の構造'!O$48</f>
        <v>649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965</v>
      </c>
      <c r="C49" s="136"/>
      <c r="D49" s="136"/>
      <c r="E49" s="136">
        <f>'実質公債費比率（分子）の構造'!L$45</f>
        <v>976</v>
      </c>
      <c r="F49" s="136"/>
      <c r="G49" s="136"/>
      <c r="H49" s="136">
        <f>'実質公債費比率（分子）の構造'!M$45</f>
        <v>918</v>
      </c>
      <c r="I49" s="136"/>
      <c r="J49" s="136"/>
      <c r="K49" s="136">
        <f>'実質公債費比率（分子）の構造'!N$45</f>
        <v>881</v>
      </c>
      <c r="L49" s="136"/>
      <c r="M49" s="136"/>
      <c r="N49" s="136">
        <f>'実質公債費比率（分子）の構造'!O$45</f>
        <v>809</v>
      </c>
      <c r="O49" s="136"/>
      <c r="P49" s="136"/>
    </row>
    <row r="50" spans="1:16">
      <c r="A50" s="136" t="s">
        <v>58</v>
      </c>
      <c r="B50" s="136" t="e">
        <f>NA()</f>
        <v>#N/A</v>
      </c>
      <c r="C50" s="136">
        <f>IF(ISNUMBER('実質公債費比率（分子）の構造'!K$53),'実質公債費比率（分子）の構造'!K$53,NA())</f>
        <v>533</v>
      </c>
      <c r="D50" s="136" t="e">
        <f>NA()</f>
        <v>#N/A</v>
      </c>
      <c r="E50" s="136" t="e">
        <f>NA()</f>
        <v>#N/A</v>
      </c>
      <c r="F50" s="136">
        <f>IF(ISNUMBER('実質公債費比率（分子）の構造'!L$53),'実質公債費比率（分子）の構造'!L$53,NA())</f>
        <v>530</v>
      </c>
      <c r="G50" s="136" t="e">
        <f>NA()</f>
        <v>#N/A</v>
      </c>
      <c r="H50" s="136" t="e">
        <f>NA()</f>
        <v>#N/A</v>
      </c>
      <c r="I50" s="136">
        <f>IF(ISNUMBER('実質公債費比率（分子）の構造'!M$53),'実質公債費比率（分子）の構造'!M$53,NA())</f>
        <v>423</v>
      </c>
      <c r="J50" s="136" t="e">
        <f>NA()</f>
        <v>#N/A</v>
      </c>
      <c r="K50" s="136" t="e">
        <f>NA()</f>
        <v>#N/A</v>
      </c>
      <c r="L50" s="136">
        <f>IF(ISNUMBER('実質公債費比率（分子）の構造'!N$53),'実質公債費比率（分子）の構造'!N$53,NA())</f>
        <v>373</v>
      </c>
      <c r="M50" s="136" t="e">
        <f>NA()</f>
        <v>#N/A</v>
      </c>
      <c r="N50" s="136" t="e">
        <f>NA()</f>
        <v>#N/A</v>
      </c>
      <c r="O50" s="136">
        <f>IF(ISNUMBER('実質公債費比率（分子）の構造'!O$53),'実質公債費比率（分子）の構造'!O$53,NA())</f>
        <v>342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11277</v>
      </c>
      <c r="E56" s="135"/>
      <c r="F56" s="135"/>
      <c r="G56" s="135">
        <f>'将来負担比率（分子）の構造'!J$51</f>
        <v>11670</v>
      </c>
      <c r="H56" s="135"/>
      <c r="I56" s="135"/>
      <c r="J56" s="135">
        <f>'将来負担比率（分子）の構造'!K$51</f>
        <v>11814</v>
      </c>
      <c r="K56" s="135"/>
      <c r="L56" s="135"/>
      <c r="M56" s="135">
        <f>'将来負担比率（分子）の構造'!L$51</f>
        <v>11789</v>
      </c>
      <c r="N56" s="135"/>
      <c r="O56" s="135"/>
      <c r="P56" s="135">
        <f>'将来負担比率（分子）の構造'!M$51</f>
        <v>11692</v>
      </c>
    </row>
    <row r="57" spans="1:16">
      <c r="A57" s="135" t="s">
        <v>34</v>
      </c>
      <c r="B57" s="135"/>
      <c r="C57" s="135"/>
      <c r="D57" s="135">
        <f>'将来負担比率（分子）の構造'!I$50</f>
        <v>2490</v>
      </c>
      <c r="E57" s="135"/>
      <c r="F57" s="135"/>
      <c r="G57" s="135">
        <f>'将来負担比率（分子）の構造'!J$50</f>
        <v>2370</v>
      </c>
      <c r="H57" s="135"/>
      <c r="I57" s="135"/>
      <c r="J57" s="135">
        <f>'将来負担比率（分子）の構造'!K$50</f>
        <v>2227</v>
      </c>
      <c r="K57" s="135"/>
      <c r="L57" s="135"/>
      <c r="M57" s="135">
        <f>'将来負担比率（分子）の構造'!L$50</f>
        <v>2110</v>
      </c>
      <c r="N57" s="135"/>
      <c r="O57" s="135"/>
      <c r="P57" s="135">
        <f>'将来負担比率（分子）の構造'!M$50</f>
        <v>1915</v>
      </c>
    </row>
    <row r="58" spans="1:16">
      <c r="A58" s="135" t="s">
        <v>33</v>
      </c>
      <c r="B58" s="135"/>
      <c r="C58" s="135"/>
      <c r="D58" s="135">
        <f>'将来負担比率（分子）の構造'!I$49</f>
        <v>3960</v>
      </c>
      <c r="E58" s="135"/>
      <c r="F58" s="135"/>
      <c r="G58" s="135">
        <f>'将来負担比率（分子）の構造'!J$49</f>
        <v>3648</v>
      </c>
      <c r="H58" s="135"/>
      <c r="I58" s="135"/>
      <c r="J58" s="135">
        <f>'将来負担比率（分子）の構造'!K$49</f>
        <v>3626</v>
      </c>
      <c r="K58" s="135"/>
      <c r="L58" s="135"/>
      <c r="M58" s="135">
        <f>'将来負担比率（分子）の構造'!L$49</f>
        <v>3502</v>
      </c>
      <c r="N58" s="135"/>
      <c r="O58" s="135"/>
      <c r="P58" s="135">
        <f>'将来負担比率（分子）の構造'!M$49</f>
        <v>5381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1394</v>
      </c>
      <c r="C62" s="135"/>
      <c r="D62" s="135"/>
      <c r="E62" s="135">
        <f>'将来負担比率（分子）の構造'!J$45</f>
        <v>1352</v>
      </c>
      <c r="F62" s="135"/>
      <c r="G62" s="135"/>
      <c r="H62" s="135">
        <f>'将来負担比率（分子）の構造'!K$45</f>
        <v>1213</v>
      </c>
      <c r="I62" s="135"/>
      <c r="J62" s="135"/>
      <c r="K62" s="135">
        <f>'将来負担比率（分子）の構造'!L$45</f>
        <v>1147</v>
      </c>
      <c r="L62" s="135"/>
      <c r="M62" s="135"/>
      <c r="N62" s="135">
        <f>'将来負担比率（分子）の構造'!M$45</f>
        <v>1093</v>
      </c>
      <c r="O62" s="135"/>
      <c r="P62" s="135"/>
    </row>
    <row r="63" spans="1:16">
      <c r="A63" s="135" t="s">
        <v>27</v>
      </c>
      <c r="B63" s="135">
        <f>'将来負担比率（分子）の構造'!I$44</f>
        <v>197</v>
      </c>
      <c r="C63" s="135"/>
      <c r="D63" s="135"/>
      <c r="E63" s="135">
        <f>'将来負担比率（分子）の構造'!J$44</f>
        <v>163</v>
      </c>
      <c r="F63" s="135"/>
      <c r="G63" s="135"/>
      <c r="H63" s="135">
        <f>'将来負担比率（分子）の構造'!K$44</f>
        <v>157</v>
      </c>
      <c r="I63" s="135"/>
      <c r="J63" s="135"/>
      <c r="K63" s="135">
        <f>'将来負担比率（分子）の構造'!L$44</f>
        <v>243</v>
      </c>
      <c r="L63" s="135"/>
      <c r="M63" s="135"/>
      <c r="N63" s="135">
        <f>'将来負担比率（分子）の構造'!M$44</f>
        <v>451</v>
      </c>
      <c r="O63" s="135"/>
      <c r="P63" s="135"/>
    </row>
    <row r="64" spans="1:16">
      <c r="A64" s="135" t="s">
        <v>26</v>
      </c>
      <c r="B64" s="135">
        <f>'将来負担比率（分子）の構造'!I$43</f>
        <v>8841</v>
      </c>
      <c r="C64" s="135"/>
      <c r="D64" s="135"/>
      <c r="E64" s="135">
        <f>'将来負担比率（分子）の構造'!J$43</f>
        <v>8587</v>
      </c>
      <c r="F64" s="135"/>
      <c r="G64" s="135"/>
      <c r="H64" s="135">
        <f>'将来負担比率（分子）の構造'!K$43</f>
        <v>8914</v>
      </c>
      <c r="I64" s="135"/>
      <c r="J64" s="135"/>
      <c r="K64" s="135">
        <f>'将来負担比率（分子）の構造'!L$43</f>
        <v>8502</v>
      </c>
      <c r="L64" s="135"/>
      <c r="M64" s="135"/>
      <c r="N64" s="135">
        <f>'将来負担比率（分子）の構造'!M$43</f>
        <v>8182</v>
      </c>
      <c r="O64" s="135"/>
      <c r="P64" s="135"/>
    </row>
    <row r="65" spans="1:16">
      <c r="A65" s="135" t="s">
        <v>25</v>
      </c>
      <c r="B65" s="135">
        <f>'将来負担比率（分子）の構造'!I$42</f>
        <v>30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9122</v>
      </c>
      <c r="C66" s="135"/>
      <c r="D66" s="135"/>
      <c r="E66" s="135">
        <f>'将来負担比率（分子）の構造'!J$41</f>
        <v>8657</v>
      </c>
      <c r="F66" s="135"/>
      <c r="G66" s="135"/>
      <c r="H66" s="135">
        <f>'将来負担比率（分子）の構造'!K$41</f>
        <v>8225</v>
      </c>
      <c r="I66" s="135"/>
      <c r="J66" s="135"/>
      <c r="K66" s="135">
        <f>'将来負担比率（分子）の構造'!L$41</f>
        <v>7826</v>
      </c>
      <c r="L66" s="135"/>
      <c r="M66" s="135"/>
      <c r="N66" s="135">
        <f>'将来負担比率（分子）の構造'!M$41</f>
        <v>7191</v>
      </c>
      <c r="O66" s="135"/>
      <c r="P66" s="135"/>
    </row>
    <row r="67" spans="1:16">
      <c r="A67" s="135" t="s">
        <v>62</v>
      </c>
      <c r="B67" s="135" t="e">
        <f>NA()</f>
        <v>#N/A</v>
      </c>
      <c r="C67" s="135">
        <f>IF(ISNUMBER('将来負担比率（分子）の構造'!I$52), IF('将来負担比率（分子）の構造'!I$52 &lt; 0, 0, '将来負担比率（分子）の構造'!I$52), NA())</f>
        <v>1855</v>
      </c>
      <c r="D67" s="135" t="e">
        <f>NA()</f>
        <v>#N/A</v>
      </c>
      <c r="E67" s="135" t="e">
        <f>NA()</f>
        <v>#N/A</v>
      </c>
      <c r="F67" s="135">
        <f>IF(ISNUMBER('将来負担比率（分子）の構造'!J$52), IF('将来負担比率（分子）の構造'!J$52 &lt; 0, 0, '将来負担比率（分子）の構造'!J$52), NA())</f>
        <v>1070</v>
      </c>
      <c r="G67" s="135" t="e">
        <f>NA()</f>
        <v>#N/A</v>
      </c>
      <c r="H67" s="135" t="e">
        <f>NA()</f>
        <v>#N/A</v>
      </c>
      <c r="I67" s="135">
        <f>IF(ISNUMBER('将来負担比率（分子）の構造'!K$52), IF('将来負担比率（分子）の構造'!K$52 &lt; 0, 0, '将来負担比率（分子）の構造'!K$52), NA())</f>
        <v>841</v>
      </c>
      <c r="J67" s="135" t="e">
        <f>NA()</f>
        <v>#N/A</v>
      </c>
      <c r="K67" s="135" t="e">
        <f>NA()</f>
        <v>#N/A</v>
      </c>
      <c r="L67" s="135">
        <f>IF(ISNUMBER('将来負担比率（分子）の構造'!L$52), IF('将来負担比率（分子）の構造'!L$52 &lt; 0, 0, '将来負担比率（分子）の構造'!L$52), NA())</f>
        <v>317</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7636453</v>
      </c>
      <c r="S5" s="613"/>
      <c r="T5" s="613"/>
      <c r="U5" s="613"/>
      <c r="V5" s="613"/>
      <c r="W5" s="613"/>
      <c r="X5" s="613"/>
      <c r="Y5" s="614"/>
      <c r="Z5" s="615">
        <v>64.099999999999994</v>
      </c>
      <c r="AA5" s="615"/>
      <c r="AB5" s="615"/>
      <c r="AC5" s="615"/>
      <c r="AD5" s="616">
        <v>7419048</v>
      </c>
      <c r="AE5" s="616"/>
      <c r="AF5" s="616"/>
      <c r="AG5" s="616"/>
      <c r="AH5" s="616"/>
      <c r="AI5" s="616"/>
      <c r="AJ5" s="616"/>
      <c r="AK5" s="616"/>
      <c r="AL5" s="617">
        <v>84.8</v>
      </c>
      <c r="AM5" s="618"/>
      <c r="AN5" s="618"/>
      <c r="AO5" s="619"/>
      <c r="AP5" s="609" t="s">
        <v>207</v>
      </c>
      <c r="AQ5" s="610"/>
      <c r="AR5" s="610"/>
      <c r="AS5" s="610"/>
      <c r="AT5" s="610"/>
      <c r="AU5" s="610"/>
      <c r="AV5" s="610"/>
      <c r="AW5" s="610"/>
      <c r="AX5" s="610"/>
      <c r="AY5" s="610"/>
      <c r="AZ5" s="610"/>
      <c r="BA5" s="610"/>
      <c r="BB5" s="610"/>
      <c r="BC5" s="610"/>
      <c r="BD5" s="610"/>
      <c r="BE5" s="610"/>
      <c r="BF5" s="611"/>
      <c r="BG5" s="623">
        <v>7419048</v>
      </c>
      <c r="BH5" s="624"/>
      <c r="BI5" s="624"/>
      <c r="BJ5" s="624"/>
      <c r="BK5" s="624"/>
      <c r="BL5" s="624"/>
      <c r="BM5" s="624"/>
      <c r="BN5" s="625"/>
      <c r="BO5" s="626">
        <v>97.2</v>
      </c>
      <c r="BP5" s="626"/>
      <c r="BQ5" s="626"/>
      <c r="BR5" s="626"/>
      <c r="BS5" s="627">
        <v>430093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143522</v>
      </c>
      <c r="S6" s="624"/>
      <c r="T6" s="624"/>
      <c r="U6" s="624"/>
      <c r="V6" s="624"/>
      <c r="W6" s="624"/>
      <c r="X6" s="624"/>
      <c r="Y6" s="625"/>
      <c r="Z6" s="626">
        <v>1.2</v>
      </c>
      <c r="AA6" s="626"/>
      <c r="AB6" s="626"/>
      <c r="AC6" s="626"/>
      <c r="AD6" s="627">
        <v>143522</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7419048</v>
      </c>
      <c r="BH6" s="624"/>
      <c r="BI6" s="624"/>
      <c r="BJ6" s="624"/>
      <c r="BK6" s="624"/>
      <c r="BL6" s="624"/>
      <c r="BM6" s="624"/>
      <c r="BN6" s="625"/>
      <c r="BO6" s="626">
        <v>97.2</v>
      </c>
      <c r="BP6" s="626"/>
      <c r="BQ6" s="626"/>
      <c r="BR6" s="626"/>
      <c r="BS6" s="627">
        <v>430093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129034</v>
      </c>
      <c r="CS6" s="624"/>
      <c r="CT6" s="624"/>
      <c r="CU6" s="624"/>
      <c r="CV6" s="624"/>
      <c r="CW6" s="624"/>
      <c r="CX6" s="624"/>
      <c r="CY6" s="625"/>
      <c r="CZ6" s="626">
        <v>1.1000000000000001</v>
      </c>
      <c r="DA6" s="626"/>
      <c r="DB6" s="626"/>
      <c r="DC6" s="626"/>
      <c r="DD6" s="632" t="s">
        <v>214</v>
      </c>
      <c r="DE6" s="624"/>
      <c r="DF6" s="624"/>
      <c r="DG6" s="624"/>
      <c r="DH6" s="624"/>
      <c r="DI6" s="624"/>
      <c r="DJ6" s="624"/>
      <c r="DK6" s="624"/>
      <c r="DL6" s="624"/>
      <c r="DM6" s="624"/>
      <c r="DN6" s="624"/>
      <c r="DO6" s="624"/>
      <c r="DP6" s="625"/>
      <c r="DQ6" s="632">
        <v>129034</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5844</v>
      </c>
      <c r="S7" s="624"/>
      <c r="T7" s="624"/>
      <c r="U7" s="624"/>
      <c r="V7" s="624"/>
      <c r="W7" s="624"/>
      <c r="X7" s="624"/>
      <c r="Y7" s="625"/>
      <c r="Z7" s="626">
        <v>0</v>
      </c>
      <c r="AA7" s="626"/>
      <c r="AB7" s="626"/>
      <c r="AC7" s="626"/>
      <c r="AD7" s="627">
        <v>5844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4064633</v>
      </c>
      <c r="BH7" s="624"/>
      <c r="BI7" s="624"/>
      <c r="BJ7" s="624"/>
      <c r="BK7" s="624"/>
      <c r="BL7" s="624"/>
      <c r="BM7" s="624"/>
      <c r="BN7" s="625"/>
      <c r="BO7" s="626">
        <v>53.2</v>
      </c>
      <c r="BP7" s="626"/>
      <c r="BQ7" s="626"/>
      <c r="BR7" s="626"/>
      <c r="BS7" s="627">
        <v>430093</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2648477</v>
      </c>
      <c r="CS7" s="624"/>
      <c r="CT7" s="624"/>
      <c r="CU7" s="624"/>
      <c r="CV7" s="624"/>
      <c r="CW7" s="624"/>
      <c r="CX7" s="624"/>
      <c r="CY7" s="625"/>
      <c r="CZ7" s="626">
        <v>23.4</v>
      </c>
      <c r="DA7" s="626"/>
      <c r="DB7" s="626"/>
      <c r="DC7" s="626"/>
      <c r="DD7" s="632">
        <v>11815</v>
      </c>
      <c r="DE7" s="624"/>
      <c r="DF7" s="624"/>
      <c r="DG7" s="624"/>
      <c r="DH7" s="624"/>
      <c r="DI7" s="624"/>
      <c r="DJ7" s="624"/>
      <c r="DK7" s="624"/>
      <c r="DL7" s="624"/>
      <c r="DM7" s="624"/>
      <c r="DN7" s="624"/>
      <c r="DO7" s="624"/>
      <c r="DP7" s="625"/>
      <c r="DQ7" s="632">
        <v>2492670</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22745</v>
      </c>
      <c r="S8" s="624"/>
      <c r="T8" s="624"/>
      <c r="U8" s="624"/>
      <c r="V8" s="624"/>
      <c r="W8" s="624"/>
      <c r="X8" s="624"/>
      <c r="Y8" s="625"/>
      <c r="Z8" s="626">
        <v>0.2</v>
      </c>
      <c r="AA8" s="626"/>
      <c r="AB8" s="626"/>
      <c r="AC8" s="626"/>
      <c r="AD8" s="627">
        <v>22745</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53734</v>
      </c>
      <c r="BH8" s="624"/>
      <c r="BI8" s="624"/>
      <c r="BJ8" s="624"/>
      <c r="BK8" s="624"/>
      <c r="BL8" s="624"/>
      <c r="BM8" s="624"/>
      <c r="BN8" s="625"/>
      <c r="BO8" s="626">
        <v>0.7</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3203952</v>
      </c>
      <c r="CS8" s="624"/>
      <c r="CT8" s="624"/>
      <c r="CU8" s="624"/>
      <c r="CV8" s="624"/>
      <c r="CW8" s="624"/>
      <c r="CX8" s="624"/>
      <c r="CY8" s="625"/>
      <c r="CZ8" s="626">
        <v>28.4</v>
      </c>
      <c r="DA8" s="626"/>
      <c r="DB8" s="626"/>
      <c r="DC8" s="626"/>
      <c r="DD8" s="632">
        <v>7007</v>
      </c>
      <c r="DE8" s="624"/>
      <c r="DF8" s="624"/>
      <c r="DG8" s="624"/>
      <c r="DH8" s="624"/>
      <c r="DI8" s="624"/>
      <c r="DJ8" s="624"/>
      <c r="DK8" s="624"/>
      <c r="DL8" s="624"/>
      <c r="DM8" s="624"/>
      <c r="DN8" s="624"/>
      <c r="DO8" s="624"/>
      <c r="DP8" s="625"/>
      <c r="DQ8" s="632">
        <v>1624573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19552</v>
      </c>
      <c r="S9" s="624"/>
      <c r="T9" s="624"/>
      <c r="U9" s="624"/>
      <c r="V9" s="624"/>
      <c r="W9" s="624"/>
      <c r="X9" s="624"/>
      <c r="Y9" s="625"/>
      <c r="Z9" s="626">
        <v>0.2</v>
      </c>
      <c r="AA9" s="626"/>
      <c r="AB9" s="626"/>
      <c r="AC9" s="626"/>
      <c r="AD9" s="627">
        <v>19552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1581304</v>
      </c>
      <c r="BH9" s="624"/>
      <c r="BI9" s="624"/>
      <c r="BJ9" s="624"/>
      <c r="BK9" s="624"/>
      <c r="BL9" s="624"/>
      <c r="BM9" s="624"/>
      <c r="BN9" s="625"/>
      <c r="BO9" s="626">
        <v>20.7</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955799</v>
      </c>
      <c r="CS9" s="624"/>
      <c r="CT9" s="624"/>
      <c r="CU9" s="624"/>
      <c r="CV9" s="624"/>
      <c r="CW9" s="624"/>
      <c r="CX9" s="624"/>
      <c r="CY9" s="625"/>
      <c r="CZ9" s="626">
        <v>8.5</v>
      </c>
      <c r="DA9" s="626"/>
      <c r="DB9" s="626"/>
      <c r="DC9" s="626"/>
      <c r="DD9" s="632">
        <v>5754</v>
      </c>
      <c r="DE9" s="624"/>
      <c r="DF9" s="624"/>
      <c r="DG9" s="624"/>
      <c r="DH9" s="624"/>
      <c r="DI9" s="624"/>
      <c r="DJ9" s="624"/>
      <c r="DK9" s="624"/>
      <c r="DL9" s="624"/>
      <c r="DM9" s="624"/>
      <c r="DN9" s="624"/>
      <c r="DO9" s="624"/>
      <c r="DP9" s="625"/>
      <c r="DQ9" s="632">
        <v>939711</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644060</v>
      </c>
      <c r="S10" s="624"/>
      <c r="T10" s="624"/>
      <c r="U10" s="624"/>
      <c r="V10" s="624"/>
      <c r="W10" s="624"/>
      <c r="X10" s="624"/>
      <c r="Y10" s="625"/>
      <c r="Z10" s="626">
        <v>5.4</v>
      </c>
      <c r="AA10" s="626"/>
      <c r="AB10" s="626"/>
      <c r="AC10" s="626"/>
      <c r="AD10" s="627">
        <v>644060</v>
      </c>
      <c r="AE10" s="627"/>
      <c r="AF10" s="627"/>
      <c r="AG10" s="627"/>
      <c r="AH10" s="627"/>
      <c r="AI10" s="627"/>
      <c r="AJ10" s="627"/>
      <c r="AK10" s="627"/>
      <c r="AL10" s="628">
        <v>7.4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121585</v>
      </c>
      <c r="BH10" s="624"/>
      <c r="BI10" s="624"/>
      <c r="BJ10" s="624"/>
      <c r="BK10" s="624"/>
      <c r="BL10" s="624"/>
      <c r="BM10" s="624"/>
      <c r="BN10" s="625"/>
      <c r="BO10" s="626">
        <v>1.6</v>
      </c>
      <c r="BP10" s="626"/>
      <c r="BQ10" s="626"/>
      <c r="BR10" s="626"/>
      <c r="BS10" s="632">
        <v>20258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113</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113</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2308010</v>
      </c>
      <c r="BH11" s="624"/>
      <c r="BI11" s="624"/>
      <c r="BJ11" s="624"/>
      <c r="BK11" s="624"/>
      <c r="BL11" s="624"/>
      <c r="BM11" s="624"/>
      <c r="BN11" s="625"/>
      <c r="BO11" s="626">
        <v>30.2</v>
      </c>
      <c r="BP11" s="626"/>
      <c r="BQ11" s="626"/>
      <c r="BR11" s="626"/>
      <c r="BS11" s="632">
        <v>409835</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617394</v>
      </c>
      <c r="CS11" s="624"/>
      <c r="CT11" s="624"/>
      <c r="CU11" s="624"/>
      <c r="CV11" s="624"/>
      <c r="CW11" s="624"/>
      <c r="CX11" s="624"/>
      <c r="CY11" s="625"/>
      <c r="CZ11" s="626">
        <v>5.5</v>
      </c>
      <c r="DA11" s="626"/>
      <c r="DB11" s="626"/>
      <c r="DC11" s="626"/>
      <c r="DD11" s="632">
        <v>51914</v>
      </c>
      <c r="DE11" s="624"/>
      <c r="DF11" s="624"/>
      <c r="DG11" s="624"/>
      <c r="DH11" s="624"/>
      <c r="DI11" s="624"/>
      <c r="DJ11" s="624"/>
      <c r="DK11" s="624"/>
      <c r="DL11" s="624"/>
      <c r="DM11" s="624"/>
      <c r="DN11" s="624"/>
      <c r="DO11" s="624"/>
      <c r="DP11" s="625"/>
      <c r="DQ11" s="632">
        <v>422389</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2981690</v>
      </c>
      <c r="BH12" s="624"/>
      <c r="BI12" s="624"/>
      <c r="BJ12" s="624"/>
      <c r="BK12" s="624"/>
      <c r="BL12" s="624"/>
      <c r="BM12" s="624"/>
      <c r="BN12" s="625"/>
      <c r="BO12" s="626">
        <v>39</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82633</v>
      </c>
      <c r="CS12" s="624"/>
      <c r="CT12" s="624"/>
      <c r="CU12" s="624"/>
      <c r="CV12" s="624"/>
      <c r="CW12" s="624"/>
      <c r="CX12" s="624"/>
      <c r="CY12" s="625"/>
      <c r="CZ12" s="626">
        <v>0.7</v>
      </c>
      <c r="DA12" s="626"/>
      <c r="DB12" s="626"/>
      <c r="DC12" s="626"/>
      <c r="DD12" s="632" t="s">
        <v>108</v>
      </c>
      <c r="DE12" s="624"/>
      <c r="DF12" s="624"/>
      <c r="DG12" s="624"/>
      <c r="DH12" s="624"/>
      <c r="DI12" s="624"/>
      <c r="DJ12" s="624"/>
      <c r="DK12" s="624"/>
      <c r="DL12" s="624"/>
      <c r="DM12" s="624"/>
      <c r="DN12" s="624"/>
      <c r="DO12" s="624"/>
      <c r="DP12" s="625"/>
      <c r="DQ12" s="632">
        <v>76436</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32618</v>
      </c>
      <c r="S13" s="624"/>
      <c r="T13" s="624"/>
      <c r="U13" s="624"/>
      <c r="V13" s="624"/>
      <c r="W13" s="624"/>
      <c r="X13" s="624"/>
      <c r="Y13" s="625"/>
      <c r="Z13" s="626">
        <v>0.3</v>
      </c>
      <c r="AA13" s="626"/>
      <c r="AB13" s="626"/>
      <c r="AC13" s="626"/>
      <c r="AD13" s="627">
        <v>32618</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2978134</v>
      </c>
      <c r="BH13" s="624"/>
      <c r="BI13" s="624"/>
      <c r="BJ13" s="624"/>
      <c r="BK13" s="624"/>
      <c r="BL13" s="624"/>
      <c r="BM13" s="624"/>
      <c r="BN13" s="625"/>
      <c r="BO13" s="626">
        <v>39</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1082666</v>
      </c>
      <c r="CS13" s="624"/>
      <c r="CT13" s="624"/>
      <c r="CU13" s="624"/>
      <c r="CV13" s="624"/>
      <c r="CW13" s="624"/>
      <c r="CX13" s="624"/>
      <c r="CY13" s="625"/>
      <c r="CZ13" s="626">
        <v>9.6</v>
      </c>
      <c r="DA13" s="626"/>
      <c r="DB13" s="626"/>
      <c r="DC13" s="626"/>
      <c r="DD13" s="632">
        <v>322592</v>
      </c>
      <c r="DE13" s="624"/>
      <c r="DF13" s="624"/>
      <c r="DG13" s="624"/>
      <c r="DH13" s="624"/>
      <c r="DI13" s="624"/>
      <c r="DJ13" s="624"/>
      <c r="DK13" s="624"/>
      <c r="DL13" s="624"/>
      <c r="DM13" s="624"/>
      <c r="DN13" s="624"/>
      <c r="DO13" s="624"/>
      <c r="DP13" s="625"/>
      <c r="DQ13" s="632">
        <v>1008687</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68507</v>
      </c>
      <c r="BH14" s="624"/>
      <c r="BI14" s="624"/>
      <c r="BJ14" s="624"/>
      <c r="BK14" s="624"/>
      <c r="BL14" s="624"/>
      <c r="BM14" s="624"/>
      <c r="BN14" s="625"/>
      <c r="BO14" s="626">
        <v>0.9</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527565</v>
      </c>
      <c r="CS14" s="624"/>
      <c r="CT14" s="624"/>
      <c r="CU14" s="624"/>
      <c r="CV14" s="624"/>
      <c r="CW14" s="624"/>
      <c r="CX14" s="624"/>
      <c r="CY14" s="625"/>
      <c r="CZ14" s="626">
        <v>4.7</v>
      </c>
      <c r="DA14" s="626"/>
      <c r="DB14" s="626"/>
      <c r="DC14" s="626"/>
      <c r="DD14" s="632">
        <v>67014</v>
      </c>
      <c r="DE14" s="624"/>
      <c r="DF14" s="624"/>
      <c r="DG14" s="624"/>
      <c r="DH14" s="624"/>
      <c r="DI14" s="624"/>
      <c r="DJ14" s="624"/>
      <c r="DK14" s="624"/>
      <c r="DL14" s="624"/>
      <c r="DM14" s="624"/>
      <c r="DN14" s="624"/>
      <c r="DO14" s="624"/>
      <c r="DP14" s="625"/>
      <c r="DQ14" s="632">
        <v>461413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20265</v>
      </c>
      <c r="S15" s="624"/>
      <c r="T15" s="624"/>
      <c r="U15" s="624"/>
      <c r="V15" s="624"/>
      <c r="W15" s="624"/>
      <c r="X15" s="624"/>
      <c r="Y15" s="625"/>
      <c r="Z15" s="626">
        <v>0.2</v>
      </c>
      <c r="AA15" s="626"/>
      <c r="AB15" s="626"/>
      <c r="AC15" s="626"/>
      <c r="AD15" s="627">
        <v>20265</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304218</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1197386</v>
      </c>
      <c r="CS15" s="624"/>
      <c r="CT15" s="624"/>
      <c r="CU15" s="624"/>
      <c r="CV15" s="624"/>
      <c r="CW15" s="624"/>
      <c r="CX15" s="624"/>
      <c r="CY15" s="625"/>
      <c r="CZ15" s="626">
        <v>10.6</v>
      </c>
      <c r="DA15" s="626"/>
      <c r="DB15" s="626"/>
      <c r="DC15" s="626"/>
      <c r="DD15" s="632">
        <v>75968</v>
      </c>
      <c r="DE15" s="624"/>
      <c r="DF15" s="624"/>
      <c r="DG15" s="624"/>
      <c r="DH15" s="624"/>
      <c r="DI15" s="624"/>
      <c r="DJ15" s="624"/>
      <c r="DK15" s="624"/>
      <c r="DL15" s="624"/>
      <c r="DM15" s="624"/>
      <c r="DN15" s="624"/>
      <c r="DO15" s="624"/>
      <c r="DP15" s="625"/>
      <c r="DQ15" s="632">
        <v>1132165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580525</v>
      </c>
      <c r="S16" s="624"/>
      <c r="T16" s="624"/>
      <c r="U16" s="624"/>
      <c r="V16" s="624"/>
      <c r="W16" s="624"/>
      <c r="X16" s="624"/>
      <c r="Y16" s="625"/>
      <c r="Z16" s="626">
        <v>4.9000000000000004</v>
      </c>
      <c r="AA16" s="626"/>
      <c r="AB16" s="626"/>
      <c r="AC16" s="626"/>
      <c r="AD16" s="627">
        <v>420175</v>
      </c>
      <c r="AE16" s="627"/>
      <c r="AF16" s="627"/>
      <c r="AG16" s="627"/>
      <c r="AH16" s="627"/>
      <c r="AI16" s="627"/>
      <c r="AJ16" s="627"/>
      <c r="AK16" s="627"/>
      <c r="AL16" s="628">
        <v>4.8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40582</v>
      </c>
      <c r="CS16" s="624"/>
      <c r="CT16" s="624"/>
      <c r="CU16" s="624"/>
      <c r="CV16" s="624"/>
      <c r="CW16" s="624"/>
      <c r="CX16" s="624"/>
      <c r="CY16" s="625"/>
      <c r="CZ16" s="626">
        <v>0.4</v>
      </c>
      <c r="DA16" s="626"/>
      <c r="DB16" s="626"/>
      <c r="DC16" s="626"/>
      <c r="DD16" s="632" t="s">
        <v>108</v>
      </c>
      <c r="DE16" s="624"/>
      <c r="DF16" s="624"/>
      <c r="DG16" s="624"/>
      <c r="DH16" s="624"/>
      <c r="DI16" s="624"/>
      <c r="DJ16" s="624"/>
      <c r="DK16" s="624"/>
      <c r="DL16" s="624"/>
      <c r="DM16" s="624"/>
      <c r="DN16" s="624"/>
      <c r="DO16" s="624"/>
      <c r="DP16" s="625"/>
      <c r="DQ16" s="632">
        <v>27537</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420175</v>
      </c>
      <c r="S17" s="624"/>
      <c r="T17" s="624"/>
      <c r="U17" s="624"/>
      <c r="V17" s="624"/>
      <c r="W17" s="624"/>
      <c r="X17" s="624"/>
      <c r="Y17" s="625"/>
      <c r="Z17" s="626">
        <v>3.5</v>
      </c>
      <c r="AA17" s="626"/>
      <c r="AB17" s="626"/>
      <c r="AC17" s="626"/>
      <c r="AD17" s="627">
        <v>420175</v>
      </c>
      <c r="AE17" s="627"/>
      <c r="AF17" s="627"/>
      <c r="AG17" s="627"/>
      <c r="AH17" s="627"/>
      <c r="AI17" s="627"/>
      <c r="AJ17" s="627"/>
      <c r="AK17" s="627"/>
      <c r="AL17" s="628">
        <v>4.8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808708</v>
      </c>
      <c r="CS17" s="624"/>
      <c r="CT17" s="624"/>
      <c r="CU17" s="624"/>
      <c r="CV17" s="624"/>
      <c r="CW17" s="624"/>
      <c r="CX17" s="624"/>
      <c r="CY17" s="625"/>
      <c r="CZ17" s="626">
        <v>7.2</v>
      </c>
      <c r="DA17" s="626"/>
      <c r="DB17" s="626"/>
      <c r="DC17" s="626"/>
      <c r="DD17" s="632" t="s">
        <v>108</v>
      </c>
      <c r="DE17" s="624"/>
      <c r="DF17" s="624"/>
      <c r="DG17" s="624"/>
      <c r="DH17" s="624"/>
      <c r="DI17" s="624"/>
      <c r="DJ17" s="624"/>
      <c r="DK17" s="624"/>
      <c r="DL17" s="624"/>
      <c r="DM17" s="624"/>
      <c r="DN17" s="624"/>
      <c r="DO17" s="624"/>
      <c r="DP17" s="625"/>
      <c r="DQ17" s="632">
        <v>797909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158651</v>
      </c>
      <c r="S18" s="624"/>
      <c r="T18" s="624"/>
      <c r="U18" s="624"/>
      <c r="V18" s="624"/>
      <c r="W18" s="624"/>
      <c r="X18" s="624"/>
      <c r="Y18" s="625"/>
      <c r="Z18" s="626">
        <v>1.3</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1699</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217405</v>
      </c>
      <c r="BH19" s="624"/>
      <c r="BI19" s="624"/>
      <c r="BJ19" s="624"/>
      <c r="BK19" s="624"/>
      <c r="BL19" s="624"/>
      <c r="BM19" s="624"/>
      <c r="BN19" s="625"/>
      <c r="BO19" s="626">
        <v>2.8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9105584</v>
      </c>
      <c r="S20" s="624"/>
      <c r="T20" s="624"/>
      <c r="U20" s="624"/>
      <c r="V20" s="624"/>
      <c r="W20" s="624"/>
      <c r="X20" s="624"/>
      <c r="Y20" s="625"/>
      <c r="Z20" s="626">
        <v>76.400000000000006</v>
      </c>
      <c r="AA20" s="626"/>
      <c r="AB20" s="626"/>
      <c r="AC20" s="626"/>
      <c r="AD20" s="627">
        <v>8727829</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217405</v>
      </c>
      <c r="BH20" s="624"/>
      <c r="BI20" s="624"/>
      <c r="BJ20" s="624"/>
      <c r="BK20" s="624"/>
      <c r="BL20" s="624"/>
      <c r="BM20" s="624"/>
      <c r="BN20" s="625"/>
      <c r="BO20" s="626">
        <v>2.8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11294309</v>
      </c>
      <c r="CS20" s="624"/>
      <c r="CT20" s="624"/>
      <c r="CU20" s="624"/>
      <c r="CV20" s="624"/>
      <c r="CW20" s="624"/>
      <c r="CX20" s="624"/>
      <c r="CY20" s="625"/>
      <c r="CZ20" s="626">
        <v>100</v>
      </c>
      <c r="DA20" s="626"/>
      <c r="DB20" s="626"/>
      <c r="DC20" s="626"/>
      <c r="DD20" s="632">
        <v>542064</v>
      </c>
      <c r="DE20" s="624"/>
      <c r="DF20" s="624"/>
      <c r="DG20" s="624"/>
      <c r="DH20" s="624"/>
      <c r="DI20" s="624"/>
      <c r="DJ20" s="624"/>
      <c r="DK20" s="624"/>
      <c r="DL20" s="624"/>
      <c r="DM20" s="624"/>
      <c r="DN20" s="624"/>
      <c r="DO20" s="624"/>
      <c r="DP20" s="625"/>
      <c r="DQ20" s="632">
        <v>9112637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3994</v>
      </c>
      <c r="S21" s="624"/>
      <c r="T21" s="624"/>
      <c r="U21" s="624"/>
      <c r="V21" s="624"/>
      <c r="W21" s="624"/>
      <c r="X21" s="624"/>
      <c r="Y21" s="625"/>
      <c r="Z21" s="626">
        <v>0</v>
      </c>
      <c r="AA21" s="626"/>
      <c r="AB21" s="626"/>
      <c r="AC21" s="626"/>
      <c r="AD21" s="627">
        <v>3994</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106025</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53398</v>
      </c>
      <c r="S23" s="624"/>
      <c r="T23" s="624"/>
      <c r="U23" s="624"/>
      <c r="V23" s="624"/>
      <c r="W23" s="624"/>
      <c r="X23" s="624"/>
      <c r="Y23" s="625"/>
      <c r="Z23" s="626">
        <v>0.4</v>
      </c>
      <c r="AA23" s="626"/>
      <c r="AB23" s="626"/>
      <c r="AC23" s="626"/>
      <c r="AD23" s="627">
        <v>6766</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217405</v>
      </c>
      <c r="BH23" s="624"/>
      <c r="BI23" s="624"/>
      <c r="BJ23" s="624"/>
      <c r="BK23" s="624"/>
      <c r="BL23" s="624"/>
      <c r="BM23" s="624"/>
      <c r="BN23" s="625"/>
      <c r="BO23" s="626">
        <v>2.8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15747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4417087</v>
      </c>
      <c r="CS24" s="613"/>
      <c r="CT24" s="613"/>
      <c r="CU24" s="613"/>
      <c r="CV24" s="613"/>
      <c r="CW24" s="613"/>
      <c r="CX24" s="613"/>
      <c r="CY24" s="614"/>
      <c r="CZ24" s="654">
        <v>39.1</v>
      </c>
      <c r="DA24" s="655"/>
      <c r="DB24" s="655"/>
      <c r="DC24" s="656"/>
      <c r="DD24" s="653">
        <v>2963642</v>
      </c>
      <c r="DE24" s="613"/>
      <c r="DF24" s="613"/>
      <c r="DG24" s="613"/>
      <c r="DH24" s="613"/>
      <c r="DI24" s="613"/>
      <c r="DJ24" s="613"/>
      <c r="DK24" s="614"/>
      <c r="DL24" s="653">
        <v>2907206</v>
      </c>
      <c r="DM24" s="613"/>
      <c r="DN24" s="613"/>
      <c r="DO24" s="613"/>
      <c r="DP24" s="613"/>
      <c r="DQ24" s="613"/>
      <c r="DR24" s="613"/>
      <c r="DS24" s="613"/>
      <c r="DT24" s="613"/>
      <c r="DU24" s="613"/>
      <c r="DV24" s="614"/>
      <c r="DW24" s="617">
        <v>33.200000000000003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1071917</v>
      </c>
      <c r="S25" s="624"/>
      <c r="T25" s="624"/>
      <c r="U25" s="624"/>
      <c r="V25" s="624"/>
      <c r="W25" s="624"/>
      <c r="X25" s="624"/>
      <c r="Y25" s="625"/>
      <c r="Z25" s="626">
        <v>9</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1619982</v>
      </c>
      <c r="CS25" s="649"/>
      <c r="CT25" s="649"/>
      <c r="CU25" s="649"/>
      <c r="CV25" s="649"/>
      <c r="CW25" s="649"/>
      <c r="CX25" s="649"/>
      <c r="CY25" s="650"/>
      <c r="CZ25" s="657">
        <v>14.3</v>
      </c>
      <c r="DA25" s="658"/>
      <c r="DB25" s="658"/>
      <c r="DC25" s="659"/>
      <c r="DD25" s="632">
        <v>1528871</v>
      </c>
      <c r="DE25" s="649"/>
      <c r="DF25" s="649"/>
      <c r="DG25" s="649"/>
      <c r="DH25" s="649"/>
      <c r="DI25" s="649"/>
      <c r="DJ25" s="649"/>
      <c r="DK25" s="650"/>
      <c r="DL25" s="632">
        <v>1477311</v>
      </c>
      <c r="DM25" s="649"/>
      <c r="DN25" s="649"/>
      <c r="DO25" s="649"/>
      <c r="DP25" s="649"/>
      <c r="DQ25" s="649"/>
      <c r="DR25" s="649"/>
      <c r="DS25" s="649"/>
      <c r="DT25" s="649"/>
      <c r="DU25" s="649"/>
      <c r="DV25" s="650"/>
      <c r="DW25" s="628">
        <v>16.899999999999999</v>
      </c>
      <c r="DX25" s="651"/>
      <c r="DY25" s="651"/>
      <c r="DZ25" s="651"/>
      <c r="EA25" s="651"/>
      <c r="EB25" s="651"/>
      <c r="EC25" s="652"/>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964634</v>
      </c>
      <c r="CS26" s="624"/>
      <c r="CT26" s="624"/>
      <c r="CU26" s="624"/>
      <c r="CV26" s="624"/>
      <c r="CW26" s="624"/>
      <c r="CX26" s="624"/>
      <c r="CY26" s="625"/>
      <c r="CZ26" s="657">
        <v>8.5</v>
      </c>
      <c r="DA26" s="658"/>
      <c r="DB26" s="658"/>
      <c r="DC26" s="659"/>
      <c r="DD26" s="632">
        <v>890713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1"/>
      <c r="DY26" s="651"/>
      <c r="DZ26" s="651"/>
      <c r="EA26" s="651"/>
      <c r="EB26" s="651"/>
      <c r="EC26" s="652"/>
    </row>
    <row r="27" spans="2:133" ht="11.25" customHeight="1">
      <c r="B27" s="620" t="s">
        <v>278</v>
      </c>
      <c r="C27" s="621"/>
      <c r="D27" s="621"/>
      <c r="E27" s="621"/>
      <c r="F27" s="621"/>
      <c r="G27" s="621"/>
      <c r="H27" s="621"/>
      <c r="I27" s="621"/>
      <c r="J27" s="621"/>
      <c r="K27" s="621"/>
      <c r="L27" s="621"/>
      <c r="M27" s="621"/>
      <c r="N27" s="621"/>
      <c r="O27" s="621"/>
      <c r="P27" s="621"/>
      <c r="Q27" s="622"/>
      <c r="R27" s="623">
        <v>823929</v>
      </c>
      <c r="S27" s="624"/>
      <c r="T27" s="624"/>
      <c r="U27" s="624"/>
      <c r="V27" s="624"/>
      <c r="W27" s="624"/>
      <c r="X27" s="624"/>
      <c r="Y27" s="625"/>
      <c r="Z27" s="626">
        <v>6.9</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7636453</v>
      </c>
      <c r="BH27" s="624"/>
      <c r="BI27" s="624"/>
      <c r="BJ27" s="624"/>
      <c r="BK27" s="624"/>
      <c r="BL27" s="624"/>
      <c r="BM27" s="624"/>
      <c r="BN27" s="625"/>
      <c r="BO27" s="626">
        <v>100</v>
      </c>
      <c r="BP27" s="626"/>
      <c r="BQ27" s="626"/>
      <c r="BR27" s="626"/>
      <c r="BS27" s="632">
        <v>430093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1988397</v>
      </c>
      <c r="CS27" s="649"/>
      <c r="CT27" s="649"/>
      <c r="CU27" s="649"/>
      <c r="CV27" s="649"/>
      <c r="CW27" s="649"/>
      <c r="CX27" s="649"/>
      <c r="CY27" s="650"/>
      <c r="CZ27" s="657">
        <v>17.600000000000001</v>
      </c>
      <c r="DA27" s="658"/>
      <c r="DB27" s="658"/>
      <c r="DC27" s="659"/>
      <c r="DD27" s="632">
        <v>636862</v>
      </c>
      <c r="DE27" s="649"/>
      <c r="DF27" s="649"/>
      <c r="DG27" s="649"/>
      <c r="DH27" s="649"/>
      <c r="DI27" s="649"/>
      <c r="DJ27" s="649"/>
      <c r="DK27" s="650"/>
      <c r="DL27" s="632">
        <v>631986</v>
      </c>
      <c r="DM27" s="649"/>
      <c r="DN27" s="649"/>
      <c r="DO27" s="649"/>
      <c r="DP27" s="649"/>
      <c r="DQ27" s="649"/>
      <c r="DR27" s="649"/>
      <c r="DS27" s="649"/>
      <c r="DT27" s="649"/>
      <c r="DU27" s="649"/>
      <c r="DV27" s="650"/>
      <c r="DW27" s="628">
        <v>7.2</v>
      </c>
      <c r="DX27" s="651"/>
      <c r="DY27" s="651"/>
      <c r="DZ27" s="651"/>
      <c r="EA27" s="651"/>
      <c r="EB27" s="651"/>
      <c r="EC27" s="652"/>
    </row>
    <row r="28" spans="2:133" ht="11.25" customHeight="1">
      <c r="B28" s="620" t="s">
        <v>281</v>
      </c>
      <c r="C28" s="621"/>
      <c r="D28" s="621"/>
      <c r="E28" s="621"/>
      <c r="F28" s="621"/>
      <c r="G28" s="621"/>
      <c r="H28" s="621"/>
      <c r="I28" s="621"/>
      <c r="J28" s="621"/>
      <c r="K28" s="621"/>
      <c r="L28" s="621"/>
      <c r="M28" s="621"/>
      <c r="N28" s="621"/>
      <c r="O28" s="621"/>
      <c r="P28" s="621"/>
      <c r="Q28" s="622"/>
      <c r="R28" s="623">
        <v>7574</v>
      </c>
      <c r="S28" s="624"/>
      <c r="T28" s="624"/>
      <c r="U28" s="624"/>
      <c r="V28" s="624"/>
      <c r="W28" s="624"/>
      <c r="X28" s="624"/>
      <c r="Y28" s="625"/>
      <c r="Z28" s="626">
        <v>0.1</v>
      </c>
      <c r="AA28" s="626"/>
      <c r="AB28" s="626"/>
      <c r="AC28" s="626"/>
      <c r="AD28" s="627">
        <v>5009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808708</v>
      </c>
      <c r="CS28" s="624"/>
      <c r="CT28" s="624"/>
      <c r="CU28" s="624"/>
      <c r="CV28" s="624"/>
      <c r="CW28" s="624"/>
      <c r="CX28" s="624"/>
      <c r="CY28" s="625"/>
      <c r="CZ28" s="657">
        <v>7.2</v>
      </c>
      <c r="DA28" s="658"/>
      <c r="DB28" s="658"/>
      <c r="DC28" s="659"/>
      <c r="DD28" s="632">
        <v>797909</v>
      </c>
      <c r="DE28" s="624"/>
      <c r="DF28" s="624"/>
      <c r="DG28" s="624"/>
      <c r="DH28" s="624"/>
      <c r="DI28" s="624"/>
      <c r="DJ28" s="624"/>
      <c r="DK28" s="625"/>
      <c r="DL28" s="632">
        <v>797909</v>
      </c>
      <c r="DM28" s="624"/>
      <c r="DN28" s="624"/>
      <c r="DO28" s="624"/>
      <c r="DP28" s="624"/>
      <c r="DQ28" s="624"/>
      <c r="DR28" s="624"/>
      <c r="DS28" s="624"/>
      <c r="DT28" s="624"/>
      <c r="DU28" s="624"/>
      <c r="DV28" s="625"/>
      <c r="DW28" s="628">
        <v>9.1</v>
      </c>
      <c r="DX28" s="651"/>
      <c r="DY28" s="651"/>
      <c r="DZ28" s="651"/>
      <c r="EA28" s="651"/>
      <c r="EB28" s="651"/>
      <c r="EC28" s="652"/>
    </row>
    <row r="29" spans="2:133" ht="11.25" customHeight="1">
      <c r="B29" s="620" t="s">
        <v>283</v>
      </c>
      <c r="C29" s="621"/>
      <c r="D29" s="621"/>
      <c r="E29" s="621"/>
      <c r="F29" s="621"/>
      <c r="G29" s="621"/>
      <c r="H29" s="621"/>
      <c r="I29" s="621"/>
      <c r="J29" s="621"/>
      <c r="K29" s="621"/>
      <c r="L29" s="621"/>
      <c r="M29" s="621"/>
      <c r="N29" s="621"/>
      <c r="O29" s="621"/>
      <c r="P29" s="621"/>
      <c r="Q29" s="622"/>
      <c r="R29" s="623">
        <v>4980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808708</v>
      </c>
      <c r="CS29" s="649"/>
      <c r="CT29" s="649"/>
      <c r="CU29" s="649"/>
      <c r="CV29" s="649"/>
      <c r="CW29" s="649"/>
      <c r="CX29" s="649"/>
      <c r="CY29" s="650"/>
      <c r="CZ29" s="657">
        <v>7.2</v>
      </c>
      <c r="DA29" s="658"/>
      <c r="DB29" s="658"/>
      <c r="DC29" s="659"/>
      <c r="DD29" s="632">
        <v>797909</v>
      </c>
      <c r="DE29" s="649"/>
      <c r="DF29" s="649"/>
      <c r="DG29" s="649"/>
      <c r="DH29" s="649"/>
      <c r="DI29" s="649"/>
      <c r="DJ29" s="649"/>
      <c r="DK29" s="650"/>
      <c r="DL29" s="632">
        <v>797909</v>
      </c>
      <c r="DM29" s="649"/>
      <c r="DN29" s="649"/>
      <c r="DO29" s="649"/>
      <c r="DP29" s="649"/>
      <c r="DQ29" s="649"/>
      <c r="DR29" s="649"/>
      <c r="DS29" s="649"/>
      <c r="DT29" s="649"/>
      <c r="DU29" s="649"/>
      <c r="DV29" s="650"/>
      <c r="DW29" s="628">
        <v>9.1</v>
      </c>
      <c r="DX29" s="651"/>
      <c r="DY29" s="651"/>
      <c r="DZ29" s="651"/>
      <c r="EA29" s="651"/>
      <c r="EB29" s="651"/>
      <c r="EC29" s="652"/>
    </row>
    <row r="30" spans="2:133" ht="11.25" customHeight="1">
      <c r="B30" s="620" t="s">
        <v>288</v>
      </c>
      <c r="C30" s="621"/>
      <c r="D30" s="621"/>
      <c r="E30" s="621"/>
      <c r="F30" s="621"/>
      <c r="G30" s="621"/>
      <c r="H30" s="621"/>
      <c r="I30" s="621"/>
      <c r="J30" s="621"/>
      <c r="K30" s="621"/>
      <c r="L30" s="621"/>
      <c r="M30" s="621"/>
      <c r="N30" s="621"/>
      <c r="O30" s="621"/>
      <c r="P30" s="621"/>
      <c r="Q30" s="622"/>
      <c r="R30" s="623">
        <v>35041</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97.2</v>
      </c>
      <c r="BN30" s="682"/>
      <c r="BO30" s="682"/>
      <c r="BP30" s="682"/>
      <c r="BQ30" s="683"/>
      <c r="BR30" s="681">
        <v>98.7</v>
      </c>
      <c r="BS30" s="682"/>
      <c r="BT30" s="682"/>
      <c r="BU30" s="682"/>
      <c r="BV30" s="682"/>
      <c r="BW30" s="682"/>
      <c r="BX30" s="618">
        <v>96.4</v>
      </c>
      <c r="BY30" s="682"/>
      <c r="BZ30" s="682"/>
      <c r="CA30" s="682"/>
      <c r="CB30" s="683"/>
      <c r="CD30" s="686"/>
      <c r="CE30" s="687"/>
      <c r="CF30" s="637" t="s">
        <v>291</v>
      </c>
      <c r="CG30" s="638"/>
      <c r="CH30" s="638"/>
      <c r="CI30" s="638"/>
      <c r="CJ30" s="638"/>
      <c r="CK30" s="638"/>
      <c r="CL30" s="638"/>
      <c r="CM30" s="638"/>
      <c r="CN30" s="638"/>
      <c r="CO30" s="638"/>
      <c r="CP30" s="638"/>
      <c r="CQ30" s="639"/>
      <c r="CR30" s="623">
        <v>723438</v>
      </c>
      <c r="CS30" s="624"/>
      <c r="CT30" s="624"/>
      <c r="CU30" s="624"/>
      <c r="CV30" s="624"/>
      <c r="CW30" s="624"/>
      <c r="CX30" s="624"/>
      <c r="CY30" s="625"/>
      <c r="CZ30" s="657">
        <v>6.4</v>
      </c>
      <c r="DA30" s="658"/>
      <c r="DB30" s="658"/>
      <c r="DC30" s="659"/>
      <c r="DD30" s="632">
        <v>712639</v>
      </c>
      <c r="DE30" s="624"/>
      <c r="DF30" s="624"/>
      <c r="DG30" s="624"/>
      <c r="DH30" s="624"/>
      <c r="DI30" s="624"/>
      <c r="DJ30" s="624"/>
      <c r="DK30" s="625"/>
      <c r="DL30" s="632">
        <v>712639</v>
      </c>
      <c r="DM30" s="624"/>
      <c r="DN30" s="624"/>
      <c r="DO30" s="624"/>
      <c r="DP30" s="624"/>
      <c r="DQ30" s="624"/>
      <c r="DR30" s="624"/>
      <c r="DS30" s="624"/>
      <c r="DT30" s="624"/>
      <c r="DU30" s="624"/>
      <c r="DV30" s="625"/>
      <c r="DW30" s="628">
        <v>8.1</v>
      </c>
      <c r="DX30" s="651"/>
      <c r="DY30" s="651"/>
      <c r="DZ30" s="651"/>
      <c r="EA30" s="651"/>
      <c r="EB30" s="651"/>
      <c r="EC30" s="652"/>
    </row>
    <row r="31" spans="2:133" ht="11.25" customHeight="1">
      <c r="B31" s="620" t="s">
        <v>292</v>
      </c>
      <c r="C31" s="621"/>
      <c r="D31" s="621"/>
      <c r="E31" s="621"/>
      <c r="F31" s="621"/>
      <c r="G31" s="621"/>
      <c r="H31" s="621"/>
      <c r="I31" s="621"/>
      <c r="J31" s="621"/>
      <c r="K31" s="621"/>
      <c r="L31" s="621"/>
      <c r="M31" s="621"/>
      <c r="N31" s="621"/>
      <c r="O31" s="621"/>
      <c r="P31" s="621"/>
      <c r="Q31" s="622"/>
      <c r="R31" s="623">
        <v>559061</v>
      </c>
      <c r="S31" s="624"/>
      <c r="T31" s="624"/>
      <c r="U31" s="624"/>
      <c r="V31" s="624"/>
      <c r="W31" s="624"/>
      <c r="X31" s="624"/>
      <c r="Y31" s="625"/>
      <c r="Z31" s="626">
        <v>4.7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49"/>
      <c r="BI31" s="649"/>
      <c r="BJ31" s="649"/>
      <c r="BK31" s="649"/>
      <c r="BL31" s="649"/>
      <c r="BM31" s="629">
        <v>98</v>
      </c>
      <c r="BN31" s="679"/>
      <c r="BO31" s="679"/>
      <c r="BP31" s="679"/>
      <c r="BQ31" s="680"/>
      <c r="BR31" s="678">
        <v>98.5</v>
      </c>
      <c r="BS31" s="649"/>
      <c r="BT31" s="649"/>
      <c r="BU31" s="649"/>
      <c r="BV31" s="649"/>
      <c r="BW31" s="649"/>
      <c r="BX31" s="629">
        <v>96</v>
      </c>
      <c r="BY31" s="679"/>
      <c r="BZ31" s="679"/>
      <c r="CA31" s="679"/>
      <c r="CB31" s="680"/>
      <c r="CD31" s="686"/>
      <c r="CE31" s="687"/>
      <c r="CF31" s="637" t="s">
        <v>295</v>
      </c>
      <c r="CG31" s="638"/>
      <c r="CH31" s="638"/>
      <c r="CI31" s="638"/>
      <c r="CJ31" s="638"/>
      <c r="CK31" s="638"/>
      <c r="CL31" s="638"/>
      <c r="CM31" s="638"/>
      <c r="CN31" s="638"/>
      <c r="CO31" s="638"/>
      <c r="CP31" s="638"/>
      <c r="CQ31" s="639"/>
      <c r="CR31" s="623">
        <v>85270</v>
      </c>
      <c r="CS31" s="649"/>
      <c r="CT31" s="649"/>
      <c r="CU31" s="649"/>
      <c r="CV31" s="649"/>
      <c r="CW31" s="649"/>
      <c r="CX31" s="649"/>
      <c r="CY31" s="650"/>
      <c r="CZ31" s="657">
        <v>0.8</v>
      </c>
      <c r="DA31" s="658"/>
      <c r="DB31" s="658"/>
      <c r="DC31" s="659"/>
      <c r="DD31" s="632">
        <v>85270</v>
      </c>
      <c r="DE31" s="649"/>
      <c r="DF31" s="649"/>
      <c r="DG31" s="649"/>
      <c r="DH31" s="649"/>
      <c r="DI31" s="649"/>
      <c r="DJ31" s="649"/>
      <c r="DK31" s="650"/>
      <c r="DL31" s="632">
        <v>85270</v>
      </c>
      <c r="DM31" s="649"/>
      <c r="DN31" s="649"/>
      <c r="DO31" s="649"/>
      <c r="DP31" s="649"/>
      <c r="DQ31" s="649"/>
      <c r="DR31" s="649"/>
      <c r="DS31" s="649"/>
      <c r="DT31" s="649"/>
      <c r="DU31" s="649"/>
      <c r="DV31" s="650"/>
      <c r="DW31" s="628">
        <v>1</v>
      </c>
      <c r="DX31" s="651"/>
      <c r="DY31" s="651"/>
      <c r="DZ31" s="651"/>
      <c r="EA31" s="651"/>
      <c r="EB31" s="651"/>
      <c r="EC31" s="652"/>
    </row>
    <row r="32" spans="2:133" ht="11.25" customHeight="1">
      <c r="B32" s="620" t="s">
        <v>296</v>
      </c>
      <c r="C32" s="621"/>
      <c r="D32" s="621"/>
      <c r="E32" s="621"/>
      <c r="F32" s="621"/>
      <c r="G32" s="621"/>
      <c r="H32" s="621"/>
      <c r="I32" s="621"/>
      <c r="J32" s="621"/>
      <c r="K32" s="621"/>
      <c r="L32" s="621"/>
      <c r="M32" s="621"/>
      <c r="N32" s="621"/>
      <c r="O32" s="621"/>
      <c r="P32" s="621"/>
      <c r="Q32" s="622"/>
      <c r="R32" s="623">
        <v>44046</v>
      </c>
      <c r="S32" s="624"/>
      <c r="T32" s="624"/>
      <c r="U32" s="624"/>
      <c r="V32" s="624"/>
      <c r="W32" s="624"/>
      <c r="X32" s="624"/>
      <c r="Y32" s="625"/>
      <c r="Z32" s="626">
        <v>0.4</v>
      </c>
      <c r="AA32" s="626"/>
      <c r="AB32" s="626"/>
      <c r="AC32" s="626"/>
      <c r="AD32" s="627">
        <v>507</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98.9</v>
      </c>
      <c r="BH32" s="691"/>
      <c r="BI32" s="691"/>
      <c r="BJ32" s="691"/>
      <c r="BK32" s="691"/>
      <c r="BL32" s="691"/>
      <c r="BM32" s="692">
        <v>96.1</v>
      </c>
      <c r="BN32" s="691"/>
      <c r="BO32" s="691"/>
      <c r="BP32" s="691"/>
      <c r="BQ32" s="693"/>
      <c r="BR32" s="690">
        <v>98.8</v>
      </c>
      <c r="BS32" s="691"/>
      <c r="BT32" s="691"/>
      <c r="BU32" s="691"/>
      <c r="BV32" s="691"/>
      <c r="BW32" s="691"/>
      <c r="BX32" s="692">
        <v>96.3</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1"/>
      <c r="DY32" s="651"/>
      <c r="DZ32" s="651"/>
      <c r="EA32" s="651"/>
      <c r="EB32" s="651"/>
      <c r="EC32" s="652"/>
    </row>
    <row r="33" spans="2:133" ht="11.25" customHeight="1">
      <c r="B33" s="620" t="s">
        <v>299</v>
      </c>
      <c r="C33" s="621"/>
      <c r="D33" s="621"/>
      <c r="E33" s="621"/>
      <c r="F33" s="621"/>
      <c r="G33" s="621"/>
      <c r="H33" s="621"/>
      <c r="I33" s="621"/>
      <c r="J33" s="621"/>
      <c r="K33" s="621"/>
      <c r="L33" s="621"/>
      <c r="M33" s="621"/>
      <c r="N33" s="621"/>
      <c r="O33" s="621"/>
      <c r="P33" s="621"/>
      <c r="Q33" s="622"/>
      <c r="R33" s="623">
        <v>88800</v>
      </c>
      <c r="S33" s="624"/>
      <c r="T33" s="624"/>
      <c r="U33" s="624"/>
      <c r="V33" s="624"/>
      <c r="W33" s="624"/>
      <c r="X33" s="624"/>
      <c r="Y33" s="625"/>
      <c r="Z33" s="626">
        <v>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6294576</v>
      </c>
      <c r="CS33" s="649"/>
      <c r="CT33" s="649"/>
      <c r="CU33" s="649"/>
      <c r="CV33" s="649"/>
      <c r="CW33" s="649"/>
      <c r="CX33" s="649"/>
      <c r="CY33" s="650"/>
      <c r="CZ33" s="657">
        <v>55.7</v>
      </c>
      <c r="DA33" s="658"/>
      <c r="DB33" s="658"/>
      <c r="DC33" s="659"/>
      <c r="DD33" s="632">
        <v>5741591</v>
      </c>
      <c r="DE33" s="649"/>
      <c r="DF33" s="649"/>
      <c r="DG33" s="649"/>
      <c r="DH33" s="649"/>
      <c r="DI33" s="649"/>
      <c r="DJ33" s="649"/>
      <c r="DK33" s="650"/>
      <c r="DL33" s="632">
        <v>3222651</v>
      </c>
      <c r="DM33" s="649"/>
      <c r="DN33" s="649"/>
      <c r="DO33" s="649"/>
      <c r="DP33" s="649"/>
      <c r="DQ33" s="649"/>
      <c r="DR33" s="649"/>
      <c r="DS33" s="649"/>
      <c r="DT33" s="649"/>
      <c r="DU33" s="649"/>
      <c r="DV33" s="650"/>
      <c r="DW33" s="628">
        <v>36.9</v>
      </c>
      <c r="DX33" s="651"/>
      <c r="DY33" s="651"/>
      <c r="DZ33" s="651"/>
      <c r="EA33" s="651"/>
      <c r="EB33" s="651"/>
      <c r="EC33" s="652"/>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1644385</v>
      </c>
      <c r="CS34" s="624"/>
      <c r="CT34" s="624"/>
      <c r="CU34" s="624"/>
      <c r="CV34" s="624"/>
      <c r="CW34" s="624"/>
      <c r="CX34" s="624"/>
      <c r="CY34" s="625"/>
      <c r="CZ34" s="657">
        <v>14.6</v>
      </c>
      <c r="DA34" s="658"/>
      <c r="DB34" s="658"/>
      <c r="DC34" s="659"/>
      <c r="DD34" s="632">
        <v>1507637</v>
      </c>
      <c r="DE34" s="624"/>
      <c r="DF34" s="624"/>
      <c r="DG34" s="624"/>
      <c r="DH34" s="624"/>
      <c r="DI34" s="624"/>
      <c r="DJ34" s="624"/>
      <c r="DK34" s="625"/>
      <c r="DL34" s="632">
        <v>1135374</v>
      </c>
      <c r="DM34" s="624"/>
      <c r="DN34" s="624"/>
      <c r="DO34" s="624"/>
      <c r="DP34" s="624"/>
      <c r="DQ34" s="624"/>
      <c r="DR34" s="624"/>
      <c r="DS34" s="624"/>
      <c r="DT34" s="624"/>
      <c r="DU34" s="624"/>
      <c r="DV34" s="625"/>
      <c r="DW34" s="628">
        <v>13</v>
      </c>
      <c r="DX34" s="651"/>
      <c r="DY34" s="651"/>
      <c r="DZ34" s="651"/>
      <c r="EA34" s="651"/>
      <c r="EB34" s="651"/>
      <c r="EC34" s="652"/>
    </row>
    <row r="35" spans="2:133" ht="11.25" customHeight="1">
      <c r="B35" s="620" t="s">
        <v>305</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1671187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149821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47557</v>
      </c>
      <c r="CS35" s="649"/>
      <c r="CT35" s="649"/>
      <c r="CU35" s="649"/>
      <c r="CV35" s="649"/>
      <c r="CW35" s="649"/>
      <c r="CX35" s="649"/>
      <c r="CY35" s="650"/>
      <c r="CZ35" s="657">
        <v>0.4</v>
      </c>
      <c r="DA35" s="658"/>
      <c r="DB35" s="658"/>
      <c r="DC35" s="659"/>
      <c r="DD35" s="632">
        <v>44982</v>
      </c>
      <c r="DE35" s="649"/>
      <c r="DF35" s="649"/>
      <c r="DG35" s="649"/>
      <c r="DH35" s="649"/>
      <c r="DI35" s="649"/>
      <c r="DJ35" s="649"/>
      <c r="DK35" s="650"/>
      <c r="DL35" s="632">
        <v>34181</v>
      </c>
      <c r="DM35" s="649"/>
      <c r="DN35" s="649"/>
      <c r="DO35" s="649"/>
      <c r="DP35" s="649"/>
      <c r="DQ35" s="649"/>
      <c r="DR35" s="649"/>
      <c r="DS35" s="649"/>
      <c r="DT35" s="649"/>
      <c r="DU35" s="649"/>
      <c r="DV35" s="650"/>
      <c r="DW35" s="628">
        <v>0.4</v>
      </c>
      <c r="DX35" s="651"/>
      <c r="DY35" s="651"/>
      <c r="DZ35" s="651"/>
      <c r="EA35" s="651"/>
      <c r="EB35" s="651"/>
      <c r="EC35" s="652"/>
    </row>
    <row r="36" spans="2:133" ht="11.25" customHeight="1">
      <c r="B36" s="666" t="s">
        <v>309</v>
      </c>
      <c r="C36" s="667"/>
      <c r="D36" s="667"/>
      <c r="E36" s="667"/>
      <c r="F36" s="667"/>
      <c r="G36" s="667"/>
      <c r="H36" s="667"/>
      <c r="I36" s="667"/>
      <c r="J36" s="667"/>
      <c r="K36" s="667"/>
      <c r="L36" s="667"/>
      <c r="M36" s="667"/>
      <c r="N36" s="667"/>
      <c r="O36" s="667"/>
      <c r="P36" s="667"/>
      <c r="Q36" s="668"/>
      <c r="R36" s="695">
        <v>11920096</v>
      </c>
      <c r="S36" s="696"/>
      <c r="T36" s="696"/>
      <c r="U36" s="696"/>
      <c r="V36" s="696"/>
      <c r="W36" s="696"/>
      <c r="X36" s="696"/>
      <c r="Y36" s="697"/>
      <c r="Z36" s="698">
        <v>100</v>
      </c>
      <c r="AA36" s="698"/>
      <c r="AB36" s="698"/>
      <c r="AC36" s="698"/>
      <c r="AD36" s="699">
        <v>8744105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766849</v>
      </c>
      <c r="BA36" s="624"/>
      <c r="BB36" s="624"/>
      <c r="BC36" s="624"/>
      <c r="BD36" s="649"/>
      <c r="BE36" s="649"/>
      <c r="BF36" s="680"/>
      <c r="BG36" s="637" t="s">
        <v>311</v>
      </c>
      <c r="BH36" s="638"/>
      <c r="BI36" s="638"/>
      <c r="BJ36" s="638"/>
      <c r="BK36" s="638"/>
      <c r="BL36" s="638"/>
      <c r="BM36" s="638"/>
      <c r="BN36" s="638"/>
      <c r="BO36" s="638"/>
      <c r="BP36" s="638"/>
      <c r="BQ36" s="638"/>
      <c r="BR36" s="638"/>
      <c r="BS36" s="638"/>
      <c r="BT36" s="638"/>
      <c r="BU36" s="639"/>
      <c r="BV36" s="623">
        <v>134211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1201975</v>
      </c>
      <c r="CS36" s="624"/>
      <c r="CT36" s="624"/>
      <c r="CU36" s="624"/>
      <c r="CV36" s="624"/>
      <c r="CW36" s="624"/>
      <c r="CX36" s="624"/>
      <c r="CY36" s="625"/>
      <c r="CZ36" s="657">
        <v>10.6</v>
      </c>
      <c r="DA36" s="658"/>
      <c r="DB36" s="658"/>
      <c r="DC36" s="659"/>
      <c r="DD36" s="632">
        <v>974893</v>
      </c>
      <c r="DE36" s="624"/>
      <c r="DF36" s="624"/>
      <c r="DG36" s="624"/>
      <c r="DH36" s="624"/>
      <c r="DI36" s="624"/>
      <c r="DJ36" s="624"/>
      <c r="DK36" s="625"/>
      <c r="DL36" s="632">
        <v>826086</v>
      </c>
      <c r="DM36" s="624"/>
      <c r="DN36" s="624"/>
      <c r="DO36" s="624"/>
      <c r="DP36" s="624"/>
      <c r="DQ36" s="624"/>
      <c r="DR36" s="624"/>
      <c r="DS36" s="624"/>
      <c r="DT36" s="624"/>
      <c r="DU36" s="624"/>
      <c r="DV36" s="625"/>
      <c r="DW36" s="628">
        <v>9.4</v>
      </c>
      <c r="DX36" s="651"/>
      <c r="DY36" s="651"/>
      <c r="DZ36" s="651"/>
      <c r="EA36" s="651"/>
      <c r="EB36" s="651"/>
      <c r="EC36" s="652"/>
    </row>
    <row r="37" spans="2:133" ht="11.25" customHeight="1">
      <c r="AQ37" s="702" t="s">
        <v>313</v>
      </c>
      <c r="AR37" s="703"/>
      <c r="AS37" s="703"/>
      <c r="AT37" s="703"/>
      <c r="AU37" s="703"/>
      <c r="AV37" s="703"/>
      <c r="AW37" s="703"/>
      <c r="AX37" s="703"/>
      <c r="AY37" s="704"/>
      <c r="AZ37" s="623">
        <v>104421</v>
      </c>
      <c r="BA37" s="624"/>
      <c r="BB37" s="624"/>
      <c r="BC37" s="624"/>
      <c r="BD37" s="649"/>
      <c r="BE37" s="649"/>
      <c r="BF37" s="680"/>
      <c r="BG37" s="637" t="s">
        <v>314</v>
      </c>
      <c r="BH37" s="638"/>
      <c r="BI37" s="638"/>
      <c r="BJ37" s="638"/>
      <c r="BK37" s="638"/>
      <c r="BL37" s="638"/>
      <c r="BM37" s="638"/>
      <c r="BN37" s="638"/>
      <c r="BO37" s="638"/>
      <c r="BP37" s="638"/>
      <c r="BQ37" s="638"/>
      <c r="BR37" s="638"/>
      <c r="BS37" s="638"/>
      <c r="BT37" s="638"/>
      <c r="BU37" s="639"/>
      <c r="BV37" s="623">
        <v>3998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502829</v>
      </c>
      <c r="CS37" s="649"/>
      <c r="CT37" s="649"/>
      <c r="CU37" s="649"/>
      <c r="CV37" s="649"/>
      <c r="CW37" s="649"/>
      <c r="CX37" s="649"/>
      <c r="CY37" s="650"/>
      <c r="CZ37" s="657">
        <v>4.5</v>
      </c>
      <c r="DA37" s="658"/>
      <c r="DB37" s="658"/>
      <c r="DC37" s="659"/>
      <c r="DD37" s="632">
        <v>502829</v>
      </c>
      <c r="DE37" s="649"/>
      <c r="DF37" s="649"/>
      <c r="DG37" s="649"/>
      <c r="DH37" s="649"/>
      <c r="DI37" s="649"/>
      <c r="DJ37" s="649"/>
      <c r="DK37" s="650"/>
      <c r="DL37" s="632">
        <v>502829</v>
      </c>
      <c r="DM37" s="649"/>
      <c r="DN37" s="649"/>
      <c r="DO37" s="649"/>
      <c r="DP37" s="649"/>
      <c r="DQ37" s="649"/>
      <c r="DR37" s="649"/>
      <c r="DS37" s="649"/>
      <c r="DT37" s="649"/>
      <c r="DU37" s="649"/>
      <c r="DV37" s="650"/>
      <c r="DW37" s="628">
        <v>5.8</v>
      </c>
      <c r="DX37" s="651"/>
      <c r="DY37" s="651"/>
      <c r="DZ37" s="651"/>
      <c r="EA37" s="651"/>
      <c r="EB37" s="651"/>
      <c r="EC37" s="652"/>
    </row>
    <row r="38" spans="2:133" ht="11.25" customHeight="1">
      <c r="AQ38" s="702" t="s">
        <v>316</v>
      </c>
      <c r="AR38" s="703"/>
      <c r="AS38" s="703"/>
      <c r="AT38" s="703"/>
      <c r="AU38" s="703"/>
      <c r="AV38" s="703"/>
      <c r="AW38" s="703"/>
      <c r="AX38" s="703"/>
      <c r="AY38" s="704"/>
      <c r="AZ38" s="623" t="s">
        <v>108</v>
      </c>
      <c r="BA38" s="624"/>
      <c r="BB38" s="624"/>
      <c r="BC38" s="624"/>
      <c r="BD38" s="649"/>
      <c r="BE38" s="649"/>
      <c r="BF38" s="680"/>
      <c r="BG38" s="637" t="s">
        <v>317</v>
      </c>
      <c r="BH38" s="638"/>
      <c r="BI38" s="638"/>
      <c r="BJ38" s="638"/>
      <c r="BK38" s="638"/>
      <c r="BL38" s="638"/>
      <c r="BM38" s="638"/>
      <c r="BN38" s="638"/>
      <c r="BO38" s="638"/>
      <c r="BP38" s="638"/>
      <c r="BQ38" s="638"/>
      <c r="BR38" s="638"/>
      <c r="BS38" s="638"/>
      <c r="BT38" s="638"/>
      <c r="BU38" s="639"/>
      <c r="BV38" s="623">
        <v>7360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1566766</v>
      </c>
      <c r="CS38" s="624"/>
      <c r="CT38" s="624"/>
      <c r="CU38" s="624"/>
      <c r="CV38" s="624"/>
      <c r="CW38" s="624"/>
      <c r="CX38" s="624"/>
      <c r="CY38" s="625"/>
      <c r="CZ38" s="657">
        <v>13.9</v>
      </c>
      <c r="DA38" s="658"/>
      <c r="DB38" s="658"/>
      <c r="DC38" s="659"/>
      <c r="DD38" s="632">
        <v>1382360</v>
      </c>
      <c r="DE38" s="624"/>
      <c r="DF38" s="624"/>
      <c r="DG38" s="624"/>
      <c r="DH38" s="624"/>
      <c r="DI38" s="624"/>
      <c r="DJ38" s="624"/>
      <c r="DK38" s="625"/>
      <c r="DL38" s="632">
        <v>1227010</v>
      </c>
      <c r="DM38" s="624"/>
      <c r="DN38" s="624"/>
      <c r="DO38" s="624"/>
      <c r="DP38" s="624"/>
      <c r="DQ38" s="624"/>
      <c r="DR38" s="624"/>
      <c r="DS38" s="624"/>
      <c r="DT38" s="624"/>
      <c r="DU38" s="624"/>
      <c r="DV38" s="625"/>
      <c r="DW38" s="628">
        <v>14</v>
      </c>
      <c r="DX38" s="651"/>
      <c r="DY38" s="651"/>
      <c r="DZ38" s="651"/>
      <c r="EA38" s="651"/>
      <c r="EB38" s="651"/>
      <c r="EC38" s="652"/>
    </row>
    <row r="39" spans="2:133" ht="11.25" customHeight="1">
      <c r="AQ39" s="702" t="s">
        <v>319</v>
      </c>
      <c r="AR39" s="703"/>
      <c r="AS39" s="703"/>
      <c r="AT39" s="703"/>
      <c r="AU39" s="703"/>
      <c r="AV39" s="703"/>
      <c r="AW39" s="703"/>
      <c r="AX39" s="703"/>
      <c r="AY39" s="704"/>
      <c r="AZ39" s="623" t="s">
        <v>108</v>
      </c>
      <c r="BA39" s="624"/>
      <c r="BB39" s="624"/>
      <c r="BC39" s="624"/>
      <c r="BD39" s="649"/>
      <c r="BE39" s="649"/>
      <c r="BF39" s="680"/>
      <c r="BG39" s="706" t="s">
        <v>320</v>
      </c>
      <c r="BH39" s="707"/>
      <c r="BI39" s="707"/>
      <c r="BJ39" s="707"/>
      <c r="BK39" s="707"/>
      <c r="BL39" s="187"/>
      <c r="BM39" s="638" t="s">
        <v>321</v>
      </c>
      <c r="BN39" s="638"/>
      <c r="BO39" s="638"/>
      <c r="BP39" s="638"/>
      <c r="BQ39" s="638"/>
      <c r="BR39" s="638"/>
      <c r="BS39" s="638"/>
      <c r="BT39" s="638"/>
      <c r="BU39" s="639"/>
      <c r="BV39" s="623">
        <v>120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1791823</v>
      </c>
      <c r="CS39" s="649"/>
      <c r="CT39" s="649"/>
      <c r="CU39" s="649"/>
      <c r="CV39" s="649"/>
      <c r="CW39" s="649"/>
      <c r="CX39" s="649"/>
      <c r="CY39" s="650"/>
      <c r="CZ39" s="657">
        <v>15.9</v>
      </c>
      <c r="DA39" s="658"/>
      <c r="DB39" s="658"/>
      <c r="DC39" s="659"/>
      <c r="DD39" s="632">
        <v>1789719</v>
      </c>
      <c r="DE39" s="649"/>
      <c r="DF39" s="649"/>
      <c r="DG39" s="649"/>
      <c r="DH39" s="649"/>
      <c r="DI39" s="649"/>
      <c r="DJ39" s="649"/>
      <c r="DK39" s="650"/>
      <c r="DL39" s="632" t="s">
        <v>108</v>
      </c>
      <c r="DM39" s="649"/>
      <c r="DN39" s="649"/>
      <c r="DO39" s="649"/>
      <c r="DP39" s="649"/>
      <c r="DQ39" s="649"/>
      <c r="DR39" s="649"/>
      <c r="DS39" s="649"/>
      <c r="DT39" s="649"/>
      <c r="DU39" s="649"/>
      <c r="DV39" s="650"/>
      <c r="DW39" s="628" t="s">
        <v>108</v>
      </c>
      <c r="DX39" s="651"/>
      <c r="DY39" s="651"/>
      <c r="DZ39" s="651"/>
      <c r="EA39" s="651"/>
      <c r="EB39" s="651"/>
      <c r="EC39" s="65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230912</v>
      </c>
      <c r="BA40" s="624"/>
      <c r="BB40" s="624"/>
      <c r="BC40" s="624"/>
      <c r="BD40" s="649"/>
      <c r="BE40" s="649"/>
      <c r="BF40" s="680"/>
      <c r="BG40" s="706"/>
      <c r="BH40" s="707"/>
      <c r="BI40" s="707"/>
      <c r="BJ40" s="707"/>
      <c r="BK40" s="707"/>
      <c r="BL40" s="187"/>
      <c r="BM40" s="638" t="s">
        <v>324</v>
      </c>
      <c r="BN40" s="638"/>
      <c r="BO40" s="638"/>
      <c r="BP40" s="638"/>
      <c r="BQ40" s="638"/>
      <c r="BR40" s="638"/>
      <c r="BS40" s="638"/>
      <c r="BT40" s="638"/>
      <c r="BU40" s="639"/>
      <c r="BV40" s="623">
        <v>99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42070</v>
      </c>
      <c r="CS40" s="624"/>
      <c r="CT40" s="624"/>
      <c r="CU40" s="624"/>
      <c r="CV40" s="624"/>
      <c r="CW40" s="624"/>
      <c r="CX40" s="624"/>
      <c r="CY40" s="625"/>
      <c r="CZ40" s="657">
        <v>0.4</v>
      </c>
      <c r="DA40" s="658"/>
      <c r="DB40" s="658"/>
      <c r="DC40" s="659"/>
      <c r="DD40" s="632">
        <v>42000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1"/>
      <c r="DY40" s="651"/>
      <c r="DZ40" s="651"/>
      <c r="EA40" s="651"/>
      <c r="EB40" s="651"/>
      <c r="EC40" s="65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569005</v>
      </c>
      <c r="BA41" s="696"/>
      <c r="BB41" s="696"/>
      <c r="BC41" s="696"/>
      <c r="BD41" s="691"/>
      <c r="BE41" s="691"/>
      <c r="BF41" s="693"/>
      <c r="BG41" s="708"/>
      <c r="BH41" s="709"/>
      <c r="BI41" s="709"/>
      <c r="BJ41" s="709"/>
      <c r="BK41" s="709"/>
      <c r="BL41" s="189"/>
      <c r="BM41" s="644" t="s">
        <v>327</v>
      </c>
      <c r="BN41" s="644"/>
      <c r="BO41" s="644"/>
      <c r="BP41" s="644"/>
      <c r="BQ41" s="644"/>
      <c r="BR41" s="644"/>
      <c r="BS41" s="644"/>
      <c r="BT41" s="644"/>
      <c r="BU41" s="645"/>
      <c r="BV41" s="695">
        <v>293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9"/>
      <c r="CT41" s="649"/>
      <c r="CU41" s="649"/>
      <c r="CV41" s="649"/>
      <c r="CW41" s="649"/>
      <c r="CX41" s="649"/>
      <c r="CY41" s="650"/>
      <c r="CZ41" s="657" t="s">
        <v>214</v>
      </c>
      <c r="DA41" s="658"/>
      <c r="DB41" s="658"/>
      <c r="DC41" s="659"/>
      <c r="DD41" s="632" t="s">
        <v>214</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582646</v>
      </c>
      <c r="CS42" s="624"/>
      <c r="CT42" s="624"/>
      <c r="CU42" s="624"/>
      <c r="CV42" s="624"/>
      <c r="CW42" s="624"/>
      <c r="CX42" s="624"/>
      <c r="CY42" s="625"/>
      <c r="CZ42" s="657">
        <v>5.2</v>
      </c>
      <c r="DA42" s="716"/>
      <c r="DB42" s="716"/>
      <c r="DC42" s="717"/>
      <c r="DD42" s="632">
        <v>407404</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65929</v>
      </c>
      <c r="CS43" s="649"/>
      <c r="CT43" s="649"/>
      <c r="CU43" s="649"/>
      <c r="CV43" s="649"/>
      <c r="CW43" s="649"/>
      <c r="CX43" s="649"/>
      <c r="CY43" s="650"/>
      <c r="CZ43" s="657">
        <v>0.6</v>
      </c>
      <c r="DA43" s="658"/>
      <c r="DB43" s="658"/>
      <c r="DC43" s="659"/>
      <c r="DD43" s="632">
        <v>65929</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542064</v>
      </c>
      <c r="CS44" s="624"/>
      <c r="CT44" s="624"/>
      <c r="CU44" s="624"/>
      <c r="CV44" s="624"/>
      <c r="CW44" s="624"/>
      <c r="CX44" s="624"/>
      <c r="CY44" s="625"/>
      <c r="CZ44" s="657">
        <v>4.8</v>
      </c>
      <c r="DA44" s="716"/>
      <c r="DB44" s="716"/>
      <c r="DC44" s="717"/>
      <c r="DD44" s="632">
        <v>379867</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c r="CD45" s="731"/>
      <c r="CE45" s="732"/>
      <c r="CF45" s="620" t="s">
        <v>335</v>
      </c>
      <c r="CG45" s="621"/>
      <c r="CH45" s="621"/>
      <c r="CI45" s="621"/>
      <c r="CJ45" s="621"/>
      <c r="CK45" s="621"/>
      <c r="CL45" s="621"/>
      <c r="CM45" s="621"/>
      <c r="CN45" s="621"/>
      <c r="CO45" s="621"/>
      <c r="CP45" s="621"/>
      <c r="CQ45" s="622"/>
      <c r="CR45" s="623">
        <v>73774</v>
      </c>
      <c r="CS45" s="649"/>
      <c r="CT45" s="649"/>
      <c r="CU45" s="649"/>
      <c r="CV45" s="649"/>
      <c r="CW45" s="649"/>
      <c r="CX45" s="649"/>
      <c r="CY45" s="650"/>
      <c r="CZ45" s="657">
        <v>0.7</v>
      </c>
      <c r="DA45" s="658"/>
      <c r="DB45" s="658"/>
      <c r="DC45" s="659"/>
      <c r="DD45" s="632">
        <v>13710</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c r="CD46" s="731"/>
      <c r="CE46" s="732"/>
      <c r="CF46" s="620" t="s">
        <v>336</v>
      </c>
      <c r="CG46" s="621"/>
      <c r="CH46" s="621"/>
      <c r="CI46" s="621"/>
      <c r="CJ46" s="621"/>
      <c r="CK46" s="621"/>
      <c r="CL46" s="621"/>
      <c r="CM46" s="621"/>
      <c r="CN46" s="621"/>
      <c r="CO46" s="621"/>
      <c r="CP46" s="621"/>
      <c r="CQ46" s="622"/>
      <c r="CR46" s="623">
        <v>465602</v>
      </c>
      <c r="CS46" s="624"/>
      <c r="CT46" s="624"/>
      <c r="CU46" s="624"/>
      <c r="CV46" s="624"/>
      <c r="CW46" s="624"/>
      <c r="CX46" s="624"/>
      <c r="CY46" s="625"/>
      <c r="CZ46" s="657">
        <v>4.0999999999999996</v>
      </c>
      <c r="DA46" s="716"/>
      <c r="DB46" s="716"/>
      <c r="DC46" s="717"/>
      <c r="DD46" s="632">
        <v>363469</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c r="CD47" s="731"/>
      <c r="CE47" s="732"/>
      <c r="CF47" s="620" t="s">
        <v>337</v>
      </c>
      <c r="CG47" s="621"/>
      <c r="CH47" s="621"/>
      <c r="CI47" s="621"/>
      <c r="CJ47" s="621"/>
      <c r="CK47" s="621"/>
      <c r="CL47" s="621"/>
      <c r="CM47" s="621"/>
      <c r="CN47" s="621"/>
      <c r="CO47" s="621"/>
      <c r="CP47" s="621"/>
      <c r="CQ47" s="622"/>
      <c r="CR47" s="623">
        <v>40582</v>
      </c>
      <c r="CS47" s="649"/>
      <c r="CT47" s="649"/>
      <c r="CU47" s="649"/>
      <c r="CV47" s="649"/>
      <c r="CW47" s="649"/>
      <c r="CX47" s="649"/>
      <c r="CY47" s="650"/>
      <c r="CZ47" s="657">
        <v>0.4</v>
      </c>
      <c r="DA47" s="658"/>
      <c r="DB47" s="658"/>
      <c r="DC47" s="659"/>
      <c r="DD47" s="632">
        <v>27537</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16"/>
      <c r="DB48" s="716"/>
      <c r="DC48" s="717"/>
      <c r="DD48" s="632" t="s">
        <v>117</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c r="CD49" s="666" t="s">
        <v>339</v>
      </c>
      <c r="CE49" s="667"/>
      <c r="CF49" s="667"/>
      <c r="CG49" s="667"/>
      <c r="CH49" s="667"/>
      <c r="CI49" s="667"/>
      <c r="CJ49" s="667"/>
      <c r="CK49" s="667"/>
      <c r="CL49" s="667"/>
      <c r="CM49" s="667"/>
      <c r="CN49" s="667"/>
      <c r="CO49" s="667"/>
      <c r="CP49" s="667"/>
      <c r="CQ49" s="668"/>
      <c r="CR49" s="695">
        <v>11294309</v>
      </c>
      <c r="CS49" s="691"/>
      <c r="CT49" s="691"/>
      <c r="CU49" s="691"/>
      <c r="CV49" s="691"/>
      <c r="CW49" s="691"/>
      <c r="CX49" s="691"/>
      <c r="CY49" s="718"/>
      <c r="CZ49" s="719">
        <v>100</v>
      </c>
      <c r="DA49" s="720"/>
      <c r="DB49" s="720"/>
      <c r="DC49" s="721"/>
      <c r="DD49" s="722">
        <v>9112637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11929</v>
      </c>
      <c r="R7" s="753"/>
      <c r="S7" s="753"/>
      <c r="T7" s="753"/>
      <c r="U7" s="753"/>
      <c r="V7" s="753">
        <v>11303</v>
      </c>
      <c r="W7" s="753"/>
      <c r="X7" s="753"/>
      <c r="Y7" s="753"/>
      <c r="Z7" s="753"/>
      <c r="AA7" s="753">
        <v>626</v>
      </c>
      <c r="AB7" s="753"/>
      <c r="AC7" s="753"/>
      <c r="AD7" s="753"/>
      <c r="AE7" s="754"/>
      <c r="AF7" s="755">
        <v>568</v>
      </c>
      <c r="AG7" s="756"/>
      <c r="AH7" s="756"/>
      <c r="AI7" s="756"/>
      <c r="AJ7" s="757"/>
      <c r="AK7" s="792">
        <v>350</v>
      </c>
      <c r="AL7" s="793"/>
      <c r="AM7" s="793"/>
      <c r="AN7" s="793"/>
      <c r="AO7" s="793"/>
      <c r="AP7" s="793">
        <v>7191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0</v>
      </c>
      <c r="CI7" s="790"/>
      <c r="CJ7" s="790"/>
      <c r="CK7" s="790"/>
      <c r="CL7" s="791"/>
      <c r="CM7" s="789">
        <v>31</v>
      </c>
      <c r="CN7" s="790"/>
      <c r="CO7" s="790"/>
      <c r="CP7" s="790"/>
      <c r="CQ7" s="791"/>
      <c r="CR7" s="789">
        <v>20</v>
      </c>
      <c r="CS7" s="790"/>
      <c r="CT7" s="790"/>
      <c r="CU7" s="790"/>
      <c r="CV7" s="791"/>
      <c r="CW7" s="789">
        <v>13</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11920</v>
      </c>
      <c r="R23" s="812"/>
      <c r="S23" s="812"/>
      <c r="T23" s="812"/>
      <c r="U23" s="812"/>
      <c r="V23" s="812">
        <v>11294</v>
      </c>
      <c r="W23" s="812"/>
      <c r="X23" s="812"/>
      <c r="Y23" s="812"/>
      <c r="Z23" s="812"/>
      <c r="AA23" s="812">
        <v>626</v>
      </c>
      <c r="AB23" s="812"/>
      <c r="AC23" s="812"/>
      <c r="AD23" s="812"/>
      <c r="AE23" s="813"/>
      <c r="AF23" s="814">
        <v>568</v>
      </c>
      <c r="AG23" s="812"/>
      <c r="AH23" s="812"/>
      <c r="AI23" s="812"/>
      <c r="AJ23" s="815"/>
      <c r="AK23" s="816"/>
      <c r="AL23" s="817"/>
      <c r="AM23" s="817"/>
      <c r="AN23" s="817"/>
      <c r="AO23" s="817"/>
      <c r="AP23" s="812">
        <v>7191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3908</v>
      </c>
      <c r="R28" s="841"/>
      <c r="S28" s="841"/>
      <c r="T28" s="841"/>
      <c r="U28" s="841"/>
      <c r="V28" s="841">
        <v>3783</v>
      </c>
      <c r="W28" s="841"/>
      <c r="X28" s="841"/>
      <c r="Y28" s="841"/>
      <c r="Z28" s="841"/>
      <c r="AA28" s="841">
        <v>125</v>
      </c>
      <c r="AB28" s="841"/>
      <c r="AC28" s="841"/>
      <c r="AD28" s="841"/>
      <c r="AE28" s="842"/>
      <c r="AF28" s="843">
        <v>125</v>
      </c>
      <c r="AG28" s="841"/>
      <c r="AH28" s="841"/>
      <c r="AI28" s="841"/>
      <c r="AJ28" s="844"/>
      <c r="AK28" s="845">
        <v>231</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1977</v>
      </c>
      <c r="R29" s="777"/>
      <c r="S29" s="777"/>
      <c r="T29" s="777"/>
      <c r="U29" s="777"/>
      <c r="V29" s="777">
        <v>1848</v>
      </c>
      <c r="W29" s="777"/>
      <c r="X29" s="777"/>
      <c r="Y29" s="777"/>
      <c r="Z29" s="777"/>
      <c r="AA29" s="777">
        <v>129</v>
      </c>
      <c r="AB29" s="777"/>
      <c r="AC29" s="777"/>
      <c r="AD29" s="777"/>
      <c r="AE29" s="778"/>
      <c r="AF29" s="779">
        <v>129</v>
      </c>
      <c r="AG29" s="780"/>
      <c r="AH29" s="780"/>
      <c r="AI29" s="780"/>
      <c r="AJ29" s="781"/>
      <c r="AK29" s="848">
        <v>312</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225</v>
      </c>
      <c r="R30" s="777"/>
      <c r="S30" s="777"/>
      <c r="T30" s="777"/>
      <c r="U30" s="777"/>
      <c r="V30" s="777">
        <v>218</v>
      </c>
      <c r="W30" s="777"/>
      <c r="X30" s="777"/>
      <c r="Y30" s="777"/>
      <c r="Z30" s="777"/>
      <c r="AA30" s="777">
        <v>7</v>
      </c>
      <c r="AB30" s="777"/>
      <c r="AC30" s="777"/>
      <c r="AD30" s="777"/>
      <c r="AE30" s="778"/>
      <c r="AF30" s="779">
        <v>7</v>
      </c>
      <c r="AG30" s="780"/>
      <c r="AH30" s="780"/>
      <c r="AI30" s="780"/>
      <c r="AJ30" s="781"/>
      <c r="AK30" s="848">
        <v>56</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588</v>
      </c>
      <c r="R31" s="777"/>
      <c r="S31" s="777"/>
      <c r="T31" s="777"/>
      <c r="U31" s="777"/>
      <c r="V31" s="777">
        <v>514</v>
      </c>
      <c r="W31" s="777"/>
      <c r="X31" s="777"/>
      <c r="Y31" s="777"/>
      <c r="Z31" s="777"/>
      <c r="AA31" s="777">
        <v>74</v>
      </c>
      <c r="AB31" s="777"/>
      <c r="AC31" s="777"/>
      <c r="AD31" s="777"/>
      <c r="AE31" s="778"/>
      <c r="AF31" s="779">
        <v>1765</v>
      </c>
      <c r="AG31" s="780"/>
      <c r="AH31" s="780"/>
      <c r="AI31" s="780"/>
      <c r="AJ31" s="781"/>
      <c r="AK31" s="848">
        <v>104</v>
      </c>
      <c r="AL31" s="849"/>
      <c r="AM31" s="849"/>
      <c r="AN31" s="849"/>
      <c r="AO31" s="849"/>
      <c r="AP31" s="849">
        <v>1842</v>
      </c>
      <c r="AQ31" s="849"/>
      <c r="AR31" s="849"/>
      <c r="AS31" s="849"/>
      <c r="AT31" s="849"/>
      <c r="AU31" s="849">
        <v>366</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1204</v>
      </c>
      <c r="R32" s="777"/>
      <c r="S32" s="777"/>
      <c r="T32" s="777"/>
      <c r="U32" s="777"/>
      <c r="V32" s="777">
        <v>1172</v>
      </c>
      <c r="W32" s="777"/>
      <c r="X32" s="777"/>
      <c r="Y32" s="777"/>
      <c r="Z32" s="777"/>
      <c r="AA32" s="777">
        <v>32</v>
      </c>
      <c r="AB32" s="777"/>
      <c r="AC32" s="777"/>
      <c r="AD32" s="777"/>
      <c r="AE32" s="778"/>
      <c r="AF32" s="779">
        <v>32</v>
      </c>
      <c r="AG32" s="780"/>
      <c r="AH32" s="780"/>
      <c r="AI32" s="780"/>
      <c r="AJ32" s="781"/>
      <c r="AK32" s="848">
        <v>515</v>
      </c>
      <c r="AL32" s="849"/>
      <c r="AM32" s="849"/>
      <c r="AN32" s="849"/>
      <c r="AO32" s="849"/>
      <c r="AP32" s="849">
        <v>5862</v>
      </c>
      <c r="AQ32" s="849"/>
      <c r="AR32" s="849"/>
      <c r="AS32" s="849"/>
      <c r="AT32" s="849"/>
      <c r="AU32" s="849">
        <v>4719</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318</v>
      </c>
      <c r="R33" s="777"/>
      <c r="S33" s="777"/>
      <c r="T33" s="777"/>
      <c r="U33" s="777"/>
      <c r="V33" s="777">
        <v>305</v>
      </c>
      <c r="W33" s="777"/>
      <c r="X33" s="777"/>
      <c r="Y33" s="777"/>
      <c r="Z33" s="777"/>
      <c r="AA33" s="777">
        <v>13</v>
      </c>
      <c r="AB33" s="777"/>
      <c r="AC33" s="777"/>
      <c r="AD33" s="777"/>
      <c r="AE33" s="778"/>
      <c r="AF33" s="779">
        <v>13</v>
      </c>
      <c r="AG33" s="780"/>
      <c r="AH33" s="780"/>
      <c r="AI33" s="780"/>
      <c r="AJ33" s="781"/>
      <c r="AK33" s="848">
        <v>252</v>
      </c>
      <c r="AL33" s="849"/>
      <c r="AM33" s="849"/>
      <c r="AN33" s="849"/>
      <c r="AO33" s="849"/>
      <c r="AP33" s="849">
        <v>3096</v>
      </c>
      <c r="AQ33" s="849"/>
      <c r="AR33" s="849"/>
      <c r="AS33" s="849"/>
      <c r="AT33" s="849"/>
      <c r="AU33" s="849">
        <v>3096</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2071</v>
      </c>
      <c r="AG63" s="860"/>
      <c r="AH63" s="860"/>
      <c r="AI63" s="860"/>
      <c r="AJ63" s="861"/>
      <c r="AK63" s="862"/>
      <c r="AL63" s="857"/>
      <c r="AM63" s="857"/>
      <c r="AN63" s="857"/>
      <c r="AO63" s="857"/>
      <c r="AP63" s="860">
        <v>10800</v>
      </c>
      <c r="AQ63" s="860"/>
      <c r="AR63" s="860"/>
      <c r="AS63" s="860"/>
      <c r="AT63" s="860"/>
      <c r="AU63" s="860">
        <v>8181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2502</v>
      </c>
      <c r="R68" s="884"/>
      <c r="S68" s="884"/>
      <c r="T68" s="884"/>
      <c r="U68" s="884"/>
      <c r="V68" s="884">
        <v>2458</v>
      </c>
      <c r="W68" s="884"/>
      <c r="X68" s="884"/>
      <c r="Y68" s="884"/>
      <c r="Z68" s="884"/>
      <c r="AA68" s="884">
        <v>44</v>
      </c>
      <c r="AB68" s="884"/>
      <c r="AC68" s="884"/>
      <c r="AD68" s="884"/>
      <c r="AE68" s="884"/>
      <c r="AF68" s="884">
        <v>44</v>
      </c>
      <c r="AG68" s="884"/>
      <c r="AH68" s="884"/>
      <c r="AI68" s="884"/>
      <c r="AJ68" s="884"/>
      <c r="AK68" s="884">
        <v>96</v>
      </c>
      <c r="AL68" s="884"/>
      <c r="AM68" s="884"/>
      <c r="AN68" s="884"/>
      <c r="AO68" s="884"/>
      <c r="AP68" s="884">
        <v>1459</v>
      </c>
      <c r="AQ68" s="884"/>
      <c r="AR68" s="884"/>
      <c r="AS68" s="884"/>
      <c r="AT68" s="884"/>
      <c r="AU68" s="884">
        <v>352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8881</v>
      </c>
      <c r="R69" s="849"/>
      <c r="S69" s="849"/>
      <c r="T69" s="849"/>
      <c r="U69" s="849"/>
      <c r="V69" s="849">
        <v>7929</v>
      </c>
      <c r="W69" s="849"/>
      <c r="X69" s="849"/>
      <c r="Y69" s="849"/>
      <c r="Z69" s="849"/>
      <c r="AA69" s="849">
        <v>952</v>
      </c>
      <c r="AB69" s="849"/>
      <c r="AC69" s="849"/>
      <c r="AD69" s="849"/>
      <c r="AE69" s="849"/>
      <c r="AF69" s="849">
        <v>888</v>
      </c>
      <c r="AG69" s="849"/>
      <c r="AH69" s="849"/>
      <c r="AI69" s="849"/>
      <c r="AJ69" s="849"/>
      <c r="AK69" s="849">
        <v>236</v>
      </c>
      <c r="AL69" s="849"/>
      <c r="AM69" s="849"/>
      <c r="AN69" s="849"/>
      <c r="AO69" s="849"/>
      <c r="AP69" s="849">
        <v>4518</v>
      </c>
      <c r="AQ69" s="849"/>
      <c r="AR69" s="849"/>
      <c r="AS69" s="849"/>
      <c r="AT69" s="849"/>
      <c r="AU69" s="849">
        <v>99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11914</v>
      </c>
      <c r="R70" s="849"/>
      <c r="S70" s="849"/>
      <c r="T70" s="849"/>
      <c r="U70" s="849"/>
      <c r="V70" s="849">
        <v>11856</v>
      </c>
      <c r="W70" s="849"/>
      <c r="X70" s="849"/>
      <c r="Y70" s="849"/>
      <c r="Z70" s="849"/>
      <c r="AA70" s="849">
        <v>58</v>
      </c>
      <c r="AB70" s="849"/>
      <c r="AC70" s="849"/>
      <c r="AD70" s="849"/>
      <c r="AE70" s="849"/>
      <c r="AF70" s="849">
        <v>58</v>
      </c>
      <c r="AG70" s="849"/>
      <c r="AH70" s="849"/>
      <c r="AI70" s="849"/>
      <c r="AJ70" s="849"/>
      <c r="AK70" s="849">
        <v>5</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47</v>
      </c>
      <c r="R71" s="849"/>
      <c r="S71" s="849"/>
      <c r="T71" s="849"/>
      <c r="U71" s="849"/>
      <c r="V71" s="849">
        <v>46</v>
      </c>
      <c r="W71" s="849"/>
      <c r="X71" s="849"/>
      <c r="Y71" s="849"/>
      <c r="Z71" s="849"/>
      <c r="AA71" s="849">
        <v>1</v>
      </c>
      <c r="AB71" s="849"/>
      <c r="AC71" s="849"/>
      <c r="AD71" s="849"/>
      <c r="AE71" s="849"/>
      <c r="AF71" s="849">
        <v>1</v>
      </c>
      <c r="AG71" s="849"/>
      <c r="AH71" s="849"/>
      <c r="AI71" s="849"/>
      <c r="AJ71" s="849"/>
      <c r="AK71" s="849">
        <v>2</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118</v>
      </c>
      <c r="R72" s="849"/>
      <c r="S72" s="849"/>
      <c r="T72" s="849"/>
      <c r="U72" s="849"/>
      <c r="V72" s="849">
        <v>108</v>
      </c>
      <c r="W72" s="849"/>
      <c r="X72" s="849"/>
      <c r="Y72" s="849"/>
      <c r="Z72" s="849"/>
      <c r="AA72" s="849">
        <v>10</v>
      </c>
      <c r="AB72" s="849"/>
      <c r="AC72" s="849"/>
      <c r="AD72" s="849"/>
      <c r="AE72" s="849"/>
      <c r="AF72" s="849">
        <v>10</v>
      </c>
      <c r="AG72" s="849"/>
      <c r="AH72" s="849"/>
      <c r="AI72" s="849"/>
      <c r="AJ72" s="849"/>
      <c r="AK72" s="849">
        <v>2</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202536</v>
      </c>
      <c r="R73" s="849"/>
      <c r="S73" s="849"/>
      <c r="T73" s="849"/>
      <c r="U73" s="849"/>
      <c r="V73" s="849">
        <v>195058</v>
      </c>
      <c r="W73" s="849"/>
      <c r="X73" s="849"/>
      <c r="Y73" s="849"/>
      <c r="Z73" s="849"/>
      <c r="AA73" s="849">
        <v>7478</v>
      </c>
      <c r="AB73" s="849"/>
      <c r="AC73" s="849"/>
      <c r="AD73" s="849"/>
      <c r="AE73" s="849"/>
      <c r="AF73" s="849">
        <v>7478</v>
      </c>
      <c r="AG73" s="849"/>
      <c r="AH73" s="849"/>
      <c r="AI73" s="849"/>
      <c r="AJ73" s="849"/>
      <c r="AK73" s="849">
        <v>271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8479</v>
      </c>
      <c r="AG88" s="860"/>
      <c r="AH88" s="860"/>
      <c r="AI88" s="860"/>
      <c r="AJ88" s="860"/>
      <c r="AK88" s="857"/>
      <c r="AL88" s="857"/>
      <c r="AM88" s="857"/>
      <c r="AN88" s="857"/>
      <c r="AO88" s="857"/>
      <c r="AP88" s="860">
        <v>5977</v>
      </c>
      <c r="AQ88" s="860"/>
      <c r="AR88" s="860"/>
      <c r="AS88" s="860"/>
      <c r="AT88" s="860"/>
      <c r="AU88" s="860">
        <v>451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v>13</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917939</v>
      </c>
      <c r="AB110" s="920"/>
      <c r="AC110" s="920"/>
      <c r="AD110" s="920"/>
      <c r="AE110" s="921"/>
      <c r="AF110" s="922">
        <v>881040</v>
      </c>
      <c r="AG110" s="920"/>
      <c r="AH110" s="920"/>
      <c r="AI110" s="920"/>
      <c r="AJ110" s="921"/>
      <c r="AK110" s="922">
        <v>808708</v>
      </c>
      <c r="AL110" s="920"/>
      <c r="AM110" s="920"/>
      <c r="AN110" s="920"/>
      <c r="AO110" s="921"/>
      <c r="AP110" s="923">
        <v>13.6</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8224520</v>
      </c>
      <c r="BR110" s="957"/>
      <c r="BS110" s="957"/>
      <c r="BT110" s="957"/>
      <c r="BU110" s="957"/>
      <c r="BV110" s="957">
        <v>7825791</v>
      </c>
      <c r="BW110" s="957"/>
      <c r="BX110" s="957"/>
      <c r="BY110" s="957"/>
      <c r="BZ110" s="957"/>
      <c r="CA110" s="957">
        <v>7191153</v>
      </c>
      <c r="CB110" s="957"/>
      <c r="CC110" s="957"/>
      <c r="CD110" s="957"/>
      <c r="CE110" s="957"/>
      <c r="CF110" s="971">
        <v>120.9</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8914469</v>
      </c>
      <c r="BR112" s="950"/>
      <c r="BS112" s="950"/>
      <c r="BT112" s="950"/>
      <c r="BU112" s="950"/>
      <c r="BV112" s="950">
        <v>8501543</v>
      </c>
      <c r="BW112" s="950"/>
      <c r="BX112" s="950"/>
      <c r="BY112" s="950"/>
      <c r="BZ112" s="950"/>
      <c r="CA112" s="950">
        <v>8181638</v>
      </c>
      <c r="CB112" s="950"/>
      <c r="CC112" s="950"/>
      <c r="CD112" s="950"/>
      <c r="CE112" s="950"/>
      <c r="CF112" s="944">
        <v>137.5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604217</v>
      </c>
      <c r="AB113" s="964"/>
      <c r="AC113" s="964"/>
      <c r="AD113" s="964"/>
      <c r="AE113" s="965"/>
      <c r="AF113" s="966">
        <v>620761</v>
      </c>
      <c r="AG113" s="964"/>
      <c r="AH113" s="964"/>
      <c r="AI113" s="964"/>
      <c r="AJ113" s="965"/>
      <c r="AK113" s="966">
        <v>648728</v>
      </c>
      <c r="AL113" s="964"/>
      <c r="AM113" s="964"/>
      <c r="AN113" s="964"/>
      <c r="AO113" s="965"/>
      <c r="AP113" s="967">
        <v>10.9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157095</v>
      </c>
      <c r="BR113" s="950"/>
      <c r="BS113" s="950"/>
      <c r="BT113" s="950"/>
      <c r="BU113" s="950"/>
      <c r="BV113" s="950">
        <v>243410</v>
      </c>
      <c r="BW113" s="950"/>
      <c r="BX113" s="950"/>
      <c r="BY113" s="950"/>
      <c r="BZ113" s="950"/>
      <c r="CA113" s="950">
        <v>451077</v>
      </c>
      <c r="CB113" s="950"/>
      <c r="CC113" s="950"/>
      <c r="CD113" s="950"/>
      <c r="CE113" s="950"/>
      <c r="CF113" s="944">
        <v>7.6</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24945</v>
      </c>
      <c r="AB114" s="989"/>
      <c r="AC114" s="989"/>
      <c r="AD114" s="989"/>
      <c r="AE114" s="990"/>
      <c r="AF114" s="991">
        <v>27517</v>
      </c>
      <c r="AG114" s="989"/>
      <c r="AH114" s="989"/>
      <c r="AI114" s="989"/>
      <c r="AJ114" s="990"/>
      <c r="AK114" s="991">
        <v>35210</v>
      </c>
      <c r="AL114" s="989"/>
      <c r="AM114" s="989"/>
      <c r="AN114" s="989"/>
      <c r="AO114" s="990"/>
      <c r="AP114" s="992">
        <v>0.6</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1212767</v>
      </c>
      <c r="BR114" s="950"/>
      <c r="BS114" s="950"/>
      <c r="BT114" s="950"/>
      <c r="BU114" s="950"/>
      <c r="BV114" s="950">
        <v>1147399</v>
      </c>
      <c r="BW114" s="950"/>
      <c r="BX114" s="950"/>
      <c r="BY114" s="950"/>
      <c r="BZ114" s="950"/>
      <c r="CA114" s="950">
        <v>1093493</v>
      </c>
      <c r="CB114" s="950"/>
      <c r="CC114" s="950"/>
      <c r="CD114" s="950"/>
      <c r="CE114" s="950"/>
      <c r="CF114" s="944">
        <v>18.399999999999999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356</v>
      </c>
      <c r="AB115" s="964"/>
      <c r="AC115" s="964"/>
      <c r="AD115" s="964"/>
      <c r="AE115" s="965"/>
      <c r="AF115" s="966">
        <v>345</v>
      </c>
      <c r="AG115" s="964"/>
      <c r="AH115" s="964"/>
      <c r="AI115" s="964"/>
      <c r="AJ115" s="965"/>
      <c r="AK115" s="966">
        <v>262</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1547457</v>
      </c>
      <c r="AB117" s="996"/>
      <c r="AC117" s="996"/>
      <c r="AD117" s="996"/>
      <c r="AE117" s="997"/>
      <c r="AF117" s="995">
        <v>1529663</v>
      </c>
      <c r="AG117" s="996"/>
      <c r="AH117" s="996"/>
      <c r="AI117" s="996"/>
      <c r="AJ117" s="997"/>
      <c r="AK117" s="995">
        <v>1492908</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18508851</v>
      </c>
      <c r="BR118" s="1016"/>
      <c r="BS118" s="1016"/>
      <c r="BT118" s="1016"/>
      <c r="BU118" s="1016"/>
      <c r="BV118" s="1016">
        <v>17718143</v>
      </c>
      <c r="BW118" s="1016"/>
      <c r="BX118" s="1016"/>
      <c r="BY118" s="1016"/>
      <c r="BZ118" s="1016"/>
      <c r="CA118" s="1016">
        <v>16917361</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3625927</v>
      </c>
      <c r="BR119" s="957"/>
      <c r="BS119" s="957"/>
      <c r="BT119" s="957"/>
      <c r="BU119" s="957"/>
      <c r="BV119" s="957">
        <v>3502323</v>
      </c>
      <c r="BW119" s="957"/>
      <c r="BX119" s="957"/>
      <c r="BY119" s="957"/>
      <c r="BZ119" s="957"/>
      <c r="CA119" s="957">
        <v>5381271</v>
      </c>
      <c r="CB119" s="957"/>
      <c r="CC119" s="957"/>
      <c r="CD119" s="957"/>
      <c r="CE119" s="957"/>
      <c r="CF119" s="971">
        <v>90.4</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2227412</v>
      </c>
      <c r="BR120" s="950"/>
      <c r="BS120" s="950"/>
      <c r="BT120" s="950"/>
      <c r="BU120" s="950"/>
      <c r="BV120" s="950">
        <v>2109583</v>
      </c>
      <c r="BW120" s="950"/>
      <c r="BX120" s="950"/>
      <c r="BY120" s="950"/>
      <c r="BZ120" s="950"/>
      <c r="CA120" s="950">
        <v>1914533</v>
      </c>
      <c r="CB120" s="950"/>
      <c r="CC120" s="950"/>
      <c r="CD120" s="950"/>
      <c r="CE120" s="950"/>
      <c r="CF120" s="944">
        <v>32.200000000000003</v>
      </c>
      <c r="CG120" s="945"/>
      <c r="CH120" s="945"/>
      <c r="CI120" s="945"/>
      <c r="CJ120" s="945"/>
      <c r="CK120" s="1043" t="s">
        <v>436</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5059246</v>
      </c>
      <c r="DH120" s="957"/>
      <c r="DI120" s="957"/>
      <c r="DJ120" s="957"/>
      <c r="DK120" s="957"/>
      <c r="DL120" s="957">
        <v>4832128</v>
      </c>
      <c r="DM120" s="957"/>
      <c r="DN120" s="957"/>
      <c r="DO120" s="957"/>
      <c r="DP120" s="957"/>
      <c r="DQ120" s="957">
        <v>4718864</v>
      </c>
      <c r="DR120" s="957"/>
      <c r="DS120" s="957"/>
      <c r="DT120" s="957"/>
      <c r="DU120" s="957"/>
      <c r="DV120" s="958">
        <v>79.3</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11814451</v>
      </c>
      <c r="BR121" s="1016"/>
      <c r="BS121" s="1016"/>
      <c r="BT121" s="1016"/>
      <c r="BU121" s="1016"/>
      <c r="BV121" s="1016">
        <v>11789176</v>
      </c>
      <c r="BW121" s="1016"/>
      <c r="BX121" s="1016"/>
      <c r="BY121" s="1016"/>
      <c r="BZ121" s="1016"/>
      <c r="CA121" s="1016">
        <v>11692253</v>
      </c>
      <c r="CB121" s="1016"/>
      <c r="CC121" s="1016"/>
      <c r="CD121" s="1016"/>
      <c r="CE121" s="1016"/>
      <c r="CF121" s="1054">
        <v>196.5</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3361148</v>
      </c>
      <c r="DH121" s="950"/>
      <c r="DI121" s="950"/>
      <c r="DJ121" s="950"/>
      <c r="DK121" s="950"/>
      <c r="DL121" s="950">
        <v>3235176</v>
      </c>
      <c r="DM121" s="950"/>
      <c r="DN121" s="950"/>
      <c r="DO121" s="950"/>
      <c r="DP121" s="950"/>
      <c r="DQ121" s="950">
        <v>3096282</v>
      </c>
      <c r="DR121" s="950"/>
      <c r="DS121" s="950"/>
      <c r="DT121" s="950"/>
      <c r="DU121" s="950"/>
      <c r="DV121" s="951">
        <v>52</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17667790</v>
      </c>
      <c r="BR122" s="1065"/>
      <c r="BS122" s="1065"/>
      <c r="BT122" s="1065"/>
      <c r="BU122" s="1065"/>
      <c r="BV122" s="1065">
        <v>17401082</v>
      </c>
      <c r="BW122" s="1065"/>
      <c r="BX122" s="1065"/>
      <c r="BY122" s="1065"/>
      <c r="BZ122" s="1065"/>
      <c r="CA122" s="1065">
        <v>18988057</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494075</v>
      </c>
      <c r="DH122" s="950"/>
      <c r="DI122" s="950"/>
      <c r="DJ122" s="950"/>
      <c r="DK122" s="950"/>
      <c r="DL122" s="950">
        <v>434239</v>
      </c>
      <c r="DM122" s="950"/>
      <c r="DN122" s="950"/>
      <c r="DO122" s="950"/>
      <c r="DP122" s="950"/>
      <c r="DQ122" s="950">
        <v>366492</v>
      </c>
      <c r="DR122" s="950"/>
      <c r="DS122" s="950"/>
      <c r="DT122" s="950"/>
      <c r="DU122" s="950"/>
      <c r="DV122" s="951">
        <v>6.2</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14.1</v>
      </c>
      <c r="BR123" s="1057"/>
      <c r="BS123" s="1057"/>
      <c r="BT123" s="1057"/>
      <c r="BU123" s="1057"/>
      <c r="BV123" s="1057">
        <v>5.4</v>
      </c>
      <c r="BW123" s="1057"/>
      <c r="BX123" s="1057"/>
      <c r="BY123" s="1057"/>
      <c r="BZ123" s="1057"/>
      <c r="CA123" s="1057" t="s">
        <v>441</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356</v>
      </c>
      <c r="AB127" s="989"/>
      <c r="AC127" s="989"/>
      <c r="AD127" s="989"/>
      <c r="AE127" s="990"/>
      <c r="AF127" s="991">
        <v>345</v>
      </c>
      <c r="AG127" s="989"/>
      <c r="AH127" s="989"/>
      <c r="AI127" s="989"/>
      <c r="AJ127" s="990"/>
      <c r="AK127" s="991">
        <v>262</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441</v>
      </c>
      <c r="BG127" s="1072"/>
      <c r="BH127" s="1072"/>
      <c r="BI127" s="1072"/>
      <c r="BJ127" s="1072"/>
      <c r="BK127" s="1072"/>
      <c r="BL127" s="1081"/>
      <c r="BM127" s="1071">
        <v>14.08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186812</v>
      </c>
      <c r="AB128" s="1120"/>
      <c r="AC128" s="1120"/>
      <c r="AD128" s="1120"/>
      <c r="AE128" s="1121"/>
      <c r="AF128" s="1122">
        <v>183492</v>
      </c>
      <c r="AG128" s="1120"/>
      <c r="AH128" s="1120"/>
      <c r="AI128" s="1120"/>
      <c r="AJ128" s="1121"/>
      <c r="AK128" s="1122">
        <v>187386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19.079999999999998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6886921</v>
      </c>
      <c r="AB129" s="989"/>
      <c r="AC129" s="989"/>
      <c r="AD129" s="989"/>
      <c r="AE129" s="990"/>
      <c r="AF129" s="991">
        <v>6762507</v>
      </c>
      <c r="AG129" s="989"/>
      <c r="AH129" s="989"/>
      <c r="AI129" s="989"/>
      <c r="AJ129" s="990"/>
      <c r="AK129" s="991">
        <v>6913752</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6.4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936720</v>
      </c>
      <c r="AB130" s="989"/>
      <c r="AC130" s="989"/>
      <c r="AD130" s="989"/>
      <c r="AE130" s="990"/>
      <c r="AF130" s="991">
        <v>974132</v>
      </c>
      <c r="AG130" s="989"/>
      <c r="AH130" s="989"/>
      <c r="AI130" s="989"/>
      <c r="AJ130" s="990"/>
      <c r="AK130" s="991">
        <v>964116</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428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5950201</v>
      </c>
      <c r="AB131" s="1028"/>
      <c r="AC131" s="1028"/>
      <c r="AD131" s="1028"/>
      <c r="AE131" s="1029"/>
      <c r="AF131" s="1030">
        <v>5788375</v>
      </c>
      <c r="AG131" s="1028"/>
      <c r="AH131" s="1028"/>
      <c r="AI131" s="1028"/>
      <c r="AJ131" s="1029"/>
      <c r="AK131" s="1030">
        <v>5949636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7.1245492380000002</v>
      </c>
      <c r="AB132" s="1134"/>
      <c r="AC132" s="1134"/>
      <c r="AD132" s="1134"/>
      <c r="AE132" s="1135"/>
      <c r="AF132" s="1136">
        <v>6.4273479169999996</v>
      </c>
      <c r="AG132" s="1134"/>
      <c r="AH132" s="1134"/>
      <c r="AI132" s="1134"/>
      <c r="AJ132" s="1135"/>
      <c r="AK132" s="1136">
        <v>5.7382670129999997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8.4</v>
      </c>
      <c r="AB133" s="1141"/>
      <c r="AC133" s="1141"/>
      <c r="AD133" s="1141"/>
      <c r="AE133" s="1142"/>
      <c r="AF133" s="1140">
        <v>7.5</v>
      </c>
      <c r="AG133" s="1141"/>
      <c r="AH133" s="1141"/>
      <c r="AI133" s="1141"/>
      <c r="AJ133" s="1142"/>
      <c r="AK133" s="1140">
        <v>6.4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1619982</v>
      </c>
      <c r="L9" s="264">
        <v>51503</v>
      </c>
      <c r="M9" s="265">
        <v>64158</v>
      </c>
      <c r="N9" s="266">
        <v>-19.7</v>
      </c>
    </row>
    <row r="10" spans="1:16">
      <c r="A10" s="248"/>
      <c r="B10" s="244"/>
      <c r="C10" s="244"/>
      <c r="D10" s="244"/>
      <c r="E10" s="244"/>
      <c r="F10" s="244"/>
      <c r="G10" s="1149" t="s">
        <v>476</v>
      </c>
      <c r="H10" s="1150"/>
      <c r="I10" s="1150"/>
      <c r="J10" s="1151"/>
      <c r="K10" s="267">
        <v>53182</v>
      </c>
      <c r="L10" s="268">
        <v>1691</v>
      </c>
      <c r="M10" s="269">
        <v>6725</v>
      </c>
      <c r="N10" s="270">
        <v>-74.900000000000006</v>
      </c>
    </row>
    <row r="11" spans="1:16" ht="13.5" customHeight="1">
      <c r="A11" s="248"/>
      <c r="B11" s="244"/>
      <c r="C11" s="244"/>
      <c r="D11" s="244"/>
      <c r="E11" s="244"/>
      <c r="F11" s="244"/>
      <c r="G11" s="1149" t="s">
        <v>477</v>
      </c>
      <c r="H11" s="1150"/>
      <c r="I11" s="1150"/>
      <c r="J11" s="1151"/>
      <c r="K11" s="267">
        <v>302091</v>
      </c>
      <c r="L11" s="268">
        <v>9604</v>
      </c>
      <c r="M11" s="269">
        <v>8931</v>
      </c>
      <c r="N11" s="270">
        <v>7.5</v>
      </c>
    </row>
    <row r="12" spans="1:16" ht="13.5" customHeight="1">
      <c r="A12" s="248"/>
      <c r="B12" s="244"/>
      <c r="C12" s="244"/>
      <c r="D12" s="244"/>
      <c r="E12" s="244"/>
      <c r="F12" s="244"/>
      <c r="G12" s="1149" t="s">
        <v>478</v>
      </c>
      <c r="H12" s="1150"/>
      <c r="I12" s="1150"/>
      <c r="J12" s="1151"/>
      <c r="K12" s="267" t="s">
        <v>479</v>
      </c>
      <c r="L12" s="268" t="s">
        <v>479</v>
      </c>
      <c r="M12" s="269">
        <v>335</v>
      </c>
      <c r="N12" s="270" t="s">
        <v>479</v>
      </c>
    </row>
    <row r="13" spans="1:16" ht="13.5" customHeight="1">
      <c r="A13" s="248"/>
      <c r="B13" s="244"/>
      <c r="C13" s="244"/>
      <c r="D13" s="244"/>
      <c r="E13" s="244"/>
      <c r="F13" s="244"/>
      <c r="G13" s="1149" t="s">
        <v>480</v>
      </c>
      <c r="H13" s="1150"/>
      <c r="I13" s="1150"/>
      <c r="J13" s="1151"/>
      <c r="K13" s="267" t="s">
        <v>479</v>
      </c>
      <c r="L13" s="268" t="s">
        <v>479</v>
      </c>
      <c r="M13" s="269">
        <v>14</v>
      </c>
      <c r="N13" s="270" t="s">
        <v>479</v>
      </c>
    </row>
    <row r="14" spans="1:16" ht="13.5" customHeight="1">
      <c r="A14" s="248"/>
      <c r="B14" s="244"/>
      <c r="C14" s="244"/>
      <c r="D14" s="244"/>
      <c r="E14" s="244"/>
      <c r="F14" s="244"/>
      <c r="G14" s="1149" t="s">
        <v>481</v>
      </c>
      <c r="H14" s="1150"/>
      <c r="I14" s="1150"/>
      <c r="J14" s="1151"/>
      <c r="K14" s="267">
        <v>85563</v>
      </c>
      <c r="L14" s="268">
        <v>2720</v>
      </c>
      <c r="M14" s="269">
        <v>2685</v>
      </c>
      <c r="N14" s="270">
        <v>1.3</v>
      </c>
    </row>
    <row r="15" spans="1:16" ht="13.5" customHeight="1">
      <c r="A15" s="248"/>
      <c r="B15" s="244"/>
      <c r="C15" s="244"/>
      <c r="D15" s="244"/>
      <c r="E15" s="244"/>
      <c r="F15" s="244"/>
      <c r="G15" s="1149" t="s">
        <v>482</v>
      </c>
      <c r="H15" s="1150"/>
      <c r="I15" s="1150"/>
      <c r="J15" s="1151"/>
      <c r="K15" s="267">
        <v>65929</v>
      </c>
      <c r="L15" s="268">
        <v>2096</v>
      </c>
      <c r="M15" s="269">
        <v>1293</v>
      </c>
      <c r="N15" s="270">
        <v>62.1</v>
      </c>
    </row>
    <row r="16" spans="1:16">
      <c r="A16" s="248"/>
      <c r="B16" s="244"/>
      <c r="C16" s="244"/>
      <c r="D16" s="244"/>
      <c r="E16" s="244"/>
      <c r="F16" s="244"/>
      <c r="G16" s="1152" t="s">
        <v>483</v>
      </c>
      <c r="H16" s="1153"/>
      <c r="I16" s="1153"/>
      <c r="J16" s="1154"/>
      <c r="K16" s="268">
        <v>-160898</v>
      </c>
      <c r="L16" s="268">
        <v>-5115</v>
      </c>
      <c r="M16" s="269">
        <v>-6126</v>
      </c>
      <c r="N16" s="270">
        <v>-16.5</v>
      </c>
    </row>
    <row r="17" spans="1:16">
      <c r="A17" s="248"/>
      <c r="B17" s="244"/>
      <c r="C17" s="244"/>
      <c r="D17" s="244"/>
      <c r="E17" s="244"/>
      <c r="F17" s="244"/>
      <c r="G17" s="1152" t="s">
        <v>168</v>
      </c>
      <c r="H17" s="1153"/>
      <c r="I17" s="1153"/>
      <c r="J17" s="1154"/>
      <c r="K17" s="268">
        <v>1965849</v>
      </c>
      <c r="L17" s="268">
        <v>62499</v>
      </c>
      <c r="M17" s="269">
        <v>78014</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6.04</v>
      </c>
      <c r="L21" s="281">
        <v>7.49</v>
      </c>
      <c r="M21" s="282">
        <v>-1.45</v>
      </c>
      <c r="N21" s="249"/>
      <c r="O21" s="283"/>
      <c r="P21" s="279"/>
    </row>
    <row r="22" spans="1:16" s="284" customFormat="1">
      <c r="A22" s="279"/>
      <c r="B22" s="249"/>
      <c r="C22" s="249"/>
      <c r="D22" s="249"/>
      <c r="E22" s="249"/>
      <c r="F22" s="249"/>
      <c r="G22" s="1144" t="s">
        <v>489</v>
      </c>
      <c r="H22" s="1145"/>
      <c r="I22" s="1145"/>
      <c r="J22" s="1146"/>
      <c r="K22" s="285">
        <v>99</v>
      </c>
      <c r="L22" s="286">
        <v>97.3</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808708</v>
      </c>
      <c r="L32" s="294">
        <v>25711</v>
      </c>
      <c r="M32" s="295">
        <v>34910</v>
      </c>
      <c r="N32" s="296">
        <v>-26.4</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t="s">
        <v>479</v>
      </c>
      <c r="N34" s="296" t="s">
        <v>479</v>
      </c>
    </row>
    <row r="35" spans="1:16" ht="27" customHeight="1">
      <c r="A35" s="248"/>
      <c r="B35" s="244"/>
      <c r="C35" s="244"/>
      <c r="D35" s="244"/>
      <c r="E35" s="244"/>
      <c r="F35" s="244"/>
      <c r="G35" s="1160" t="s">
        <v>496</v>
      </c>
      <c r="H35" s="1161"/>
      <c r="I35" s="1161"/>
      <c r="J35" s="1162"/>
      <c r="K35" s="294">
        <v>648728</v>
      </c>
      <c r="L35" s="294">
        <v>20625</v>
      </c>
      <c r="M35" s="295">
        <v>14021</v>
      </c>
      <c r="N35" s="296">
        <v>47.1</v>
      </c>
    </row>
    <row r="36" spans="1:16" ht="27" customHeight="1">
      <c r="A36" s="248"/>
      <c r="B36" s="244"/>
      <c r="C36" s="244"/>
      <c r="D36" s="244"/>
      <c r="E36" s="244"/>
      <c r="F36" s="244"/>
      <c r="G36" s="1160" t="s">
        <v>497</v>
      </c>
      <c r="H36" s="1161"/>
      <c r="I36" s="1161"/>
      <c r="J36" s="1162"/>
      <c r="K36" s="294">
        <v>35210</v>
      </c>
      <c r="L36" s="294">
        <v>1119</v>
      </c>
      <c r="M36" s="295">
        <v>2867</v>
      </c>
      <c r="N36" s="296">
        <v>-61</v>
      </c>
    </row>
    <row r="37" spans="1:16" ht="13.5" customHeight="1">
      <c r="A37" s="248"/>
      <c r="B37" s="244"/>
      <c r="C37" s="244"/>
      <c r="D37" s="244"/>
      <c r="E37" s="244"/>
      <c r="F37" s="244"/>
      <c r="G37" s="1160" t="s">
        <v>498</v>
      </c>
      <c r="H37" s="1161"/>
      <c r="I37" s="1161"/>
      <c r="J37" s="1162"/>
      <c r="K37" s="294">
        <v>262</v>
      </c>
      <c r="L37" s="294">
        <v>8</v>
      </c>
      <c r="M37" s="295">
        <v>917</v>
      </c>
      <c r="N37" s="296">
        <v>-99.1</v>
      </c>
    </row>
    <row r="38" spans="1:16" ht="27" customHeight="1">
      <c r="A38" s="248"/>
      <c r="B38" s="244"/>
      <c r="C38" s="244"/>
      <c r="D38" s="244"/>
      <c r="E38" s="244"/>
      <c r="F38" s="244"/>
      <c r="G38" s="1163" t="s">
        <v>499</v>
      </c>
      <c r="H38" s="1164"/>
      <c r="I38" s="1164"/>
      <c r="J38" s="1165"/>
      <c r="K38" s="297" t="s">
        <v>479</v>
      </c>
      <c r="L38" s="297" t="s">
        <v>479</v>
      </c>
      <c r="M38" s="298">
        <v>2</v>
      </c>
      <c r="N38" s="299" t="s">
        <v>479</v>
      </c>
      <c r="O38" s="293"/>
    </row>
    <row r="39" spans="1:16">
      <c r="A39" s="248"/>
      <c r="B39" s="244"/>
      <c r="C39" s="244"/>
      <c r="D39" s="244"/>
      <c r="E39" s="244"/>
      <c r="F39" s="244"/>
      <c r="G39" s="1163" t="s">
        <v>500</v>
      </c>
      <c r="H39" s="1164"/>
      <c r="I39" s="1164"/>
      <c r="J39" s="1165"/>
      <c r="K39" s="300">
        <v>-187386</v>
      </c>
      <c r="L39" s="300">
        <v>-5957</v>
      </c>
      <c r="M39" s="301">
        <v>-3077</v>
      </c>
      <c r="N39" s="302">
        <v>93.6</v>
      </c>
      <c r="O39" s="293"/>
    </row>
    <row r="40" spans="1:16" ht="27" customHeight="1">
      <c r="A40" s="248"/>
      <c r="B40" s="244"/>
      <c r="C40" s="244"/>
      <c r="D40" s="244"/>
      <c r="E40" s="244"/>
      <c r="F40" s="244"/>
      <c r="G40" s="1160" t="s">
        <v>501</v>
      </c>
      <c r="H40" s="1161"/>
      <c r="I40" s="1161"/>
      <c r="J40" s="1162"/>
      <c r="K40" s="300">
        <v>-964116</v>
      </c>
      <c r="L40" s="300">
        <v>-30652</v>
      </c>
      <c r="M40" s="301">
        <v>-35137</v>
      </c>
      <c r="N40" s="302">
        <v>-12.8</v>
      </c>
      <c r="O40" s="293"/>
    </row>
    <row r="41" spans="1:16">
      <c r="A41" s="248"/>
      <c r="B41" s="244"/>
      <c r="C41" s="244"/>
      <c r="D41" s="244"/>
      <c r="E41" s="244"/>
      <c r="F41" s="244"/>
      <c r="G41" s="1166" t="s">
        <v>279</v>
      </c>
      <c r="H41" s="1167"/>
      <c r="I41" s="1167"/>
      <c r="J41" s="1168"/>
      <c r="K41" s="294">
        <v>341406</v>
      </c>
      <c r="L41" s="300">
        <v>10854</v>
      </c>
      <c r="M41" s="301">
        <v>14503</v>
      </c>
      <c r="N41" s="302">
        <v>-25.2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1760399</v>
      </c>
      <c r="J51" s="320">
        <v>55895</v>
      </c>
      <c r="K51" s="321">
        <v>1.5</v>
      </c>
      <c r="L51" s="322">
        <v>51262</v>
      </c>
      <c r="M51" s="323">
        <v>-13.6</v>
      </c>
      <c r="N51" s="324">
        <v>15.1</v>
      </c>
    </row>
    <row r="52" spans="1:14">
      <c r="A52" s="248"/>
      <c r="B52" s="244"/>
      <c r="C52" s="244"/>
      <c r="D52" s="244"/>
      <c r="E52" s="244"/>
      <c r="F52" s="244"/>
      <c r="G52" s="325"/>
      <c r="H52" s="326" t="s">
        <v>512</v>
      </c>
      <c r="I52" s="327">
        <v>1026003</v>
      </c>
      <c r="J52" s="328">
        <v>32577</v>
      </c>
      <c r="K52" s="329">
        <v>1.3</v>
      </c>
      <c r="L52" s="330">
        <v>25630</v>
      </c>
      <c r="M52" s="331">
        <v>-24.8</v>
      </c>
      <c r="N52" s="332">
        <v>26.1</v>
      </c>
    </row>
    <row r="53" spans="1:14">
      <c r="A53" s="248"/>
      <c r="B53" s="244"/>
      <c r="C53" s="244"/>
      <c r="D53" s="244"/>
      <c r="E53" s="244"/>
      <c r="F53" s="244"/>
      <c r="G53" s="310" t="s">
        <v>513</v>
      </c>
      <c r="H53" s="311"/>
      <c r="I53" s="319">
        <v>1408364</v>
      </c>
      <c r="J53" s="320">
        <v>44727</v>
      </c>
      <c r="K53" s="321">
        <v>-20</v>
      </c>
      <c r="L53" s="322">
        <v>48407</v>
      </c>
      <c r="M53" s="323">
        <v>-5.6</v>
      </c>
      <c r="N53" s="324">
        <v>-14.4</v>
      </c>
    </row>
    <row r="54" spans="1:14">
      <c r="A54" s="248"/>
      <c r="B54" s="244"/>
      <c r="C54" s="244"/>
      <c r="D54" s="244"/>
      <c r="E54" s="244"/>
      <c r="F54" s="244"/>
      <c r="G54" s="325"/>
      <c r="H54" s="326" t="s">
        <v>512</v>
      </c>
      <c r="I54" s="327">
        <v>787740</v>
      </c>
      <c r="J54" s="328">
        <v>25017</v>
      </c>
      <c r="K54" s="329">
        <v>-23.2</v>
      </c>
      <c r="L54" s="330">
        <v>23914</v>
      </c>
      <c r="M54" s="331">
        <v>-6.7</v>
      </c>
      <c r="N54" s="332">
        <v>-16.5</v>
      </c>
    </row>
    <row r="55" spans="1:14">
      <c r="A55" s="248"/>
      <c r="B55" s="244"/>
      <c r="C55" s="244"/>
      <c r="D55" s="244"/>
      <c r="E55" s="244"/>
      <c r="F55" s="244"/>
      <c r="G55" s="310" t="s">
        <v>514</v>
      </c>
      <c r="H55" s="311"/>
      <c r="I55" s="319">
        <v>1300982</v>
      </c>
      <c r="J55" s="320">
        <v>41241</v>
      </c>
      <c r="K55" s="321">
        <v>-7.8</v>
      </c>
      <c r="L55" s="322">
        <v>69477</v>
      </c>
      <c r="M55" s="323">
        <v>43.5</v>
      </c>
      <c r="N55" s="324">
        <v>-51.3</v>
      </c>
    </row>
    <row r="56" spans="1:14">
      <c r="A56" s="248"/>
      <c r="B56" s="244"/>
      <c r="C56" s="244"/>
      <c r="D56" s="244"/>
      <c r="E56" s="244"/>
      <c r="F56" s="244"/>
      <c r="G56" s="325"/>
      <c r="H56" s="326" t="s">
        <v>512</v>
      </c>
      <c r="I56" s="327">
        <v>538536</v>
      </c>
      <c r="J56" s="328">
        <v>17071</v>
      </c>
      <c r="K56" s="329">
        <v>-31.8</v>
      </c>
      <c r="L56" s="330">
        <v>31528</v>
      </c>
      <c r="M56" s="331">
        <v>31.8</v>
      </c>
      <c r="N56" s="332">
        <v>-63.6</v>
      </c>
    </row>
    <row r="57" spans="1:14">
      <c r="A57" s="248"/>
      <c r="B57" s="244"/>
      <c r="C57" s="244"/>
      <c r="D57" s="244"/>
      <c r="E57" s="244"/>
      <c r="F57" s="244"/>
      <c r="G57" s="310" t="s">
        <v>515</v>
      </c>
      <c r="H57" s="311"/>
      <c r="I57" s="319">
        <v>1145601</v>
      </c>
      <c r="J57" s="320">
        <v>36521</v>
      </c>
      <c r="K57" s="321">
        <v>-11.4</v>
      </c>
      <c r="L57" s="322">
        <v>59668</v>
      </c>
      <c r="M57" s="323">
        <v>-14.1</v>
      </c>
      <c r="N57" s="324">
        <v>2.7</v>
      </c>
    </row>
    <row r="58" spans="1:14">
      <c r="A58" s="248"/>
      <c r="B58" s="244"/>
      <c r="C58" s="244"/>
      <c r="D58" s="244"/>
      <c r="E58" s="244"/>
      <c r="F58" s="244"/>
      <c r="G58" s="325"/>
      <c r="H58" s="326" t="s">
        <v>512</v>
      </c>
      <c r="I58" s="327">
        <v>655286</v>
      </c>
      <c r="J58" s="328">
        <v>20890</v>
      </c>
      <c r="K58" s="329">
        <v>22.4</v>
      </c>
      <c r="L58" s="330">
        <v>31515</v>
      </c>
      <c r="M58" s="331">
        <v>0</v>
      </c>
      <c r="N58" s="332">
        <v>22.4</v>
      </c>
    </row>
    <row r="59" spans="1:14">
      <c r="A59" s="248"/>
      <c r="B59" s="244"/>
      <c r="C59" s="244"/>
      <c r="D59" s="244"/>
      <c r="E59" s="244"/>
      <c r="F59" s="244"/>
      <c r="G59" s="310" t="s">
        <v>516</v>
      </c>
      <c r="H59" s="311"/>
      <c r="I59" s="319">
        <v>542064</v>
      </c>
      <c r="J59" s="320">
        <v>17234</v>
      </c>
      <c r="K59" s="321">
        <v>-52.8</v>
      </c>
      <c r="L59" s="322">
        <v>56894</v>
      </c>
      <c r="M59" s="323">
        <v>-4.5999999999999996</v>
      </c>
      <c r="N59" s="324">
        <v>-48.2</v>
      </c>
    </row>
    <row r="60" spans="1:14">
      <c r="A60" s="248"/>
      <c r="B60" s="244"/>
      <c r="C60" s="244"/>
      <c r="D60" s="244"/>
      <c r="E60" s="244"/>
      <c r="F60" s="244"/>
      <c r="G60" s="325"/>
      <c r="H60" s="326" t="s">
        <v>512</v>
      </c>
      <c r="I60" s="333">
        <v>465602</v>
      </c>
      <c r="J60" s="328">
        <v>14803</v>
      </c>
      <c r="K60" s="329">
        <v>-29.1</v>
      </c>
      <c r="L60" s="330">
        <v>32548</v>
      </c>
      <c r="M60" s="331">
        <v>3.3</v>
      </c>
      <c r="N60" s="332">
        <v>-32.4</v>
      </c>
    </row>
    <row r="61" spans="1:14">
      <c r="A61" s="248"/>
      <c r="B61" s="244"/>
      <c r="C61" s="244"/>
      <c r="D61" s="244"/>
      <c r="E61" s="244"/>
      <c r="F61" s="244"/>
      <c r="G61" s="310" t="s">
        <v>517</v>
      </c>
      <c r="H61" s="334"/>
      <c r="I61" s="335">
        <v>1231482</v>
      </c>
      <c r="J61" s="336">
        <v>39124</v>
      </c>
      <c r="K61" s="337">
        <v>-18.100000000000001</v>
      </c>
      <c r="L61" s="338">
        <v>57142</v>
      </c>
      <c r="M61" s="339">
        <v>1.1000000000000001</v>
      </c>
      <c r="N61" s="324">
        <v>-19.2</v>
      </c>
    </row>
    <row r="62" spans="1:14">
      <c r="A62" s="248"/>
      <c r="B62" s="244"/>
      <c r="C62" s="244"/>
      <c r="D62" s="244"/>
      <c r="E62" s="244"/>
      <c r="F62" s="244"/>
      <c r="G62" s="325"/>
      <c r="H62" s="326" t="s">
        <v>512</v>
      </c>
      <c r="I62" s="327">
        <v>694633</v>
      </c>
      <c r="J62" s="328">
        <v>22072</v>
      </c>
      <c r="K62" s="329">
        <v>-12.1</v>
      </c>
      <c r="L62" s="330">
        <v>29027</v>
      </c>
      <c r="M62" s="331">
        <v>0.7</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12.05</v>
      </c>
      <c r="G47" s="12">
        <v>13.48</v>
      </c>
      <c r="H47" s="12">
        <v>12.22</v>
      </c>
      <c r="I47" s="12">
        <v>11.25</v>
      </c>
      <c r="J47" s="13">
        <v>35.01</v>
      </c>
    </row>
    <row r="48" spans="2:10" ht="57.75" customHeight="1">
      <c r="B48" s="14"/>
      <c r="C48" s="1171" t="s">
        <v>4</v>
      </c>
      <c r="D48" s="1171"/>
      <c r="E48" s="1172"/>
      <c r="F48" s="15">
        <v>8.1999999999999993</v>
      </c>
      <c r="G48" s="16">
        <v>7.11</v>
      </c>
      <c r="H48" s="16">
        <v>6.04</v>
      </c>
      <c r="I48" s="16">
        <v>7.45</v>
      </c>
      <c r="J48" s="17">
        <v>8.2200000000000006</v>
      </c>
    </row>
    <row r="49" spans="2:10" ht="57.75" customHeight="1" thickBot="1">
      <c r="B49" s="18"/>
      <c r="C49" s="1173" t="s">
        <v>5</v>
      </c>
      <c r="D49" s="1173"/>
      <c r="E49" s="1174"/>
      <c r="F49" s="19">
        <v>0.19</v>
      </c>
      <c r="G49" s="20">
        <v>0.47</v>
      </c>
      <c r="H49" s="20" t="s">
        <v>524</v>
      </c>
      <c r="I49" s="20">
        <v>0.11</v>
      </c>
      <c r="J49" s="21">
        <v>24.94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2017-03-27T06:32:04Z</cp:lastPrinted>
  <dcterms:created xsi:type="dcterms:W3CDTF">2017-02-15T16:43:01Z</dcterms:created>
  <dcterms:modified xsi:type="dcterms:W3CDTF">2018-02-06T00:46:54Z</dcterms:modified>
  <cp:category/>
</cp:coreProperties>
</file>