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29財政担当（291017）\②財政運営\02決算\01財政状況資料集（H27決算）\04ＨＰ掲載用（更新）\"/>
    </mc:Choice>
  </mc:AlternateContent>
  <bookViews>
    <workbookView xWindow="-750" yWindow="165"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<sst xmlns="http://schemas.openxmlformats.org/spreadsheetml/2006/main" count="1039" uniqueCount="560">
  <si>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</si>
  <si>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</si>
  <si>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</si>
  <si>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</si>
  <si>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</si>
  <si>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</si>
  <si>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</si>
  <si>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</si>
  <si>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</si>
  <si>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</si>
  <si>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</si>
  <si>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</si>
  <si>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</si>
  <si>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</si>
  <si>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</si>
  <si>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</si>
  <si>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</si>
  <si>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</si>
  <si>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</si>
  <si>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</si>
  <si>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</si>
  <si>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</si>
  <si>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</si>
  <si>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</si>
  <si>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</si>
  <si>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</si>
  <si>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</si>
  <si>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</si>
  <si>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</si>
  <si>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</si>
  <si>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</si>
  <si>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</si>
  <si>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</si>
  <si>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</si>
  <si>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</si>
  <si>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</si>
  <si>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</si>
  <si>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</si>
  <si>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</si>
  <si>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</si>
  <si>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</si>
  <si>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</si>
  <si>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</si>
  <si>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</si>
  <si>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</si>
  <si>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</si>
  <si>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</si>
  <si>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</si>
  <si>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</si>
  <si>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</si>
  <si>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</si>
  <si>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</si>
  <si>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</si>
  <si>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</si>
  <si>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</si>
  <si>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</si>
  <si>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</si>
  <si>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</si>
  <si>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</si>
  <si>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</si>
  <si>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</si>
  <si>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</si>
  <si>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</si>
  <si>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</si>
  <si>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</si>
  <si>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</si>
  <si>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</si>
  <si>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</si>
  <si>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</si>
  <si>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</si>
  <si>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</si>
  <si>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</si>
  <si>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</si>
  <si>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</si>
  <si>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</si>
  <si>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</si>
  <si>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</si>
  <si>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</si>
  <si>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</si>
  <si>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</si>
  <si>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</si>
  <si>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市貝町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</si>
  <si>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</si>
  <si>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</si>
  <si>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</si>
  <si>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</si>
  <si>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</si>
  <si>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</si>
  <si>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</si>
  <si>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</si>
  <si>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</si>
  <si>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</si>
  <si>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</si>
  <si>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</si>
  <si>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</si>
  <si>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</si>
  <si>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</si>
  <si>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</si>
  <si>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</si>
  <si>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</si>
  <si>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</si>
  <si>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</si>
  <si>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</si>
  <si>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</si>
  <si>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</si>
  <si>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</si>
  <si>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</si>
  <si>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</si>
  <si>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</si>
  <si>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</si>
  <si>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</si>
  <si>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</si>
  <si>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</si>
  <si>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</si>
  <si>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</si>
  <si>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</si>
  <si>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</si>
  <si>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</si>
  <si>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</si>
  <si>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</si>
  <si>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</si>
  <si>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</si>
  <si>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</si>
  <si>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</si>
  <si>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</si>
  <si>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</si>
  <si>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</si>
  <si>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</si>
  <si>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</si>
  <si>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</si>
  <si>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</si>
  <si>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</si>
  <si>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</si>
  <si>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</si>
  <si>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</si>
  <si>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</si>
  <si>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</si>
  <si>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</si>
  <si>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</si>
  <si>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</si>
  <si>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</si>
  <si>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</si>
  <si>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</si>
  <si>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</si>
  <si>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</si>
  <si>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</si>
  <si>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</si>
  <si>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</si>
  <si>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</si>
  <si>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</si>
  <si>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</si>
  <si>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</si>
  <si>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</si>
  <si>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</si>
  <si>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</si>
  <si>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</si>
  <si>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</si>
  <si>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</si>
  <si>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</si>
  <si>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</si>
  <si>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</si>
  <si>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</si>
  <si>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</si>
  <si>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</si>
  <si>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</si>
  <si>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</si>
  <si>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</si>
  <si>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</si>
  <si>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</si>
  <si>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</si>
  <si>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</si>
  <si>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</si>
  <si>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</si>
  <si>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</si>
  <si>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</si>
  <si>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</si>
  <si>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</si>
  <si>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</si>
  <si>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</si>
  <si>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</si>
  <si>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</si>
  <si>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</si>
  <si>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</si>
  <si>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</si>
  <si>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</si>
  <si>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</si>
  <si>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</si>
  <si>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</si>
  <si>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</si>
  <si>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</si>
  <si>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</si>
  <si>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栃木県市貝町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</si>
  <si>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</si>
  <si>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</si>
  <si>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</si>
  <si>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</si>
  <si>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</si>
  <si>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</si>
  <si>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</si>
  <si>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</si>
  <si>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</si>
  <si>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</si>
  <si>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</si>
  <si>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</si>
  <si>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</si>
  <si>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</si>
  <si>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</si>
  <si>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</si>
  <si>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</si>
  <si>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</si>
  <si>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</si>
  <si>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</si>
  <si>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</si>
  <si>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</si>
  <si>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</si>
  <si>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</si>
  <si>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</si>
  <si>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</si>
  <si>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</si>
  <si>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</si>
  <si>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</si>
  <si>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</si>
  <si>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</si>
  <si>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</si>
  <si>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</si>
  <si>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</si>
  <si>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</si>
  <si>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</si>
  <si>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</si>
  <si>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</si>
  <si>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</si>
  <si>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</si>
  <si>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</si>
  <si>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</si>
  <si>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</si>
  <si>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</si>
  <si>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</si>
  <si>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</si>
  <si>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</si>
  <si>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</si>
  <si>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</si>
  <si>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</si>
  <si>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</si>
  <si>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</si>
  <si>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</si>
  <si>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</si>
  <si>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</si>
  <si>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</si>
  <si>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</si>
  <si>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</si>
  <si>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</si>
  <si>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</si>
  <si>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</si>
  <si>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</si>
  <si>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</si>
  <si>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</si>
  <si>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</si>
  <si>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</si>
  <si>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</si>
  <si>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</si>
  <si>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</si>
  <si>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</si>
  <si>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</si>
  <si>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</si>
  <si>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</si>
  <si>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</si>
  <si>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</si>
  <si>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</si>
  <si>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</si>
  <si>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</si>
  <si>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</si>
  <si>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</si>
  <si>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</si>
  <si>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</si>
  <si>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</si>
  <si>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</si>
  <si>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</si>
  <si>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</si>
  <si>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</si>
  <si>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</si>
  <si>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</si>
  <si>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</si>
  <si>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</si>
  <si>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</si>
  <si>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</si>
  <si>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</si>
  <si>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</si>
  <si>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</si>
  <si>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</si>
  <si>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</si>
  <si>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</si>
  <si>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</si>
  <si>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</si>
  <si>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</si>
  <si>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</si>
  <si>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</si>
  <si>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</si>
  <si>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</si>
  <si>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</si>
  <si>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</si>
  <si>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</si>
  <si>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</si>
  <si>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</si>
  <si>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</si>
  <si>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</si>
  <si>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</si>
  <si>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</si>
  <si>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</si>
  <si>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</si>
  <si>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</si>
  <si>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</si>
  <si>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</si>
  <si>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</si>
  <si>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</si>
  <si>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</si>
  <si>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</si>
  <si>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</si>
  <si>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</si>
  <si>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</si>
  <si>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</si>
  <si>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</si>
  <si>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</si>
  <si>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</si>
  <si>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</si>
  <si>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</si>
  <si>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</si>
  <si>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</si>
  <si>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</si>
  <si>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</si>
  <si>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</si>
  <si>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</si>
  <si>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</si>
  <si>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</si>
  <si>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</si>
  <si>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</si>
  <si>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</si>
  <si>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</si>
  <si>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</si>
  <si>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</si>
  <si>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栃木県市貝町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</si>
  <si>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</si>
  <si>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</si>
  <si>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</si>
  <si>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</si>
  <si>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</si>
  <si>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</si>
  <si>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</si>
  <si>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</si>
  <si>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</si>
  <si>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</si>
  <si>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</si>
  <si>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</si>
  <si>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</si>
  <si>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</si>
  <si>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</si>
  <si>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</si>
  <si>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</si>
  <si>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</si>
  <si>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</si>
  <si>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</si>
  <si>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</si>
  <si>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</si>
  <si>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</si>
  <si>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</si>
  <si>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</si>
  <si>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</si>
  <si>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</si>
  <si>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</si>
  <si>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</si>
  <si>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</si>
  <si>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</si>
  <si>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</si>
  <si>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</si>
  <si>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</si>
  <si>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</si>
  <si>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</si>
  <si>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</si>
  <si>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</si>
  <si>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</si>
  <si>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</si>
  <si>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</si>
  <si>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</si>
  <si>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</si>
  <si>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</si>
  <si>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</si>
  <si>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</si>
  <si>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</si>
  <si>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</si>
  <si>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</si>
  <si>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</si>
  <si>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</si>
  <si>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</si>
  <si>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</si>
  <si>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</si>
  <si>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</si>
  <si>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</si>
  <si>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</si>
  <si>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</si>
  <si>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</si>
  <si>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</si>
  <si>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</si>
  <si>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</si>
  <si>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</si>
  <si>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</si>
  <si>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</si>
  <si>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</si>
  <si>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</si>
  <si>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</si>
  <si>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</si>
  <si>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</si>
  <si>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</si>
  <si>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</si>
  <si>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</si>
  <si>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</si>
  <si>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</si>
  <si>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</si>
  <si>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</si>
  <si>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</si>
  <si>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</si>
  <si>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</si>
  <si>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</si>
  <si>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</si>
  <si>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</si>
  <si>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</si>
  <si>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</si>
  <si>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</si>
  <si>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</si>
  <si>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</si>
  <si>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</si>
  <si>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</si>
  <si>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</si>
  <si>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</si>
  <si>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</si>
  <si>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</si>
  <si>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</si>
  <si>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</si>
  <si>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</si>
  <si>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</si>
  <si>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</si>
  <si>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</si>
  <si>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</si>
  <si>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</si>
  <si>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</si>
  <si>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</si>
  <si>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</si>
  <si>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</si>
  <si>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</si>
  <si>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</si>
  <si>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</si>
  <si>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</si>
  <si>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</si>
  <si>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</si>
  <si>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</si>
  <si>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</si>
  <si>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</si>
  <si>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</si>
  <si>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</si>
  <si>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</si>
  <si>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</si>
  <si>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</si>
  <si>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</si>
  <si>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</si>
  <si>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</si>
  <si>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</si>
  <si>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</si>
  <si>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</si>
  <si>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</si>
  <si>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</si>
  <si>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</si>
  <si>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</si>
  <si>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</si>
  <si>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</si>
  <si>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</si>
  <si>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</si>
  <si>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</si>
  <si>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</si>
  <si>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</si>
  <si>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</si>
  <si>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</si>
  <si>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</si>
  <si>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</si>
  <si>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</si>
  <si>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</si>
  <si>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</si>
  <si>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</si>
  <si>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</si>
  <si>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</si>
  <si>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</si>
  <si>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</si>
  <si>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</si>
  <si>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</si>
  <si>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</si>
  <si>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</si>
  <si>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</si>
  <si>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</si>
  <si>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</si>
  <si>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</si>
  <si>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</si>
  <si>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</si>
  <si>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</si>
  <si>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</si>
  <si>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</si>
  <si>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</si>
  <si>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</si>
  <si>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</si>
  <si>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</si>
  <si>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</si>
  <si>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</si>
  <si>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</si>
  <si>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</si>
  <si>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</si>
  <si>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</si>
  <si>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</si>
  <si>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2.98</t>
  </si>
  <si>
    <t>▲ 1.56</t>
  </si>
  <si>
    <t>一般会計</t>
  </si>
  <si>
    <t>国民健康保険特別会計</t>
  </si>
  <si>
    <t>介護保険特別会計</t>
  </si>
  <si>
    <t>公共下水道事業特別会計</t>
  </si>
  <si>
    <t>▲ 0.29</t>
  </si>
  <si>
    <t>農業集落排水事業特別会計</t>
  </si>
  <si>
    <t>奨学金貸与費特別会計</t>
  </si>
  <si>
    <t>後期高齢者医療特別会計</t>
  </si>
  <si>
    <t>その他会計（赤字）</t>
  </si>
  <si>
    <t>その他会計（黒字）</t>
  </si>
  <si>
    <t>一般会計</t>
    <phoneticPr fontId="5"/>
  </si>
  <si>
    <t>奨学金貸与費特別会計</t>
    <phoneticPr fontId="5"/>
  </si>
  <si>
    <t>-</t>
    <phoneticPr fontId="2"/>
  </si>
  <si>
    <t>-</t>
    <phoneticPr fontId="2"/>
  </si>
  <si>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</si>
  <si>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</si>
  <si>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</si>
  <si>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</si>
  <si>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</si>
  <si>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</si>
  <si>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t>
    <phoneticPr fontId="2"/>
  </si>
  <si>
    <t>法非適用企業</t>
    <phoneticPr fontId="5"/>
  </si>
  <si>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</si>
  <si>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13" eb="15">
      <t>トクベツ</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</si>
  <si>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</si>
  <si>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15" eb="17">
      <t>コウキ</t>
    </rPh>
    <rPh sb="17" eb="20">
      <t>コウレイシャ</t>
    </rPh>
    <rPh sb="20" eb="22">
      <t>イリョウ</t>
    </rPh>
    <rPh sb="22" eb="24">
      <t>トクベツ</t>
    </rPh>
    <phoneticPr fontId="2"/>
  </si>
  <si>
    <t>芳賀広域行政事務組合（一般会計）</t>
    <rPh sb="0" eb="2">
      <t>ハガ</t>
    </rPh>
    <rPh sb="2" eb="4">
      <t>コウイキ</t>
    </rPh>
    <rPh sb="4" eb="6">
      <t>ギョウセイ</t>
    </rPh>
    <rPh sb="6" eb="8">
      <t>ジム</t>
    </rPh>
    <rPh sb="8" eb="10">
      <t>クミアイ</t>
    </rPh>
    <rPh sb="11" eb="13">
      <t>イッパン</t>
    </rPh>
    <rPh sb="13" eb="15">
      <t>カイケイ</t>
    </rPh>
    <phoneticPr fontId="2"/>
  </si>
  <si>
    <t>芳賀広域行政事務組合（緊急医療センター特別会計）</t>
    <rPh sb="11" eb="13">
      <t>キンキュウ</t>
    </rPh>
    <rPh sb="13" eb="15">
      <t>イリョウ</t>
    </rPh>
    <rPh sb="19" eb="21">
      <t>トクベツ</t>
    </rPh>
    <rPh sb="21" eb="23">
      <t>カイケイ</t>
    </rPh>
    <phoneticPr fontId="2"/>
  </si>
  <si>
    <t>芳賀広域行政事務組合（ごみ処理施設特別会計）</t>
    <rPh sb="13" eb="15">
      <t>ショリ</t>
    </rPh>
    <rPh sb="15" eb="17">
      <t>シセツ</t>
    </rPh>
    <rPh sb="17" eb="19">
      <t>トクベツ</t>
    </rPh>
    <rPh sb="19" eb="21">
      <t>カイケイ</t>
    </rPh>
    <phoneticPr fontId="2"/>
  </si>
  <si>
    <t>芳賀広域行政事務組合（卸売市場特別会計）</t>
    <rPh sb="11" eb="13">
      <t>オロシウ</t>
    </rPh>
    <rPh sb="13" eb="15">
      <t>イチバ</t>
    </rPh>
    <rPh sb="15" eb="17">
      <t>トクベツ</t>
    </rPh>
    <rPh sb="17" eb="19">
      <t>カイケイ</t>
    </rPh>
    <phoneticPr fontId="2"/>
  </si>
  <si>
    <t>芳賀広域行政事務組合（ふるさと市町村圏基金特別会計）</t>
    <rPh sb="15" eb="18">
      <t>シチョウソン</t>
    </rPh>
    <rPh sb="18" eb="19">
      <t>ケン</t>
    </rPh>
    <rPh sb="19" eb="21">
      <t>キキン</t>
    </rPh>
    <rPh sb="21" eb="23">
      <t>トクベツ</t>
    </rPh>
    <rPh sb="23" eb="25">
      <t>カイケイ</t>
    </rPh>
    <phoneticPr fontId="2"/>
  </si>
  <si>
    <t>芳賀中部上水道企業団</t>
    <rPh sb="0" eb="2">
      <t>ハガ</t>
    </rPh>
    <rPh sb="2" eb="4">
      <t>チュウブ</t>
    </rPh>
    <rPh sb="4" eb="7">
      <t>ジョウスイドウ</t>
    </rPh>
    <rPh sb="7" eb="10">
      <t>キギョウダン</t>
    </rPh>
    <phoneticPr fontId="2"/>
  </si>
  <si>
    <t>芳賀郡中部環境衛生事務組合</t>
    <rPh sb="0" eb="3">
      <t>ハガグン</t>
    </rPh>
    <rPh sb="3" eb="5">
      <t>チュウブ</t>
    </rPh>
    <rPh sb="5" eb="7">
      <t>カンキョウ</t>
    </rPh>
    <rPh sb="7" eb="9">
      <t>エイセイ</t>
    </rPh>
    <rPh sb="9" eb="11">
      <t>ジム</t>
    </rPh>
    <rPh sb="11" eb="13">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</si>
  <si>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</si>
  <si>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</si>
  <si>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</si>
  <si>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</si>
  <si>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</si>
  <si>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</si>
  <si>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</si>
  <si>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</si>
  <si>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</si>
  <si>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</si>
  <si>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</si>
  <si>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将来負担比率・実質公債費比率ともに類似団体平均値を上回っているが、近年は減少傾向にある。今後も町債の発行を抑制するなど、財政の健全化を図る。</t>
    <rPh sb="0" eb="6">
      <t>ショウライフタンヒリツ</t>
    </rPh>
    <rPh sb="7" eb="12">
      <t>ジッシツコウサイヒ</t>
    </rPh>
    <rPh sb="12" eb="14">
      <t>ヒリツ</t>
    </rPh>
    <rPh sb="17" eb="21">
      <t>ルイジダンタイ</t>
    </rPh>
    <rPh sb="21" eb="24">
      <t>ヘイキンチ</t>
    </rPh>
    <rPh sb="25" eb="27">
      <t>ウワマワ</t>
    </rPh>
    <rPh sb="33" eb="35">
      <t>キンネン</t>
    </rPh>
    <rPh sb="36" eb="40">
      <t>ゲンショウケイコウ</t>
    </rPh>
    <rPh sb="44" eb="46">
      <t>コンゴ</t>
    </rPh>
    <rPh sb="47" eb="49">
      <t>チョウサイ</t>
    </rPh>
    <rPh sb="50" eb="52">
      <t>ハッコウ</t>
    </rPh>
    <rPh sb="53" eb="55">
      <t>ヨクセイ</t>
    </rPh>
    <rPh sb="60" eb="62">
      <t>ザイセイ</t>
    </rPh>
    <rPh sb="63" eb="66">
      <t>ケンゼンカ</t>
    </rPh>
    <rPh sb="67" eb="68">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</si>
</sst>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72729</c:v>
                </c:pt>
                <c:pt idx="1">
                  <c:v>70317</c:v>
                </c:pt>
                <c:pt idx="2">
                  <c:v>105751</c:v>
                </c:pt>
                <c:pt idx="3">
                  <c:v>158564</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28897</c:v>
                </c:pt>
                <c:pt idx="1">
                  <c:v>31570</c:v>
                </c:pt>
                <c:pt idx="2">
                  <c:v>50065</c:v>
                </c:pt>
                <c:pt idx="3">
                  <c:v>57736</c:v>
                </c:pt>
                <c:pt idx="4">
                  <c:v>32116</c:v>
                </c:pt>
              </c:numCache>
            </c:numRef>
          </c:val>
          <c:smooth val="0"/>
        </c:ser>
        <c:dLbls>
          <c:showLegendKey val="0"/>
          <c:showVal val="0"/>
          <c:showCatName val="0"/>
          <c:showSerName val="0"/>
          <c:showPercent val="0"/>
          <c:showBubbleSize val="0"/>
        </c:dLbls>
        <c:marker val="1"/>
        <c:smooth val="0"/>
        <c:axId val="107935400"/>
        <c:axId val="107935792"/>
      </c:lineChart>
      <c:catAx>
        <c:axId val="107935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935792"/>
        <c:crosses val="autoZero"/>
        <c:auto val="1"/>
        <c:lblAlgn val="ctr"/>
        <c:lblOffset val="100"/>
        <c:tickLblSkip val="1"/>
        <c:tickMarkSkip val="1"/>
        <c:noMultiLvlLbl val="0"/>
      </c:catAx>
      <c:valAx>
        <c:axId val="10793579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935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21.31</c:v>
                </c:pt>
                <c:pt idx="1">
                  <c:v>27.21</c:v>
                </c:pt>
                <c:pt idx="2">
                  <c:v>20.21</c:v>
                </c:pt>
                <c:pt idx="3">
                  <c:v>18.14</c:v>
                </c:pt>
                <c:pt idx="4">
                  <c:v>23.82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18.14</c:v>
                </c:pt>
                <c:pt idx="1">
                  <c:v>20.82</c:v>
                </c:pt>
                <c:pt idx="2">
                  <c:v>22.91</c:v>
                </c:pt>
                <c:pt idx="3">
                  <c:v>24.27</c:v>
                </c:pt>
                <c:pt idx="4">
                  <c:v>22.55</c:v>
                </c:pt>
              </c:numCache>
            </c:numRef>
          </c:val>
        </c:ser>
        <c:dLbls>
          <c:showLegendKey val="0"/>
          <c:showVal val="0"/>
          <c:showCatName val="0"/>
          <c:showSerName val="0"/>
          <c:showPercent val="0"/>
          <c:showBubbleSize val="0"/>
        </c:dLbls>
        <c:gapWidth val="250"/>
        <c:overlap val="100"/>
        <c:axId val="107937752"/>
        <c:axId val="107938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10.83</c:v>
                </c:pt>
                <c:pt idx="1">
                  <c:v>8.23</c:v>
                </c:pt>
                <c:pt idx="2">
                  <c:v>-2.98</c:v>
                </c:pt>
                <c:pt idx="3">
                  <c:v>-1.56</c:v>
                </c:pt>
                <c:pt idx="4">
                  <c:v>4.62</c:v>
                </c:pt>
              </c:numCache>
            </c:numRef>
          </c:val>
          <c:smooth val="0"/>
        </c:ser>
        <c:dLbls>
          <c:showLegendKey val="0"/>
          <c:showVal val="0"/>
          <c:showCatName val="0"/>
          <c:showSerName val="0"/>
          <c:showPercent val="0"/>
          <c:showBubbleSize val="0"/>
        </c:dLbls>
        <c:marker val="1"/>
        <c:smooth val="0"/>
        <c:axId val="107937752"/>
        <c:axId val="107938144"/>
      </c:lineChart>
      <c:catAx>
        <c:axId val="107937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938144"/>
        <c:crosses val="autoZero"/>
        <c:auto val="1"/>
        <c:lblAlgn val="ctr"/>
        <c:lblOffset val="100"/>
        <c:tickLblSkip val="1"/>
        <c:tickMarkSkip val="1"/>
        <c:noMultiLvlLbl val="0"/>
      </c:catAx>
      <c:valAx>
        <c:axId val="107938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37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0.08</c:v>
                </c:pt>
                <c:pt idx="4">
                  <c:v>#N/A</c:v>
                </c:pt>
                <c:pt idx="5">
                  <c:v>7.0000000000000007E-2</c:v>
                </c:pt>
                <c:pt idx="6">
                  <c:v>#N/A</c:v>
                </c:pt>
                <c:pt idx="7">
                  <c:v>0.06</c:v>
                </c:pt>
                <c:pt idx="8">
                  <c:v>#N/A</c:v>
                </c:pt>
                <c:pt idx="9">
                  <c:v>7.0000000000000007E-2</c:v>
                </c:pt>
              </c:numCache>
            </c:numRef>
          </c:val>
        </c:ser>
        <c:ser>
          <c:idx val="4"/>
          <c:order val="4"/>
          <c:tx>
            <c:strRef>
              <c:f>データシート!$A$31</c:f>
              <c:strCache>
                <c:ptCount val="1"/>
                <c:pt idx="0">
                  <c:v>奨学金貸与費特別会計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7.0000000000000007E-2</c:v>
                </c:pt>
                <c:pt idx="4">
                  <c:v>#N/A</c:v>
                </c:pt>
                <c:pt idx="5">
                  <c:v>0.04</c:v>
                </c:pt>
                <c:pt idx="6">
                  <c:v>#N/A</c:v>
                </c:pt>
                <c:pt idx="7">
                  <c:v>0.08</c:v>
                </c:pt>
                <c:pt idx="8">
                  <c:v>#N/A</c:v>
                </c:pt>
                <c:pt idx="9">
                  <c:v>0.09</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0.26</c:v>
                </c:pt>
                <c:pt idx="2">
                  <c:v>#N/A</c:v>
                </c:pt>
                <c:pt idx="3">
                  <c:v>0.28999999999999998</c:v>
                </c:pt>
                <c:pt idx="4">
                  <c:v>#N/A</c:v>
                </c:pt>
                <c:pt idx="5">
                  <c:v>0.23</c:v>
                </c:pt>
                <c:pt idx="6">
                  <c:v>#N/A</c:v>
                </c:pt>
                <c:pt idx="7">
                  <c:v>0.28999999999999998</c:v>
                </c:pt>
                <c:pt idx="8">
                  <c:v>#N/A</c:v>
                </c:pt>
                <c:pt idx="9">
                  <c:v>0.26</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0.28999999999999998</c:v>
                </c:pt>
                <c:pt idx="1">
                  <c:v>#N/A</c:v>
                </c:pt>
                <c:pt idx="2">
                  <c:v>#N/A</c:v>
                </c:pt>
                <c:pt idx="3">
                  <c:v>0.53</c:v>
                </c:pt>
                <c:pt idx="4">
                  <c:v>#N/A</c:v>
                </c:pt>
                <c:pt idx="5">
                  <c:v>0.33</c:v>
                </c:pt>
                <c:pt idx="6">
                  <c:v>#N/A</c:v>
                </c:pt>
                <c:pt idx="7">
                  <c:v>0.43</c:v>
                </c:pt>
                <c:pt idx="8">
                  <c:v>#N/A</c:v>
                </c:pt>
                <c:pt idx="9">
                  <c:v>0.51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1.68</c:v>
                </c:pt>
                <c:pt idx="2">
                  <c:v>#N/A</c:v>
                </c:pt>
                <c:pt idx="3">
                  <c:v>1.51</c:v>
                </c:pt>
                <c:pt idx="4">
                  <c:v>#N/A</c:v>
                </c:pt>
                <c:pt idx="5">
                  <c:v>1.96</c:v>
                </c:pt>
                <c:pt idx="6">
                  <c:v>#N/A</c:v>
                </c:pt>
                <c:pt idx="7">
                  <c:v>1.01</c:v>
                </c:pt>
                <c:pt idx="8">
                  <c:v>#N/A</c:v>
                </c:pt>
                <c:pt idx="9">
                  <c:v>1.8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3.39</c:v>
                </c:pt>
                <c:pt idx="2">
                  <c:v>#N/A</c:v>
                </c:pt>
                <c:pt idx="3">
                  <c:v>4.03</c:v>
                </c:pt>
                <c:pt idx="4">
                  <c:v>#N/A</c:v>
                </c:pt>
                <c:pt idx="5">
                  <c:v>5.16</c:v>
                </c:pt>
                <c:pt idx="6">
                  <c:v>#N/A</c:v>
                </c:pt>
                <c:pt idx="7">
                  <c:v>4.4000000000000004</c:v>
                </c:pt>
                <c:pt idx="8">
                  <c:v>#N/A</c:v>
                </c:pt>
                <c:pt idx="9">
                  <c:v>3.81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21.25</c:v>
                </c:pt>
                <c:pt idx="2">
                  <c:v>#N/A</c:v>
                </c:pt>
                <c:pt idx="3">
                  <c:v>27.13</c:v>
                </c:pt>
                <c:pt idx="4">
                  <c:v>#N/A</c:v>
                </c:pt>
                <c:pt idx="5">
                  <c:v>20.16</c:v>
                </c:pt>
                <c:pt idx="6">
                  <c:v>#N/A</c:v>
                </c:pt>
                <c:pt idx="7">
                  <c:v>18.05</c:v>
                </c:pt>
                <c:pt idx="8">
                  <c:v>#N/A</c:v>
                </c:pt>
                <c:pt idx="9">
                  <c:v>23.72</c:v>
                </c:pt>
              </c:numCache>
            </c:numRef>
          </c:val>
        </c:ser>
        <c:dLbls>
          <c:showLegendKey val="0"/>
          <c:showVal val="0"/>
          <c:showCatName val="0"/>
          <c:showSerName val="0"/>
          <c:showPercent val="0"/>
          <c:showBubbleSize val="0"/>
        </c:dLbls>
        <c:gapWidth val="150"/>
        <c:overlap val="100"/>
        <c:axId val="107938928"/>
        <c:axId val="107939320"/>
      </c:barChart>
      <c:catAx>
        <c:axId val="10793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939320"/>
        <c:crosses val="autoZero"/>
        <c:auto val="1"/>
        <c:lblAlgn val="ctr"/>
        <c:lblOffset val="100"/>
        <c:tickLblSkip val="1"/>
        <c:tickMarkSkip val="1"/>
        <c:noMultiLvlLbl val="0"/>
      </c:catAx>
      <c:valAx>
        <c:axId val="107939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38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383</c:v>
                </c:pt>
                <c:pt idx="5">
                  <c:v>391</c:v>
                </c:pt>
                <c:pt idx="8">
                  <c:v>398</c:v>
                </c:pt>
                <c:pt idx="11">
                  <c:v>393</c:v>
                </c:pt>
                <c:pt idx="14">
                  <c:v>366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77</c:v>
                </c:pt>
                <c:pt idx="3">
                  <c:v>77</c:v>
                </c:pt>
                <c:pt idx="6">
                  <c:v>76</c:v>
                </c:pt>
                <c:pt idx="9">
                  <c:v>75</c:v>
                </c:pt>
                <c:pt idx="12">
                  <c:v>74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29</c:v>
                </c:pt>
                <c:pt idx="3">
                  <c:v>17</c:v>
                </c:pt>
                <c:pt idx="6">
                  <c:v>17</c:v>
                </c:pt>
                <c:pt idx="9">
                  <c:v>15</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134</c:v>
                </c:pt>
                <c:pt idx="3">
                  <c:v>127</c:v>
                </c:pt>
                <c:pt idx="6">
                  <c:v>132</c:v>
                </c:pt>
                <c:pt idx="9">
                  <c:v>133</c:v>
                </c:pt>
                <c:pt idx="12">
                  <c:v>136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555</c:v>
                </c:pt>
                <c:pt idx="3">
                  <c:v>560</c:v>
                </c:pt>
                <c:pt idx="6">
                  <c:v>538</c:v>
                </c:pt>
                <c:pt idx="9">
                  <c:v>415</c:v>
                </c:pt>
                <c:pt idx="12">
                  <c:v>400</c:v>
                </c:pt>
              </c:numCache>
            </c:numRef>
          </c:val>
        </c:ser>
        <c:dLbls>
          <c:showLegendKey val="0"/>
          <c:showVal val="0"/>
          <c:showCatName val="0"/>
          <c:showSerName val="0"/>
          <c:showPercent val="0"/>
          <c:showBubbleSize val="0"/>
        </c:dLbls>
        <c:gapWidth val="100"/>
        <c:overlap val="100"/>
        <c:axId val="178001576"/>
        <c:axId val="178001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412</c:v>
                </c:pt>
                <c:pt idx="2">
                  <c:v>#N/A</c:v>
                </c:pt>
                <c:pt idx="3">
                  <c:v>#N/A</c:v>
                </c:pt>
                <c:pt idx="4">
                  <c:v>390</c:v>
                </c:pt>
                <c:pt idx="5">
                  <c:v>#N/A</c:v>
                </c:pt>
                <c:pt idx="6">
                  <c:v>#N/A</c:v>
                </c:pt>
                <c:pt idx="7">
                  <c:v>365</c:v>
                </c:pt>
                <c:pt idx="8">
                  <c:v>#N/A</c:v>
                </c:pt>
                <c:pt idx="9">
                  <c:v>#N/A</c:v>
                </c:pt>
                <c:pt idx="10">
                  <c:v>245</c:v>
                </c:pt>
                <c:pt idx="11">
                  <c:v>#N/A</c:v>
                </c:pt>
                <c:pt idx="12">
                  <c:v>#N/A</c:v>
                </c:pt>
                <c:pt idx="13">
                  <c:v>260</c:v>
                </c:pt>
                <c:pt idx="14">
                  <c:v>#N/A</c:v>
                </c:pt>
              </c:numCache>
            </c:numRef>
          </c:val>
          <c:smooth val="0"/>
        </c:ser>
        <c:dLbls>
          <c:showLegendKey val="0"/>
          <c:showVal val="0"/>
          <c:showCatName val="0"/>
          <c:showSerName val="0"/>
          <c:showPercent val="0"/>
          <c:showBubbleSize val="0"/>
        </c:dLbls>
        <c:marker val="1"/>
        <c:smooth val="0"/>
        <c:axId val="178001576"/>
        <c:axId val="178001968"/>
      </c:lineChart>
      <c:catAx>
        <c:axId val="178001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001968"/>
        <c:crosses val="autoZero"/>
        <c:auto val="1"/>
        <c:lblAlgn val="ctr"/>
        <c:lblOffset val="100"/>
        <c:tickLblSkip val="1"/>
        <c:tickMarkSkip val="1"/>
        <c:noMultiLvlLbl val="0"/>
      </c:catAx>
      <c:valAx>
        <c:axId val="178001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001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4669</c:v>
                </c:pt>
                <c:pt idx="5">
                  <c:v>4651</c:v>
                </c:pt>
                <c:pt idx="8">
                  <c:v>4633</c:v>
                </c:pt>
                <c:pt idx="11">
                  <c:v>4608</c:v>
                </c:pt>
                <c:pt idx="14">
                  <c:v>4717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c:v>
                </c:pt>
                <c:pt idx="5">
                  <c:v>3</c:v>
                </c:pt>
                <c:pt idx="8">
                  <c:v>3</c:v>
                </c:pt>
                <c:pt idx="11">
                  <c:v>2</c:v>
                </c:pt>
                <c:pt idx="14">
                  <c:v>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1232</c:v>
                </c:pt>
                <c:pt idx="5">
                  <c:v>1294</c:v>
                </c:pt>
                <c:pt idx="8">
                  <c:v>1391</c:v>
                </c:pt>
                <c:pt idx="11">
                  <c:v>1386</c:v>
                </c:pt>
                <c:pt idx="14">
                  <c:v>1383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901</c:v>
                </c:pt>
                <c:pt idx="3">
                  <c:v>849</c:v>
                </c:pt>
                <c:pt idx="6">
                  <c:v>837</c:v>
                </c:pt>
                <c:pt idx="9">
                  <c:v>776</c:v>
                </c:pt>
                <c:pt idx="12">
                  <c:v>696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172</c:v>
                </c:pt>
                <c:pt idx="3">
                  <c:v>196</c:v>
                </c:pt>
                <c:pt idx="6">
                  <c:v>250</c:v>
                </c:pt>
                <c:pt idx="9">
                  <c:v>281</c:v>
                </c:pt>
                <c:pt idx="12">
                  <c:v>345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2129</c:v>
                </c:pt>
                <c:pt idx="3">
                  <c:v>2166</c:v>
                </c:pt>
                <c:pt idx="6">
                  <c:v>2138</c:v>
                </c:pt>
                <c:pt idx="9">
                  <c:v>2113</c:v>
                </c:pt>
                <c:pt idx="12">
                  <c:v>2078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439</c:v>
                </c:pt>
                <c:pt idx="3">
                  <c:v>364</c:v>
                </c:pt>
                <c:pt idx="6">
                  <c:v>291</c:v>
                </c:pt>
                <c:pt idx="9">
                  <c:v>217</c:v>
                </c:pt>
                <c:pt idx="12">
                  <c:v>144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4559</c:v>
                </c:pt>
                <c:pt idx="3">
                  <c:v>4377</c:v>
                </c:pt>
                <c:pt idx="6">
                  <c:v>4211</c:v>
                </c:pt>
                <c:pt idx="9">
                  <c:v>4096</c:v>
                </c:pt>
                <c:pt idx="12">
                  <c:v>4042</c:v>
                </c:pt>
              </c:numCache>
            </c:numRef>
          </c:val>
        </c:ser>
        <c:dLbls>
          <c:showLegendKey val="0"/>
          <c:showVal val="0"/>
          <c:showCatName val="0"/>
          <c:showSerName val="0"/>
          <c:showPercent val="0"/>
          <c:showBubbleSize val="0"/>
        </c:dLbls>
        <c:gapWidth val="100"/>
        <c:overlap val="100"/>
        <c:axId val="178004712"/>
        <c:axId val="230180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2294</c:v>
                </c:pt>
                <c:pt idx="2">
                  <c:v>#N/A</c:v>
                </c:pt>
                <c:pt idx="3">
                  <c:v>#N/A</c:v>
                </c:pt>
                <c:pt idx="4">
                  <c:v>2004</c:v>
                </c:pt>
                <c:pt idx="5">
                  <c:v>#N/A</c:v>
                </c:pt>
                <c:pt idx="6">
                  <c:v>#N/A</c:v>
                </c:pt>
                <c:pt idx="7">
                  <c:v>1699</c:v>
                </c:pt>
                <c:pt idx="8">
                  <c:v>#N/A</c:v>
                </c:pt>
                <c:pt idx="9">
                  <c:v>#N/A</c:v>
                </c:pt>
                <c:pt idx="10">
                  <c:v>1488</c:v>
                </c:pt>
                <c:pt idx="11">
                  <c:v>#N/A</c:v>
                </c:pt>
                <c:pt idx="12">
                  <c:v>#N/A</c:v>
                </c:pt>
                <c:pt idx="13">
                  <c:v>1203</c:v>
                </c:pt>
                <c:pt idx="14">
                  <c:v>#N/A</c:v>
                </c:pt>
              </c:numCache>
            </c:numRef>
          </c:val>
          <c:smooth val="0"/>
        </c:ser>
        <c:dLbls>
          <c:showLegendKey val="0"/>
          <c:showVal val="0"/>
          <c:showCatName val="0"/>
          <c:showSerName val="0"/>
          <c:showPercent val="0"/>
          <c:showBubbleSize val="0"/>
        </c:dLbls>
        <c:marker val="1"/>
        <c:smooth val="0"/>
        <c:axId val="178004712"/>
        <c:axId val="230180536"/>
      </c:lineChart>
      <c:catAx>
        <c:axId val="178004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0180536"/>
        <c:crosses val="autoZero"/>
        <c:auto val="1"/>
        <c:lblAlgn val="ctr"/>
        <c:lblOffset val="100"/>
        <c:tickLblSkip val="1"/>
        <c:tickMarkSkip val="1"/>
        <c:noMultiLvlLbl val="0"/>
      </c:catAx>
      <c:valAx>
        <c:axId val="230180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004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4"/>
          <c:y val="4.9232005384860722E-2"/>
          <c:w val="0.84484011943744153"/>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{E846620F-3442-4E7F-803D-9B54C8D101D8}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{06AD574A-E6B2-4383-9910-8D91AA6D02B1}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{EB49F63B-F52D-4B62-80F2-73720F799637}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{B6BACF7B-20A1-4C52-AEE5-C01BAEEBC646}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{B6AE9D9F-7223-463D-BDC1-E291D3911520}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{C4566ED0-0602-44DE-82C0-3B1DADEF1D02}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{324E1338-7F36-4BDB-9B3F-19A44A500AA2}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{333D0C46-CD3B-43E0-9401-501DD46E04A2}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{197C6658-48C2-4E9F-9FE2-D3FC228C9F26}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{0EB703B2-633E-4EB0-A1E7-F5928A06B69C}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30181320"/>
        <c:axId val="230181712"/>
      </c:scatterChart>
      <c:valAx>
        <c:axId val="2301813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0181712"/>
        <c:crosses val="autoZero"/>
        <c:crossBetween val="midCat"/>
      </c:valAx>
      <c:valAx>
        <c:axId val="2301817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0181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4"/>
          <c:y val="4.7118521949462283E-2"/>
          <c:w val="0.84704431781868639"/>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{0ECE288C-26F2-4CDB-A260-F3EC052B7749}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{D0029CD3-1B5D-4AD2-A2A2-2D67349F0380}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{ECC7D88D-D86D-456B-ADB2-333266BD5D47}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{59B00B06-FDA9-4B9D-94D8-CBD68BB60D86}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{A40F7E4F-4A5F-46AD-AF4E-AA62C51CA237}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14.2</c:v>
                </c:pt>
                <c:pt idx="1">
                  <c:v>13.6</c:v>
                </c:pt>
                <c:pt idx="2">
                  <c:v>13.1</c:v>
                </c:pt>
                <c:pt idx="3">
                  <c:v>11.3</c:v>
                </c:pt>
                <c:pt idx="4">
                  <c:v>9.6999999999999993</c:v>
                </c:pt>
              </c:numCache>
            </c:numRef>
          </c:xVal>
          <c:yVal>
            <c:numRef>
              <c:f>公会計指標分析・財政指標組合せ分析表!$K$73:$O$73</c:f>
              <c:numCache>
                <c:formatCode>#,##0.0;"▲ "#,##0.0</c:formatCode>
                <c:ptCount val="5"/>
                <c:pt idx="0">
                  <c:v>77.599999999999994</c:v>
                </c:pt>
                <c:pt idx="1">
                  <c:v>68.7</c:v>
                </c:pt>
                <c:pt idx="2">
                  <c:v>57.1</c:v>
                </c:pt>
                <c:pt idx="3">
                  <c:v>51</c:v>
                </c:pt>
                <c:pt idx="4">
                  <c:v>40.200000000000003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{89E6045C-0AF0-483B-B37E-C2AEB27AF90D}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{5AC32455-47EF-4FAA-8D56-B60DF424F7A1}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{1E621D95-2E06-4C5C-8FA3-55F491236A15}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{2C8261AE-7B6D-4E96-8B0E-2972046C8894}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{97B0F1DB-4858-4BB0-A55B-5D96AB5B4CD7}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10.4</c:v>
                </c:pt>
                <c:pt idx="2">
                  <c:v>9.8000000000000007</c:v>
                </c:pt>
                <c:pt idx="3">
                  <c:v>8.5</c:v>
                </c:pt>
                <c:pt idx="4">
                  <c:v>9.3000000000000007</c:v>
                </c:pt>
              </c:numCache>
            </c:numRef>
          </c:xVal>
          <c:yVal>
            <c:numRef>
              <c:f>公会計指標分析・財政指標組合せ分析表!$K$77:$O$77</c:f>
              <c:numCache>
                <c:formatCode>#,##0.0;"▲ "#,##0.0</c:formatCode>
                <c:ptCount val="5"/>
                <c:pt idx="0">
                  <c:v>28.6</c:v>
                </c:pt>
                <c:pt idx="1">
                  <c:v>34.299999999999997</c:v>
                </c:pt>
                <c:pt idx="2">
                  <c:v>24.3</c:v>
                </c:pt>
                <c:pt idx="3">
                  <c:v>0</c:v>
                </c:pt>
                <c:pt idx="4">
                  <c:v>20.2</c:v>
                </c:pt>
              </c:numCache>
            </c:numRef>
          </c:yVal>
          <c:smooth val="0"/>
        </c:ser>
        <c:dLbls>
          <c:showLegendKey val="0"/>
          <c:showVal val="0"/>
          <c:showCatName val="0"/>
          <c:showSerName val="0"/>
          <c:showPercent val="0"/>
          <c:showBubbleSize val="0"/>
        </c:dLbls>
        <c:axId val="230182496"/>
        <c:axId val="230182888"/>
      </c:scatterChart>
      <c:valAx>
        <c:axId val="230182496"/>
        <c:scaling>
          <c:orientation val="minMax"/>
          <c:max val="14.7"/>
          <c:min val="8.1"/>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0182888"/>
        <c:crosses val="autoZero"/>
        <c:crossBetween val="midCat"/>
      </c:valAx>
      <c:valAx>
        <c:axId val="230182888"/>
        <c:scaling>
          <c:orientation val="minMax"/>
          <c:max val="9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0182496"/>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n-lt"/>
              <a:ea typeface="+mn-ea"/>
              <a:cs typeface="+mn-cs"/>
            </a:rPr>
            <a:t>元利償還金については徐々に減少する傾向にあるため、実質公債費比率の低下につながっている。今後においても町債の発行を最小限に抑えることにより、実質公債費比率の低下が見込める。</a:t>
          </a:r>
          <a:endParaRPr lang="ja-JP" altLang="ja-JP" sz="13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n-lt"/>
              <a:ea typeface="+mn-ea"/>
              <a:cs typeface="+mn-cs"/>
            </a:rPr>
            <a:t>一般会計等に係る地方債の現在高及び債務負担行為による支出予定額の減少により、将来負担比率の低下が見られる。また、組合等負担等見込額については徐々に増加する傾向にあり、今後の将来負担額の増加が懸念される。</a:t>
          </a:r>
          <a:endParaRPr lang="ja-JP" altLang="ja-JP" sz="13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栃木県市貝町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12,145
11,991
64.25
5,605,837
4,787,272
800,053
3,358,273
4,042,244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40.2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栃木県市貝町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12,145
11,991
64.25
5,605,837
4,787,272
800,053
3,358,273
4,042,244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40.2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栃木県市貝町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12,145
11,991
64.25
5,605,837
4,787,272
800,053
3,358,273
4,042,244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40.2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栃木県市貝町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12,145
11,991
64.25
5,605,837
4,787,272
800,053
3,358,273
4,042,244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40.2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大型事業所等の影響により類似団体を上回る税収があるため、全国平均、県平均を上回っている。近年は横ばいとなっており、町税の徴収強化や企業誘致など更なる歳入確保に努める。</a:t>
          </a:r>
          <a:endParaRPr lang="ja-JP" altLang="ja-JP" sz="13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126471</xdr:rowOff>
    </xdr:from>
    <xdr:to>
      <xdr:col>7</xdr:col>
      <xdr:colOff>152400</xdr:colOff>
      <xdr:row>41</xdr:row>
      <xdr:rowOff>126471</xdr:rowOff>
    </xdr:to>
    <xdr:cxnSp macro="">
      <xdr:nvCxnSpPr>
        <xdr:cNvPr id="71" name="直線コネクタ 70"/>
        <xdr:cNvCxnSpPr/>
      </xdr:nvCxnSpPr>
      <xdr:spPr>
        <a:xfrm>
          <a:off x="4114800" y="71559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126471</xdr:rowOff>
    </xdr:from>
    <xdr:to>
      <xdr:col>6</xdr:col>
      <xdr:colOff>0</xdr:colOff>
      <xdr:row>41</xdr:row>
      <xdr:rowOff>146579</xdr:rowOff>
    </xdr:to>
    <xdr:cxnSp macro="">
      <xdr:nvCxnSpPr>
        <xdr:cNvPr id="74" name="直線コネクタ 73"/>
        <xdr:cNvCxnSpPr/>
      </xdr:nvCxnSpPr>
      <xdr:spPr>
        <a:xfrm flipV="1">
          <a:off x="3225800" y="715592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5" name="フローチャート : 判断 74"/>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6" name="テキスト ボックス 75"/>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146579</xdr:rowOff>
    </xdr:from>
    <xdr:to>
      <xdr:col>4</xdr:col>
      <xdr:colOff>482600</xdr:colOff>
      <xdr:row>41</xdr:row>
      <xdr:rowOff>156633</xdr:rowOff>
    </xdr:to>
    <xdr:cxnSp macro="">
      <xdr:nvCxnSpPr>
        <xdr:cNvPr id="77" name="直線コネクタ 76"/>
        <xdr:cNvCxnSpPr/>
      </xdr:nvCxnSpPr>
      <xdr:spPr>
        <a:xfrm flipV="1">
          <a:off x="2336800" y="71760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105304</xdr:rowOff>
    </xdr:from>
    <xdr:to>
      <xdr:col>4</xdr:col>
      <xdr:colOff>533400</xdr:colOff>
      <xdr:row>43</xdr:row>
      <xdr:rowOff>35454</xdr:rowOff>
    </xdr:to>
    <xdr:sp macro="" textlink="">
      <xdr:nvSpPr>
        <xdr:cNvPr id="78" name="フローチャート : 判断 77"/>
        <xdr:cNvSpPr/>
      </xdr:nvSpPr>
      <xdr:spPr>
        <a:xfrm>
          <a:off x="3175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20231</xdr:rowOff>
    </xdr:from>
    <xdr:ext cx="762000" cy="259045"/>
    <xdr:sp macro="" textlink="">
      <xdr:nvSpPr>
        <xdr:cNvPr id="79" name="テキスト ボックス 78"/>
        <xdr:cNvSpPr txBox="1"/>
      </xdr:nvSpPr>
      <xdr:spPr>
        <a:xfrm>
          <a:off x="2844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146579</xdr:rowOff>
    </xdr:from>
    <xdr:to>
      <xdr:col>3</xdr:col>
      <xdr:colOff>279400</xdr:colOff>
      <xdr:row>41</xdr:row>
      <xdr:rowOff>156633</xdr:rowOff>
    </xdr:to>
    <xdr:cxnSp macro="">
      <xdr:nvCxnSpPr>
        <xdr:cNvPr id="80" name="直線コネクタ 79"/>
        <xdr:cNvCxnSpPr/>
      </xdr:nvCxnSpPr>
      <xdr:spPr>
        <a:xfrm>
          <a:off x="1447800" y="71760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81" name="フローチャート : 判断 80"/>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82" name="テキスト ボックス 81"/>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3" name="フローチャート : 判断 82"/>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4" name="テキスト ボックス 83"/>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75671</xdr:rowOff>
    </xdr:from>
    <xdr:to>
      <xdr:col>7</xdr:col>
      <xdr:colOff>203200</xdr:colOff>
      <xdr:row>42</xdr:row>
      <xdr:rowOff>5821</xdr:rowOff>
    </xdr:to>
    <xdr:sp macro="" textlink="">
      <xdr:nvSpPr>
        <xdr:cNvPr id="90" name="円/楕円 89"/>
        <xdr:cNvSpPr/>
      </xdr:nvSpPr>
      <xdr:spPr>
        <a:xfrm>
          <a:off x="4902200" y="71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92198</xdr:rowOff>
    </xdr:from>
    <xdr:ext cx="762000" cy="259045"/>
    <xdr:sp macro="" textlink="">
      <xdr:nvSpPr>
        <xdr:cNvPr id="91" name="財政力該当値テキスト"/>
        <xdr:cNvSpPr txBox="1"/>
      </xdr:nvSpPr>
      <xdr:spPr>
        <a:xfrm>
          <a:off x="5041900" y="695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75671</xdr:rowOff>
    </xdr:from>
    <xdr:to>
      <xdr:col>6</xdr:col>
      <xdr:colOff>50800</xdr:colOff>
      <xdr:row>42</xdr:row>
      <xdr:rowOff>5821</xdr:rowOff>
    </xdr:to>
    <xdr:sp macro="" textlink="">
      <xdr:nvSpPr>
        <xdr:cNvPr id="92" name="円/楕円 91"/>
        <xdr:cNvSpPr/>
      </xdr:nvSpPr>
      <xdr:spPr>
        <a:xfrm>
          <a:off x="4064000" y="71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15998</xdr:rowOff>
    </xdr:from>
    <xdr:ext cx="736600" cy="259045"/>
    <xdr:sp macro="" textlink="">
      <xdr:nvSpPr>
        <xdr:cNvPr id="93" name="テキスト ボックス 92"/>
        <xdr:cNvSpPr txBox="1"/>
      </xdr:nvSpPr>
      <xdr:spPr>
        <a:xfrm>
          <a:off x="3733800" y="6873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95779</xdr:rowOff>
    </xdr:from>
    <xdr:to>
      <xdr:col>4</xdr:col>
      <xdr:colOff>533400</xdr:colOff>
      <xdr:row>42</xdr:row>
      <xdr:rowOff>25929</xdr:rowOff>
    </xdr:to>
    <xdr:sp macro="" textlink="">
      <xdr:nvSpPr>
        <xdr:cNvPr id="94" name="円/楕円 93"/>
        <xdr:cNvSpPr/>
      </xdr:nvSpPr>
      <xdr:spPr>
        <a:xfrm>
          <a:off x="3175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36106</xdr:rowOff>
    </xdr:from>
    <xdr:ext cx="762000" cy="259045"/>
    <xdr:sp macro="" textlink="">
      <xdr:nvSpPr>
        <xdr:cNvPr id="95" name="テキスト ボックス 94"/>
        <xdr:cNvSpPr txBox="1"/>
      </xdr:nvSpPr>
      <xdr:spPr>
        <a:xfrm>
          <a:off x="2844800" y="68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6" name="円/楕円 95"/>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7" name="テキスト ボックス 96"/>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95779</xdr:rowOff>
    </xdr:from>
    <xdr:to>
      <xdr:col>2</xdr:col>
      <xdr:colOff>127000</xdr:colOff>
      <xdr:row>42</xdr:row>
      <xdr:rowOff>25929</xdr:rowOff>
    </xdr:to>
    <xdr:sp macro="" textlink="">
      <xdr:nvSpPr>
        <xdr:cNvPr id="98" name="円/楕円 97"/>
        <xdr:cNvSpPr/>
      </xdr:nvSpPr>
      <xdr:spPr>
        <a:xfrm>
          <a:off x="1397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36106</xdr:rowOff>
    </xdr:from>
    <xdr:ext cx="762000" cy="259045"/>
    <xdr:sp macro="" textlink="">
      <xdr:nvSpPr>
        <xdr:cNvPr id="99" name="テキスト ボックス 98"/>
        <xdr:cNvSpPr txBox="1"/>
      </xdr:nvSpPr>
      <xdr:spPr>
        <a:xfrm>
          <a:off x="1066800" y="68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公債費の償還のピークを越えたため、昨年よりも２．８ポイント低い値となっている。今後は公共施設の老朽化等による公債費の増が見込まれるため、事業の見直しを含め慎重な財政運営を図る。また、公債費の増加に備え計画的な基金の涵養に努める。</a:t>
          </a:r>
          <a:endParaRPr lang="ja-JP" altLang="ja-JP" sz="1300"/>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55033</xdr:rowOff>
    </xdr:from>
    <xdr:to>
      <xdr:col>7</xdr:col>
      <xdr:colOff>152400</xdr:colOff>
      <xdr:row>61</xdr:row>
      <xdr:rowOff>167640</xdr:rowOff>
    </xdr:to>
    <xdr:cxnSp macro="">
      <xdr:nvCxnSpPr>
        <xdr:cNvPr id="134" name="直線コネクタ 133"/>
        <xdr:cNvCxnSpPr/>
      </xdr:nvCxnSpPr>
      <xdr:spPr>
        <a:xfrm flipV="1">
          <a:off x="4114800" y="1051348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167640</xdr:rowOff>
    </xdr:from>
    <xdr:to>
      <xdr:col>6</xdr:col>
      <xdr:colOff>0</xdr:colOff>
      <xdr:row>62</xdr:row>
      <xdr:rowOff>153035</xdr:rowOff>
    </xdr:to>
    <xdr:cxnSp macro="">
      <xdr:nvCxnSpPr>
        <xdr:cNvPr id="137" name="直線コネクタ 136"/>
        <xdr:cNvCxnSpPr/>
      </xdr:nvCxnSpPr>
      <xdr:spPr>
        <a:xfrm flipV="1">
          <a:off x="3225800" y="1062609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60537</xdr:rowOff>
    </xdr:from>
    <xdr:to>
      <xdr:col>6</xdr:col>
      <xdr:colOff>50800</xdr:colOff>
      <xdr:row>61</xdr:row>
      <xdr:rowOff>162137</xdr:rowOff>
    </xdr:to>
    <xdr:sp macro="" textlink="">
      <xdr:nvSpPr>
        <xdr:cNvPr id="138" name="フローチャート : 判断 137"/>
        <xdr:cNvSpPr/>
      </xdr:nvSpPr>
      <xdr:spPr>
        <a:xfrm>
          <a:off x="4064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864</xdr:rowOff>
    </xdr:from>
    <xdr:ext cx="736600" cy="259045"/>
    <xdr:sp macro="" textlink="">
      <xdr:nvSpPr>
        <xdr:cNvPr id="139" name="テキスト ボックス 138"/>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163619</xdr:rowOff>
    </xdr:from>
    <xdr:to>
      <xdr:col>4</xdr:col>
      <xdr:colOff>482600</xdr:colOff>
      <xdr:row>62</xdr:row>
      <xdr:rowOff>153035</xdr:rowOff>
    </xdr:to>
    <xdr:cxnSp macro="">
      <xdr:nvCxnSpPr>
        <xdr:cNvPr id="140" name="直線コネクタ 139"/>
        <xdr:cNvCxnSpPr/>
      </xdr:nvCxnSpPr>
      <xdr:spPr>
        <a:xfrm>
          <a:off x="2336800" y="1062206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41" name="フローチャート : 判断 140"/>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42" name="テキスト ボックス 141"/>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163619</xdr:rowOff>
    </xdr:from>
    <xdr:to>
      <xdr:col>3</xdr:col>
      <xdr:colOff>279400</xdr:colOff>
      <xdr:row>62</xdr:row>
      <xdr:rowOff>80645</xdr:rowOff>
    </xdr:to>
    <xdr:cxnSp macro="">
      <xdr:nvCxnSpPr>
        <xdr:cNvPr id="143" name="直線コネクタ 142"/>
        <xdr:cNvCxnSpPr/>
      </xdr:nvCxnSpPr>
      <xdr:spPr>
        <a:xfrm flipV="1">
          <a:off x="1447800" y="10622069"/>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119380</xdr:rowOff>
    </xdr:from>
    <xdr:to>
      <xdr:col>3</xdr:col>
      <xdr:colOff>330200</xdr:colOff>
      <xdr:row>61</xdr:row>
      <xdr:rowOff>49530</xdr:rowOff>
    </xdr:to>
    <xdr:sp macro="" textlink="">
      <xdr:nvSpPr>
        <xdr:cNvPr id="144" name="フローチャート :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45" name="テキスト ボックス 144"/>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131445</xdr:rowOff>
    </xdr:from>
    <xdr:to>
      <xdr:col>2</xdr:col>
      <xdr:colOff>127000</xdr:colOff>
      <xdr:row>61</xdr:row>
      <xdr:rowOff>61595</xdr:rowOff>
    </xdr:to>
    <xdr:sp macro="" textlink="">
      <xdr:nvSpPr>
        <xdr:cNvPr id="146" name="フローチャート : 判断 145"/>
        <xdr:cNvSpPr/>
      </xdr:nvSpPr>
      <xdr:spPr>
        <a:xfrm>
          <a:off x="1397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71772</xdr:rowOff>
    </xdr:from>
    <xdr:ext cx="762000" cy="259045"/>
    <xdr:sp macro="" textlink="">
      <xdr:nvSpPr>
        <xdr:cNvPr id="147" name="テキスト ボックス 146"/>
        <xdr:cNvSpPr txBox="1"/>
      </xdr:nvSpPr>
      <xdr:spPr>
        <a:xfrm>
          <a:off x="1066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4233</xdr:rowOff>
    </xdr:from>
    <xdr:to>
      <xdr:col>7</xdr:col>
      <xdr:colOff>203200</xdr:colOff>
      <xdr:row>61</xdr:row>
      <xdr:rowOff>105833</xdr:rowOff>
    </xdr:to>
    <xdr:sp macro="" textlink="">
      <xdr:nvSpPr>
        <xdr:cNvPr id="153" name="円/楕円 152"/>
        <xdr:cNvSpPr/>
      </xdr:nvSpPr>
      <xdr:spPr>
        <a:xfrm>
          <a:off x="4902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20760</xdr:rowOff>
    </xdr:from>
    <xdr:ext cx="762000" cy="259045"/>
    <xdr:sp macro="" textlink="">
      <xdr:nvSpPr>
        <xdr:cNvPr id="154" name="財政構造の弾力性該当値テキスト"/>
        <xdr:cNvSpPr txBox="1"/>
      </xdr:nvSpPr>
      <xdr:spPr>
        <a:xfrm>
          <a:off x="50419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116840</xdr:rowOff>
    </xdr:from>
    <xdr:to>
      <xdr:col>6</xdr:col>
      <xdr:colOff>50800</xdr:colOff>
      <xdr:row>62</xdr:row>
      <xdr:rowOff>46990</xdr:rowOff>
    </xdr:to>
    <xdr:sp macro="" textlink="">
      <xdr:nvSpPr>
        <xdr:cNvPr id="155" name="円/楕円 154"/>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31767</xdr:rowOff>
    </xdr:from>
    <xdr:ext cx="736600" cy="259045"/>
    <xdr:sp macro="" textlink="">
      <xdr:nvSpPr>
        <xdr:cNvPr id="156" name="テキスト ボックス 155"/>
        <xdr:cNvSpPr txBox="1"/>
      </xdr:nvSpPr>
      <xdr:spPr>
        <a:xfrm>
          <a:off x="3733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102235</xdr:rowOff>
    </xdr:from>
    <xdr:to>
      <xdr:col>4</xdr:col>
      <xdr:colOff>533400</xdr:colOff>
      <xdr:row>63</xdr:row>
      <xdr:rowOff>32385</xdr:rowOff>
    </xdr:to>
    <xdr:sp macro="" textlink="">
      <xdr:nvSpPr>
        <xdr:cNvPr id="157" name="円/楕円 156"/>
        <xdr:cNvSpPr/>
      </xdr:nvSpPr>
      <xdr:spPr>
        <a:xfrm>
          <a:off x="3175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17162</xdr:rowOff>
    </xdr:from>
    <xdr:ext cx="762000" cy="259045"/>
    <xdr:sp macro="" textlink="">
      <xdr:nvSpPr>
        <xdr:cNvPr id="158" name="テキスト ボックス 157"/>
        <xdr:cNvSpPr txBox="1"/>
      </xdr:nvSpPr>
      <xdr:spPr>
        <a:xfrm>
          <a:off x="2844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112819</xdr:rowOff>
    </xdr:from>
    <xdr:to>
      <xdr:col>3</xdr:col>
      <xdr:colOff>330200</xdr:colOff>
      <xdr:row>62</xdr:row>
      <xdr:rowOff>42969</xdr:rowOff>
    </xdr:to>
    <xdr:sp macro="" textlink="">
      <xdr:nvSpPr>
        <xdr:cNvPr id="159" name="円/楕円 158"/>
        <xdr:cNvSpPr/>
      </xdr:nvSpPr>
      <xdr:spPr>
        <a:xfrm>
          <a:off x="2286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27746</xdr:rowOff>
    </xdr:from>
    <xdr:ext cx="762000" cy="259045"/>
    <xdr:sp macro="" textlink="">
      <xdr:nvSpPr>
        <xdr:cNvPr id="160" name="テキスト ボックス 159"/>
        <xdr:cNvSpPr txBox="1"/>
      </xdr:nvSpPr>
      <xdr:spPr>
        <a:xfrm>
          <a:off x="1955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29845</xdr:rowOff>
    </xdr:from>
    <xdr:to>
      <xdr:col>2</xdr:col>
      <xdr:colOff>127000</xdr:colOff>
      <xdr:row>62</xdr:row>
      <xdr:rowOff>131445</xdr:rowOff>
    </xdr:to>
    <xdr:sp macro="" textlink="">
      <xdr:nvSpPr>
        <xdr:cNvPr id="161" name="円/楕円 160"/>
        <xdr:cNvSpPr/>
      </xdr:nvSpPr>
      <xdr:spPr>
        <a:xfrm>
          <a:off x="1397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116222</xdr:rowOff>
    </xdr:from>
    <xdr:ext cx="762000" cy="259045"/>
    <xdr:sp macro="" textlink="">
      <xdr:nvSpPr>
        <xdr:cNvPr id="162" name="テキスト ボックス 161"/>
        <xdr:cNvSpPr txBox="1"/>
      </xdr:nvSpPr>
      <xdr:spPr>
        <a:xfrm>
          <a:off x="1066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[155,117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類似団体を下回っているが、増加傾向にある。定員管理の徹底により、人件費の抑制は図れているため、要因については、子ども・子育て支援制度導入による認定こども園開始に係る委託料の増加等である。事務的経費の整理・合理化を進め、物件費の削減に努める。</a:t>
          </a:r>
          <a:endParaRPr lang="ja-JP" altLang="ja-JP" sz="1300"/>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29576</xdr:rowOff>
    </xdr:from>
    <xdr:to>
      <xdr:col>7</xdr:col>
      <xdr:colOff>152400</xdr:colOff>
      <xdr:row>82</xdr:row>
      <xdr:rowOff>53680</xdr:rowOff>
    </xdr:to>
    <xdr:cxnSp macro="">
      <xdr:nvCxnSpPr>
        <xdr:cNvPr id="196" name="直線コネクタ 195"/>
        <xdr:cNvCxnSpPr/>
      </xdr:nvCxnSpPr>
      <xdr:spPr>
        <a:xfrm>
          <a:off x="4114800" y="14088476"/>
          <a:ext cx="838200" cy="2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4107</xdr:rowOff>
    </xdr:from>
    <xdr:to>
      <xdr:col>6</xdr:col>
      <xdr:colOff>0</xdr:colOff>
      <xdr:row>82</xdr:row>
      <xdr:rowOff>29576</xdr:rowOff>
    </xdr:to>
    <xdr:cxnSp macro="">
      <xdr:nvCxnSpPr>
        <xdr:cNvPr id="199" name="直線コネクタ 198"/>
        <xdr:cNvCxnSpPr/>
      </xdr:nvCxnSpPr>
      <xdr:spPr>
        <a:xfrm>
          <a:off x="3225800" y="14063007"/>
          <a:ext cx="889000" cy="2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59913</xdr:rowOff>
    </xdr:from>
    <xdr:to>
      <xdr:col>6</xdr:col>
      <xdr:colOff>50800</xdr:colOff>
      <xdr:row>82</xdr:row>
      <xdr:rowOff>161513</xdr:rowOff>
    </xdr:to>
    <xdr:sp macro="" textlink="">
      <xdr:nvSpPr>
        <xdr:cNvPr id="200" name="フローチャート : 判断 199"/>
        <xdr:cNvSpPr/>
      </xdr:nvSpPr>
      <xdr:spPr>
        <a:xfrm>
          <a:off x="4064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146290</xdr:rowOff>
    </xdr:from>
    <xdr:ext cx="736600" cy="259045"/>
    <xdr:sp macro="" textlink="">
      <xdr:nvSpPr>
        <xdr:cNvPr id="201" name="テキスト ボックス 200"/>
        <xdr:cNvSpPr txBox="1"/>
      </xdr:nvSpPr>
      <xdr:spPr>
        <a:xfrm>
          <a:off x="3733800" y="1420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169162</xdr:rowOff>
    </xdr:from>
    <xdr:to>
      <xdr:col>4</xdr:col>
      <xdr:colOff>482600</xdr:colOff>
      <xdr:row>82</xdr:row>
      <xdr:rowOff>4107</xdr:rowOff>
    </xdr:to>
    <xdr:cxnSp macro="">
      <xdr:nvCxnSpPr>
        <xdr:cNvPr id="202" name="直線コネクタ 201"/>
        <xdr:cNvCxnSpPr/>
      </xdr:nvCxnSpPr>
      <xdr:spPr>
        <a:xfrm>
          <a:off x="2336800" y="14056612"/>
          <a:ext cx="889000" cy="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1803</xdr:rowOff>
    </xdr:from>
    <xdr:to>
      <xdr:col>4</xdr:col>
      <xdr:colOff>533400</xdr:colOff>
      <xdr:row>82</xdr:row>
      <xdr:rowOff>103403</xdr:rowOff>
    </xdr:to>
    <xdr:sp macro="" textlink="">
      <xdr:nvSpPr>
        <xdr:cNvPr id="203" name="フローチャート : 判断 202"/>
        <xdr:cNvSpPr/>
      </xdr:nvSpPr>
      <xdr:spPr>
        <a:xfrm>
          <a:off x="3175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88180</xdr:rowOff>
    </xdr:from>
    <xdr:ext cx="762000" cy="259045"/>
    <xdr:sp macro="" textlink="">
      <xdr:nvSpPr>
        <xdr:cNvPr id="204" name="テキスト ボックス 203"/>
        <xdr:cNvSpPr txBox="1"/>
      </xdr:nvSpPr>
      <xdr:spPr>
        <a:xfrm>
          <a:off x="2844800" y="1414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167816</xdr:rowOff>
    </xdr:from>
    <xdr:to>
      <xdr:col>3</xdr:col>
      <xdr:colOff>279400</xdr:colOff>
      <xdr:row>81</xdr:row>
      <xdr:rowOff>169162</xdr:rowOff>
    </xdr:to>
    <xdr:cxnSp macro="">
      <xdr:nvCxnSpPr>
        <xdr:cNvPr id="205" name="直線コネクタ 204"/>
        <xdr:cNvCxnSpPr/>
      </xdr:nvCxnSpPr>
      <xdr:spPr>
        <a:xfrm>
          <a:off x="1447800" y="14055266"/>
          <a:ext cx="8890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160488</xdr:rowOff>
    </xdr:from>
    <xdr:to>
      <xdr:col>3</xdr:col>
      <xdr:colOff>330200</xdr:colOff>
      <xdr:row>82</xdr:row>
      <xdr:rowOff>90638</xdr:rowOff>
    </xdr:to>
    <xdr:sp macro="" textlink="">
      <xdr:nvSpPr>
        <xdr:cNvPr id="206" name="フローチャート : 判断 205"/>
        <xdr:cNvSpPr/>
      </xdr:nvSpPr>
      <xdr:spPr>
        <a:xfrm>
          <a:off x="2286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75415</xdr:rowOff>
    </xdr:from>
    <xdr:ext cx="762000" cy="259045"/>
    <xdr:sp macro="" textlink="">
      <xdr:nvSpPr>
        <xdr:cNvPr id="207" name="テキスト ボックス 206"/>
        <xdr:cNvSpPr txBox="1"/>
      </xdr:nvSpPr>
      <xdr:spPr>
        <a:xfrm>
          <a:off x="1955800" y="141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48901</xdr:rowOff>
    </xdr:from>
    <xdr:to>
      <xdr:col>2</xdr:col>
      <xdr:colOff>127000</xdr:colOff>
      <xdr:row>82</xdr:row>
      <xdr:rowOff>150501</xdr:rowOff>
    </xdr:to>
    <xdr:sp macro="" textlink="">
      <xdr:nvSpPr>
        <xdr:cNvPr id="208" name="フローチャート : 判断 207"/>
        <xdr:cNvSpPr/>
      </xdr:nvSpPr>
      <xdr:spPr>
        <a:xfrm>
          <a:off x="1397000" y="1410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135278</xdr:rowOff>
    </xdr:from>
    <xdr:ext cx="762000" cy="259045"/>
    <xdr:sp macro="" textlink="">
      <xdr:nvSpPr>
        <xdr:cNvPr id="209" name="テキスト ボックス 208"/>
        <xdr:cNvSpPr txBox="1"/>
      </xdr:nvSpPr>
      <xdr:spPr>
        <a:xfrm>
          <a:off x="1066800" y="1419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2880</xdr:rowOff>
    </xdr:from>
    <xdr:to>
      <xdr:col>7</xdr:col>
      <xdr:colOff>203200</xdr:colOff>
      <xdr:row>82</xdr:row>
      <xdr:rowOff>104480</xdr:rowOff>
    </xdr:to>
    <xdr:sp macro="" textlink="">
      <xdr:nvSpPr>
        <xdr:cNvPr id="215" name="円/楕円 214"/>
        <xdr:cNvSpPr/>
      </xdr:nvSpPr>
      <xdr:spPr>
        <a:xfrm>
          <a:off x="4902200" y="1406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19407</xdr:rowOff>
    </xdr:from>
    <xdr:ext cx="762000" cy="259045"/>
    <xdr:sp macro="" textlink="">
      <xdr:nvSpPr>
        <xdr:cNvPr id="216" name="人件費・物件費等の状況該当値テキスト"/>
        <xdr:cNvSpPr txBox="1"/>
      </xdr:nvSpPr>
      <xdr:spPr>
        <a:xfrm>
          <a:off x="5041900" y="139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155,117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150226</xdr:rowOff>
    </xdr:from>
    <xdr:to>
      <xdr:col>6</xdr:col>
      <xdr:colOff>50800</xdr:colOff>
      <xdr:row>82</xdr:row>
      <xdr:rowOff>80376</xdr:rowOff>
    </xdr:to>
    <xdr:sp macro="" textlink="">
      <xdr:nvSpPr>
        <xdr:cNvPr id="217" name="円/楕円 216"/>
        <xdr:cNvSpPr/>
      </xdr:nvSpPr>
      <xdr:spPr>
        <a:xfrm>
          <a:off x="4064000" y="140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90553</xdr:rowOff>
    </xdr:from>
    <xdr:ext cx="736600" cy="259045"/>
    <xdr:sp macro="" textlink="">
      <xdr:nvSpPr>
        <xdr:cNvPr id="218" name="テキスト ボックス 217"/>
        <xdr:cNvSpPr txBox="1"/>
      </xdr:nvSpPr>
      <xdr:spPr>
        <a:xfrm>
          <a:off x="3733800" y="1380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143,130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124757</xdr:rowOff>
    </xdr:from>
    <xdr:to>
      <xdr:col>4</xdr:col>
      <xdr:colOff>533400</xdr:colOff>
      <xdr:row>82</xdr:row>
      <xdr:rowOff>54907</xdr:rowOff>
    </xdr:to>
    <xdr:sp macro="" textlink="">
      <xdr:nvSpPr>
        <xdr:cNvPr id="219" name="円/楕円 218"/>
        <xdr:cNvSpPr/>
      </xdr:nvSpPr>
      <xdr:spPr>
        <a:xfrm>
          <a:off x="3175000" y="1401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65084</xdr:rowOff>
    </xdr:from>
    <xdr:ext cx="762000" cy="259045"/>
    <xdr:sp macro="" textlink="">
      <xdr:nvSpPr>
        <xdr:cNvPr id="220" name="テキスト ボックス 219"/>
        <xdr:cNvSpPr txBox="1"/>
      </xdr:nvSpPr>
      <xdr:spPr>
        <a:xfrm>
          <a:off x="2844800" y="1378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130,463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118362</xdr:rowOff>
    </xdr:from>
    <xdr:to>
      <xdr:col>3</xdr:col>
      <xdr:colOff>330200</xdr:colOff>
      <xdr:row>82</xdr:row>
      <xdr:rowOff>48512</xdr:rowOff>
    </xdr:to>
    <xdr:sp macro="" textlink="">
      <xdr:nvSpPr>
        <xdr:cNvPr id="221" name="円/楕円 220"/>
        <xdr:cNvSpPr/>
      </xdr:nvSpPr>
      <xdr:spPr>
        <a:xfrm>
          <a:off x="2286000" y="1400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58689</xdr:rowOff>
    </xdr:from>
    <xdr:ext cx="762000" cy="259045"/>
    <xdr:sp macro="" textlink="">
      <xdr:nvSpPr>
        <xdr:cNvPr id="222" name="テキスト ボックス 221"/>
        <xdr:cNvSpPr txBox="1"/>
      </xdr:nvSpPr>
      <xdr:spPr>
        <a:xfrm>
          <a:off x="1955800" y="1377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117016</xdr:rowOff>
    </xdr:from>
    <xdr:to>
      <xdr:col>2</xdr:col>
      <xdr:colOff>127000</xdr:colOff>
      <xdr:row>82</xdr:row>
      <xdr:rowOff>47166</xdr:rowOff>
    </xdr:to>
    <xdr:sp macro="" textlink="">
      <xdr:nvSpPr>
        <xdr:cNvPr id="223" name="円/楕円 222"/>
        <xdr:cNvSpPr/>
      </xdr:nvSpPr>
      <xdr:spPr>
        <a:xfrm>
          <a:off x="1397000" y="1400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57343</xdr:rowOff>
    </xdr:from>
    <xdr:ext cx="762000" cy="259045"/>
    <xdr:sp macro="" textlink="">
      <xdr:nvSpPr>
        <xdr:cNvPr id="224" name="テキスト ボックス 223"/>
        <xdr:cNvSpPr txBox="1"/>
      </xdr:nvSpPr>
      <xdr:spPr>
        <a:xfrm>
          <a:off x="1066800" y="1377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類似団体平均を１．４ポイント上回る９７．７となっている。年功的な要素が強い給与構造を見直し、職務・職責に応じた構造への転換に努め、給与の適正化を図る。</a:t>
          </a:r>
          <a:endParaRPr lang="ja-JP" altLang="ja-JP" sz="13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87</xdr:row>
      <xdr:rowOff>103887</xdr:rowOff>
    </xdr:to>
    <xdr:cxnSp macro="">
      <xdr:nvCxnSpPr>
        <xdr:cNvPr id="251" name="直線コネクタ 250"/>
        <xdr:cNvCxnSpPr/>
      </xdr:nvCxnSpPr>
      <xdr:spPr>
        <a:xfrm flipV="1">
          <a:off x="17018000" y="13784580"/>
          <a:ext cx="0" cy="1235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75964</xdr:rowOff>
    </xdr:from>
    <xdr:ext cx="762000" cy="259045"/>
    <xdr:sp macro="" textlink="">
      <xdr:nvSpPr>
        <xdr:cNvPr id="252" name="給与水準   （国との比較）最小値テキスト"/>
        <xdr:cNvSpPr txBox="1"/>
      </xdr:nvSpPr>
      <xdr:spPr>
        <a:xfrm>
          <a:off x="17106900" y="149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103887</xdr:rowOff>
    </xdr:from>
    <xdr:to>
      <xdr:col>24</xdr:col>
      <xdr:colOff>647700</xdr:colOff>
      <xdr:row>87</xdr:row>
      <xdr:rowOff>103887</xdr:rowOff>
    </xdr:to>
    <xdr:cxnSp macro="">
      <xdr:nvCxnSpPr>
        <xdr:cNvPr id="253" name="直線コネクタ 252"/>
        <xdr:cNvCxnSpPr/>
      </xdr:nvCxnSpPr>
      <xdr:spPr>
        <a:xfrm>
          <a:off x="16929100" y="1502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4"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5" name="直線コネクタ 254"/>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85</xdr:row>
      <xdr:rowOff>51054</xdr:rowOff>
    </xdr:to>
    <xdr:cxnSp macro="">
      <xdr:nvCxnSpPr>
        <xdr:cNvPr id="256" name="直線コネクタ 255"/>
        <xdr:cNvCxnSpPr/>
      </xdr:nvCxnSpPr>
      <xdr:spPr>
        <a:xfrm>
          <a:off x="16179800" y="1450848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53103</xdr:rowOff>
    </xdr:from>
    <xdr:ext cx="762000" cy="259045"/>
    <xdr:sp macro="" textlink="">
      <xdr:nvSpPr>
        <xdr:cNvPr id="257" name="給与水準   （国との比較）平均値テキスト"/>
        <xdr:cNvSpPr txBox="1"/>
      </xdr:nvSpPr>
      <xdr:spPr>
        <a:xfrm>
          <a:off x="17106900" y="14283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58" name="フローチャート : 判断 257"/>
        <xdr:cNvSpPr/>
      </xdr:nvSpPr>
      <xdr:spPr>
        <a:xfrm>
          <a:off x="169672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85</xdr:row>
      <xdr:rowOff>41402</xdr:rowOff>
    </xdr:to>
    <xdr:cxnSp macro="">
      <xdr:nvCxnSpPr>
        <xdr:cNvPr id="259" name="直線コネクタ 258"/>
        <xdr:cNvCxnSpPr/>
      </xdr:nvCxnSpPr>
      <xdr:spPr>
        <a:xfrm flipV="1">
          <a:off x="15290800" y="1450848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7620</xdr:rowOff>
    </xdr:from>
    <xdr:to>
      <xdr:col>23</xdr:col>
      <xdr:colOff>457200</xdr:colOff>
      <xdr:row>84</xdr:row>
      <xdr:rowOff>109220</xdr:rowOff>
    </xdr:to>
    <xdr:sp macro="" textlink="">
      <xdr:nvSpPr>
        <xdr:cNvPr id="260" name="フローチャート : 判断 259"/>
        <xdr:cNvSpPr/>
      </xdr:nvSpPr>
      <xdr:spPr>
        <a:xfrm>
          <a:off x="16129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61" name="テキスト ボックス 260"/>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41402</xdr:rowOff>
    </xdr:from>
    <xdr:to>
      <xdr:col>22</xdr:col>
      <xdr:colOff>203200</xdr:colOff>
      <xdr:row>89</xdr:row>
      <xdr:rowOff>50546</xdr:rowOff>
    </xdr:to>
    <xdr:cxnSp macro="">
      <xdr:nvCxnSpPr>
        <xdr:cNvPr id="262" name="直線コネクタ 261"/>
        <xdr:cNvCxnSpPr/>
      </xdr:nvCxnSpPr>
      <xdr:spPr>
        <a:xfrm flipV="1">
          <a:off x="14401800" y="14614652"/>
          <a:ext cx="889000" cy="69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7620</xdr:rowOff>
    </xdr:from>
    <xdr:to>
      <xdr:col>22</xdr:col>
      <xdr:colOff>254000</xdr:colOff>
      <xdr:row>84</xdr:row>
      <xdr:rowOff>109220</xdr:rowOff>
    </xdr:to>
    <xdr:sp macro="" textlink="">
      <xdr:nvSpPr>
        <xdr:cNvPr id="263" name="フローチャート : 判断 262"/>
        <xdr:cNvSpPr/>
      </xdr:nvSpPr>
      <xdr:spPr>
        <a:xfrm>
          <a:off x="15240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119397</xdr:rowOff>
    </xdr:from>
    <xdr:ext cx="762000" cy="259045"/>
    <xdr:sp macro="" textlink="">
      <xdr:nvSpPr>
        <xdr:cNvPr id="264" name="テキスト ボックス 263"/>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125476</xdr:rowOff>
    </xdr:from>
    <xdr:to>
      <xdr:col>21</xdr:col>
      <xdr:colOff>0</xdr:colOff>
      <xdr:row>89</xdr:row>
      <xdr:rowOff>50546</xdr:rowOff>
    </xdr:to>
    <xdr:cxnSp macro="">
      <xdr:nvCxnSpPr>
        <xdr:cNvPr id="265" name="直線コネクタ 264"/>
        <xdr:cNvCxnSpPr/>
      </xdr:nvCxnSpPr>
      <xdr:spPr>
        <a:xfrm>
          <a:off x="13512800" y="1521307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74676</xdr:rowOff>
    </xdr:from>
    <xdr:to>
      <xdr:col>21</xdr:col>
      <xdr:colOff>50800</xdr:colOff>
      <xdr:row>89</xdr:row>
      <xdr:rowOff>4826</xdr:rowOff>
    </xdr:to>
    <xdr:sp macro="" textlink="">
      <xdr:nvSpPr>
        <xdr:cNvPr id="266" name="フローチャート : 判断 265"/>
        <xdr:cNvSpPr/>
      </xdr:nvSpPr>
      <xdr:spPr>
        <a:xfrm>
          <a:off x="14351000" y="151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15003</xdr:rowOff>
    </xdr:from>
    <xdr:ext cx="762000" cy="259045"/>
    <xdr:sp macro="" textlink="">
      <xdr:nvSpPr>
        <xdr:cNvPr id="267" name="テキスト ボックス 266"/>
        <xdr:cNvSpPr txBox="1"/>
      </xdr:nvSpPr>
      <xdr:spPr>
        <a:xfrm>
          <a:off x="14020800" y="1493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65024</xdr:rowOff>
    </xdr:from>
    <xdr:to>
      <xdr:col>19</xdr:col>
      <xdr:colOff>533400</xdr:colOff>
      <xdr:row>88</xdr:row>
      <xdr:rowOff>166624</xdr:rowOff>
    </xdr:to>
    <xdr:sp macro="" textlink="">
      <xdr:nvSpPr>
        <xdr:cNvPr id="268" name="フローチャート : 判断 267"/>
        <xdr:cNvSpPr/>
      </xdr:nvSpPr>
      <xdr:spPr>
        <a:xfrm>
          <a:off x="13462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5351</xdr:rowOff>
    </xdr:from>
    <xdr:ext cx="762000" cy="259045"/>
    <xdr:sp macro="" textlink="">
      <xdr:nvSpPr>
        <xdr:cNvPr id="269" name="テキスト ボックス 268"/>
        <xdr:cNvSpPr txBox="1"/>
      </xdr:nvSpPr>
      <xdr:spPr>
        <a:xfrm>
          <a:off x="13131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254</xdr:rowOff>
    </xdr:from>
    <xdr:to>
      <xdr:col>24</xdr:col>
      <xdr:colOff>609600</xdr:colOff>
      <xdr:row>85</xdr:row>
      <xdr:rowOff>101854</xdr:rowOff>
    </xdr:to>
    <xdr:sp macro="" textlink="">
      <xdr:nvSpPr>
        <xdr:cNvPr id="275" name="円/楕円 274"/>
        <xdr:cNvSpPr/>
      </xdr:nvSpPr>
      <xdr:spPr>
        <a:xfrm>
          <a:off x="169672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143781</xdr:rowOff>
    </xdr:from>
    <xdr:ext cx="762000" cy="259045"/>
    <xdr:sp macro="" textlink="">
      <xdr:nvSpPr>
        <xdr:cNvPr id="276" name="給与水準   （国との比較）該当値テキスト"/>
        <xdr:cNvSpPr txBox="1"/>
      </xdr:nvSpPr>
      <xdr:spPr>
        <a:xfrm>
          <a:off x="17106900" y="145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7" name="円/楕円 276"/>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142257</xdr:rowOff>
    </xdr:from>
    <xdr:ext cx="736600" cy="259045"/>
    <xdr:sp macro="" textlink="">
      <xdr:nvSpPr>
        <xdr:cNvPr id="278" name="テキスト ボックス 277"/>
        <xdr:cNvSpPr txBox="1"/>
      </xdr:nvSpPr>
      <xdr:spPr>
        <a:xfrm>
          <a:off x="15798800" y="1454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162052</xdr:rowOff>
    </xdr:from>
    <xdr:to>
      <xdr:col>22</xdr:col>
      <xdr:colOff>254000</xdr:colOff>
      <xdr:row>85</xdr:row>
      <xdr:rowOff>92202</xdr:rowOff>
    </xdr:to>
    <xdr:sp macro="" textlink="">
      <xdr:nvSpPr>
        <xdr:cNvPr id="279" name="円/楕円 278"/>
        <xdr:cNvSpPr/>
      </xdr:nvSpPr>
      <xdr:spPr>
        <a:xfrm>
          <a:off x="15240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76979</xdr:rowOff>
    </xdr:from>
    <xdr:ext cx="762000" cy="259045"/>
    <xdr:sp macro="" textlink="">
      <xdr:nvSpPr>
        <xdr:cNvPr id="280" name="テキスト ボックス 279"/>
        <xdr:cNvSpPr txBox="1"/>
      </xdr:nvSpPr>
      <xdr:spPr>
        <a:xfrm>
          <a:off x="14909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171196</xdr:rowOff>
    </xdr:from>
    <xdr:to>
      <xdr:col>21</xdr:col>
      <xdr:colOff>50800</xdr:colOff>
      <xdr:row>89</xdr:row>
      <xdr:rowOff>101346</xdr:rowOff>
    </xdr:to>
    <xdr:sp macro="" textlink="">
      <xdr:nvSpPr>
        <xdr:cNvPr id="281" name="円/楕円 280"/>
        <xdr:cNvSpPr/>
      </xdr:nvSpPr>
      <xdr:spPr>
        <a:xfrm>
          <a:off x="14351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86123</xdr:rowOff>
    </xdr:from>
    <xdr:ext cx="762000" cy="259045"/>
    <xdr:sp macro="" textlink="">
      <xdr:nvSpPr>
        <xdr:cNvPr id="282" name="テキスト ボックス 281"/>
        <xdr:cNvSpPr txBox="1"/>
      </xdr:nvSpPr>
      <xdr:spPr>
        <a:xfrm>
          <a:off x="14020800" y="153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74676</xdr:rowOff>
    </xdr:from>
    <xdr:to>
      <xdr:col>19</xdr:col>
      <xdr:colOff>533400</xdr:colOff>
      <xdr:row>89</xdr:row>
      <xdr:rowOff>4826</xdr:rowOff>
    </xdr:to>
    <xdr:sp macro="" textlink="">
      <xdr:nvSpPr>
        <xdr:cNvPr id="283" name="円/楕円 282"/>
        <xdr:cNvSpPr/>
      </xdr:nvSpPr>
      <xdr:spPr>
        <a:xfrm>
          <a:off x="13462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161053</xdr:rowOff>
    </xdr:from>
    <xdr:ext cx="762000" cy="259045"/>
    <xdr:sp macro="" textlink="">
      <xdr:nvSpPr>
        <xdr:cNvPr id="284" name="テキスト ボックス 283"/>
        <xdr:cNvSpPr txBox="1"/>
      </xdr:nvSpPr>
      <xdr:spPr>
        <a:xfrm>
          <a:off x="13131800" y="1524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類似団体を下回る職員数となっている。今後も引き続き第６次振興計画に基づき事務事業の見直し、民間委託等の推進を図り定員管理の適正化に努める。</a:t>
          </a:r>
          <a:endParaRPr lang="ja-JP" altLang="ja-JP" sz="1300"/>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4" name="直線コネクタ 313"/>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5"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6" name="直線コネクタ 315"/>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7"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18" name="直線コネクタ 317"/>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155025</xdr:rowOff>
    </xdr:from>
    <xdr:to>
      <xdr:col>24</xdr:col>
      <xdr:colOff>558800</xdr:colOff>
      <xdr:row>59</xdr:row>
      <xdr:rowOff>155025</xdr:rowOff>
    </xdr:to>
    <xdr:cxnSp macro="">
      <xdr:nvCxnSpPr>
        <xdr:cNvPr id="319" name="直線コネクタ 318"/>
        <xdr:cNvCxnSpPr/>
      </xdr:nvCxnSpPr>
      <xdr:spPr>
        <a:xfrm>
          <a:off x="16179800" y="10270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11023</xdr:rowOff>
    </xdr:from>
    <xdr:ext cx="762000" cy="259045"/>
    <xdr:sp macro="" textlink="">
      <xdr:nvSpPr>
        <xdr:cNvPr id="320" name="定員管理の状況平均値テキスト"/>
        <xdr:cNvSpPr txBox="1"/>
      </xdr:nvSpPr>
      <xdr:spPr>
        <a:xfrm>
          <a:off x="17106900" y="102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1" name="フローチャート : 判断 320"/>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122047</xdr:rowOff>
    </xdr:from>
    <xdr:to>
      <xdr:col>23</xdr:col>
      <xdr:colOff>406400</xdr:colOff>
      <xdr:row>59</xdr:row>
      <xdr:rowOff>155025</xdr:rowOff>
    </xdr:to>
    <xdr:cxnSp macro="">
      <xdr:nvCxnSpPr>
        <xdr:cNvPr id="322" name="直線コネクタ 321"/>
        <xdr:cNvCxnSpPr/>
      </xdr:nvCxnSpPr>
      <xdr:spPr>
        <a:xfrm>
          <a:off x="15290800" y="10237597"/>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69511</xdr:rowOff>
    </xdr:from>
    <xdr:to>
      <xdr:col>23</xdr:col>
      <xdr:colOff>457200</xdr:colOff>
      <xdr:row>60</xdr:row>
      <xdr:rowOff>171111</xdr:rowOff>
    </xdr:to>
    <xdr:sp macro="" textlink="">
      <xdr:nvSpPr>
        <xdr:cNvPr id="323" name="フローチャート : 判断 322"/>
        <xdr:cNvSpPr/>
      </xdr:nvSpPr>
      <xdr:spPr>
        <a:xfrm>
          <a:off x="16129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155888</xdr:rowOff>
    </xdr:from>
    <xdr:ext cx="736600" cy="259045"/>
    <xdr:sp macro="" textlink="">
      <xdr:nvSpPr>
        <xdr:cNvPr id="324" name="テキスト ボックス 323"/>
        <xdr:cNvSpPr txBox="1"/>
      </xdr:nvSpPr>
      <xdr:spPr>
        <a:xfrm>
          <a:off x="15798800" y="10442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118025</xdr:rowOff>
    </xdr:from>
    <xdr:to>
      <xdr:col>22</xdr:col>
      <xdr:colOff>203200</xdr:colOff>
      <xdr:row>59</xdr:row>
      <xdr:rowOff>122047</xdr:rowOff>
    </xdr:to>
    <xdr:cxnSp macro="">
      <xdr:nvCxnSpPr>
        <xdr:cNvPr id="325" name="直線コネクタ 324"/>
        <xdr:cNvCxnSpPr/>
      </xdr:nvCxnSpPr>
      <xdr:spPr>
        <a:xfrm>
          <a:off x="14401800" y="1023357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18838</xdr:rowOff>
    </xdr:from>
    <xdr:to>
      <xdr:col>22</xdr:col>
      <xdr:colOff>254000</xdr:colOff>
      <xdr:row>60</xdr:row>
      <xdr:rowOff>120438</xdr:rowOff>
    </xdr:to>
    <xdr:sp macro="" textlink="">
      <xdr:nvSpPr>
        <xdr:cNvPr id="326" name="フローチャート : 判断 325"/>
        <xdr:cNvSpPr/>
      </xdr:nvSpPr>
      <xdr:spPr>
        <a:xfrm>
          <a:off x="15240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105215</xdr:rowOff>
    </xdr:from>
    <xdr:ext cx="762000" cy="259045"/>
    <xdr:sp macro="" textlink="">
      <xdr:nvSpPr>
        <xdr:cNvPr id="327" name="テキスト ボックス 326"/>
        <xdr:cNvSpPr txBox="1"/>
      </xdr:nvSpPr>
      <xdr:spPr>
        <a:xfrm>
          <a:off x="14909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92287</xdr:rowOff>
    </xdr:from>
    <xdr:to>
      <xdr:col>21</xdr:col>
      <xdr:colOff>0</xdr:colOff>
      <xdr:row>59</xdr:row>
      <xdr:rowOff>118025</xdr:rowOff>
    </xdr:to>
    <xdr:cxnSp macro="">
      <xdr:nvCxnSpPr>
        <xdr:cNvPr id="328" name="直線コネクタ 327"/>
        <xdr:cNvCxnSpPr/>
      </xdr:nvCxnSpPr>
      <xdr:spPr>
        <a:xfrm>
          <a:off x="13512800" y="10207837"/>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29" name="フローチャート : 判断 328"/>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85107</xdr:rowOff>
    </xdr:from>
    <xdr:ext cx="762000" cy="259045"/>
    <xdr:sp macro="" textlink="">
      <xdr:nvSpPr>
        <xdr:cNvPr id="330" name="テキスト ボックス 329"/>
        <xdr:cNvSpPr txBox="1"/>
      </xdr:nvSpPr>
      <xdr:spPr>
        <a:xfrm>
          <a:off x="14020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20447</xdr:rowOff>
    </xdr:from>
    <xdr:to>
      <xdr:col>19</xdr:col>
      <xdr:colOff>533400</xdr:colOff>
      <xdr:row>60</xdr:row>
      <xdr:rowOff>122047</xdr:rowOff>
    </xdr:to>
    <xdr:sp macro="" textlink="">
      <xdr:nvSpPr>
        <xdr:cNvPr id="331" name="フローチャート : 判断 330"/>
        <xdr:cNvSpPr/>
      </xdr:nvSpPr>
      <xdr:spPr>
        <a:xfrm>
          <a:off x="13462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106824</xdr:rowOff>
    </xdr:from>
    <xdr:ext cx="762000" cy="259045"/>
    <xdr:sp macro="" textlink="">
      <xdr:nvSpPr>
        <xdr:cNvPr id="332" name="テキスト ボックス 331"/>
        <xdr:cNvSpPr txBox="1"/>
      </xdr:nvSpPr>
      <xdr:spPr>
        <a:xfrm>
          <a:off x="13131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104225</xdr:rowOff>
    </xdr:from>
    <xdr:to>
      <xdr:col>24</xdr:col>
      <xdr:colOff>609600</xdr:colOff>
      <xdr:row>60</xdr:row>
      <xdr:rowOff>34375</xdr:rowOff>
    </xdr:to>
    <xdr:sp macro="" textlink="">
      <xdr:nvSpPr>
        <xdr:cNvPr id="338" name="円/楕円 337"/>
        <xdr:cNvSpPr/>
      </xdr:nvSpPr>
      <xdr:spPr>
        <a:xfrm>
          <a:off x="16967200" y="102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120752</xdr:rowOff>
    </xdr:from>
    <xdr:ext cx="762000" cy="259045"/>
    <xdr:sp macro="" textlink="">
      <xdr:nvSpPr>
        <xdr:cNvPr id="339" name="定員管理の状況該当値テキスト"/>
        <xdr:cNvSpPr txBox="1"/>
      </xdr:nvSpPr>
      <xdr:spPr>
        <a:xfrm>
          <a:off x="17106900" y="1006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104225</xdr:rowOff>
    </xdr:from>
    <xdr:to>
      <xdr:col>23</xdr:col>
      <xdr:colOff>457200</xdr:colOff>
      <xdr:row>60</xdr:row>
      <xdr:rowOff>34375</xdr:rowOff>
    </xdr:to>
    <xdr:sp macro="" textlink="">
      <xdr:nvSpPr>
        <xdr:cNvPr id="340" name="円/楕円 339"/>
        <xdr:cNvSpPr/>
      </xdr:nvSpPr>
      <xdr:spPr>
        <a:xfrm>
          <a:off x="16129000" y="102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44552</xdr:rowOff>
    </xdr:from>
    <xdr:ext cx="736600" cy="259045"/>
    <xdr:sp macro="" textlink="">
      <xdr:nvSpPr>
        <xdr:cNvPr id="341" name="テキスト ボックス 340"/>
        <xdr:cNvSpPr txBox="1"/>
      </xdr:nvSpPr>
      <xdr:spPr>
        <a:xfrm>
          <a:off x="15798800" y="9988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71247</xdr:rowOff>
    </xdr:from>
    <xdr:to>
      <xdr:col>22</xdr:col>
      <xdr:colOff>254000</xdr:colOff>
      <xdr:row>60</xdr:row>
      <xdr:rowOff>1397</xdr:rowOff>
    </xdr:to>
    <xdr:sp macro="" textlink="">
      <xdr:nvSpPr>
        <xdr:cNvPr id="342" name="円/楕円 341"/>
        <xdr:cNvSpPr/>
      </xdr:nvSpPr>
      <xdr:spPr>
        <a:xfrm>
          <a:off x="15240000" y="101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11574</xdr:rowOff>
    </xdr:from>
    <xdr:ext cx="762000" cy="259045"/>
    <xdr:sp macro="" textlink="">
      <xdr:nvSpPr>
        <xdr:cNvPr id="343" name="テキスト ボックス 342"/>
        <xdr:cNvSpPr txBox="1"/>
      </xdr:nvSpPr>
      <xdr:spPr>
        <a:xfrm>
          <a:off x="14909800" y="995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67225</xdr:rowOff>
    </xdr:from>
    <xdr:to>
      <xdr:col>21</xdr:col>
      <xdr:colOff>50800</xdr:colOff>
      <xdr:row>59</xdr:row>
      <xdr:rowOff>168825</xdr:rowOff>
    </xdr:to>
    <xdr:sp macro="" textlink="">
      <xdr:nvSpPr>
        <xdr:cNvPr id="344" name="円/楕円 343"/>
        <xdr:cNvSpPr/>
      </xdr:nvSpPr>
      <xdr:spPr>
        <a:xfrm>
          <a:off x="14351000" y="1018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7552</xdr:rowOff>
    </xdr:from>
    <xdr:ext cx="762000" cy="259045"/>
    <xdr:sp macro="" textlink="">
      <xdr:nvSpPr>
        <xdr:cNvPr id="345" name="テキスト ボックス 344"/>
        <xdr:cNvSpPr txBox="1"/>
      </xdr:nvSpPr>
      <xdr:spPr>
        <a:xfrm>
          <a:off x="14020800" y="99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41487</xdr:rowOff>
    </xdr:from>
    <xdr:to>
      <xdr:col>19</xdr:col>
      <xdr:colOff>533400</xdr:colOff>
      <xdr:row>59</xdr:row>
      <xdr:rowOff>143087</xdr:rowOff>
    </xdr:to>
    <xdr:sp macro="" textlink="">
      <xdr:nvSpPr>
        <xdr:cNvPr id="346" name="円/楕円 345"/>
        <xdr:cNvSpPr/>
      </xdr:nvSpPr>
      <xdr:spPr>
        <a:xfrm>
          <a:off x="13462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153264</xdr:rowOff>
    </xdr:from>
    <xdr:ext cx="762000" cy="259045"/>
    <xdr:sp macro="" textlink="">
      <xdr:nvSpPr>
        <xdr:cNvPr id="347" name="テキスト ボックス 346"/>
        <xdr:cNvSpPr txBox="1"/>
      </xdr:nvSpPr>
      <xdr:spPr>
        <a:xfrm>
          <a:off x="13131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類似団体平均をわずかに上回っているが、近年は減少傾向にある。今後控えている大規模な事業計画の整理縮小を図り、緊急度・住民のニーズを的確に把握した事業の選択により、町債に大きく依存しない財政運営に努める。</a:t>
          </a:r>
          <a:endParaRPr lang="ja-JP" altLang="ja-JP" sz="1300"/>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79" name="直線コネクタ 378"/>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0"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1" name="直線コネクタ 380"/>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2"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3" name="直線コネクタ 382"/>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35076</xdr:rowOff>
    </xdr:from>
    <xdr:to>
      <xdr:col>24</xdr:col>
      <xdr:colOff>558800</xdr:colOff>
      <xdr:row>41</xdr:row>
      <xdr:rowOff>47474</xdr:rowOff>
    </xdr:to>
    <xdr:cxnSp macro="">
      <xdr:nvCxnSpPr>
        <xdr:cNvPr id="384" name="直線コネクタ 383"/>
        <xdr:cNvCxnSpPr/>
      </xdr:nvCxnSpPr>
      <xdr:spPr>
        <a:xfrm flipV="1">
          <a:off x="16179800" y="6893076"/>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126292</xdr:rowOff>
    </xdr:from>
    <xdr:ext cx="762000" cy="259045"/>
    <xdr:sp macro="" textlink="">
      <xdr:nvSpPr>
        <xdr:cNvPr id="385" name="公債費負担の状況平均値テキスト"/>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6" name="フローチャート : 判断 385"/>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47474</xdr:rowOff>
    </xdr:from>
    <xdr:to>
      <xdr:col>23</xdr:col>
      <xdr:colOff>406400</xdr:colOff>
      <xdr:row>42</xdr:row>
      <xdr:rowOff>82852</xdr:rowOff>
    </xdr:to>
    <xdr:cxnSp macro="">
      <xdr:nvCxnSpPr>
        <xdr:cNvPr id="387" name="直線コネクタ 386"/>
        <xdr:cNvCxnSpPr/>
      </xdr:nvCxnSpPr>
      <xdr:spPr>
        <a:xfrm flipV="1">
          <a:off x="15290800" y="7076924"/>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17841</xdr:rowOff>
    </xdr:from>
    <xdr:to>
      <xdr:col>23</xdr:col>
      <xdr:colOff>457200</xdr:colOff>
      <xdr:row>39</xdr:row>
      <xdr:rowOff>119441</xdr:rowOff>
    </xdr:to>
    <xdr:sp macro="" textlink="">
      <xdr:nvSpPr>
        <xdr:cNvPr id="388" name="フローチャート : 判断 387"/>
        <xdr:cNvSpPr/>
      </xdr:nvSpPr>
      <xdr:spPr>
        <a:xfrm>
          <a:off x="16129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129618</xdr:rowOff>
    </xdr:from>
    <xdr:ext cx="736600" cy="259045"/>
    <xdr:sp macro="" textlink="">
      <xdr:nvSpPr>
        <xdr:cNvPr id="389" name="テキスト ボックス 388"/>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82852</xdr:rowOff>
    </xdr:from>
    <xdr:to>
      <xdr:col>22</xdr:col>
      <xdr:colOff>203200</xdr:colOff>
      <xdr:row>42</xdr:row>
      <xdr:rowOff>140305</xdr:rowOff>
    </xdr:to>
    <xdr:cxnSp macro="">
      <xdr:nvCxnSpPr>
        <xdr:cNvPr id="390" name="直線コネクタ 389"/>
        <xdr:cNvCxnSpPr/>
      </xdr:nvCxnSpPr>
      <xdr:spPr>
        <a:xfrm flipV="1">
          <a:off x="14401800" y="72837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167217</xdr:rowOff>
    </xdr:from>
    <xdr:to>
      <xdr:col>22</xdr:col>
      <xdr:colOff>254000</xdr:colOff>
      <xdr:row>40</xdr:row>
      <xdr:rowOff>97367</xdr:rowOff>
    </xdr:to>
    <xdr:sp macro="" textlink="">
      <xdr:nvSpPr>
        <xdr:cNvPr id="391" name="フローチャート : 判断 390"/>
        <xdr:cNvSpPr/>
      </xdr:nvSpPr>
      <xdr:spPr>
        <a:xfrm>
          <a:off x="15240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107544</xdr:rowOff>
    </xdr:from>
    <xdr:ext cx="762000" cy="259045"/>
    <xdr:sp macro="" textlink="">
      <xdr:nvSpPr>
        <xdr:cNvPr id="392" name="テキスト ボックス 391"/>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140305</xdr:rowOff>
    </xdr:from>
    <xdr:to>
      <xdr:col>21</xdr:col>
      <xdr:colOff>0</xdr:colOff>
      <xdr:row>43</xdr:row>
      <xdr:rowOff>37798</xdr:rowOff>
    </xdr:to>
    <xdr:cxnSp macro="">
      <xdr:nvCxnSpPr>
        <xdr:cNvPr id="393" name="直線コネクタ 392"/>
        <xdr:cNvCxnSpPr/>
      </xdr:nvCxnSpPr>
      <xdr:spPr>
        <a:xfrm flipV="1">
          <a:off x="13512800" y="734120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64709</xdr:rowOff>
    </xdr:from>
    <xdr:to>
      <xdr:col>21</xdr:col>
      <xdr:colOff>50800</xdr:colOff>
      <xdr:row>40</xdr:row>
      <xdr:rowOff>166309</xdr:rowOff>
    </xdr:to>
    <xdr:sp macro="" textlink="">
      <xdr:nvSpPr>
        <xdr:cNvPr id="394" name="フローチャート : 判断 393"/>
        <xdr:cNvSpPr/>
      </xdr:nvSpPr>
      <xdr:spPr>
        <a:xfrm>
          <a:off x="14351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5036</xdr:rowOff>
    </xdr:from>
    <xdr:ext cx="762000" cy="259045"/>
    <xdr:sp macro="" textlink="">
      <xdr:nvSpPr>
        <xdr:cNvPr id="395" name="テキスト ボックス 394"/>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122162</xdr:rowOff>
    </xdr:from>
    <xdr:to>
      <xdr:col>19</xdr:col>
      <xdr:colOff>533400</xdr:colOff>
      <xdr:row>41</xdr:row>
      <xdr:rowOff>52312</xdr:rowOff>
    </xdr:to>
    <xdr:sp macro="" textlink="">
      <xdr:nvSpPr>
        <xdr:cNvPr id="396" name="フローチャート : 判断 395"/>
        <xdr:cNvSpPr/>
      </xdr:nvSpPr>
      <xdr:spPr>
        <a:xfrm>
          <a:off x="13462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62489</xdr:rowOff>
    </xdr:from>
    <xdr:ext cx="762000" cy="259045"/>
    <xdr:sp macro="" textlink="">
      <xdr:nvSpPr>
        <xdr:cNvPr id="397" name="テキスト ボックス 396"/>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155726</xdr:rowOff>
    </xdr:from>
    <xdr:to>
      <xdr:col>24</xdr:col>
      <xdr:colOff>609600</xdr:colOff>
      <xdr:row>40</xdr:row>
      <xdr:rowOff>85876</xdr:rowOff>
    </xdr:to>
    <xdr:sp macro="" textlink="">
      <xdr:nvSpPr>
        <xdr:cNvPr id="403" name="円/楕円 402"/>
        <xdr:cNvSpPr/>
      </xdr:nvSpPr>
      <xdr:spPr>
        <a:xfrm>
          <a:off x="16967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127803</xdr:rowOff>
    </xdr:from>
    <xdr:ext cx="762000" cy="259045"/>
    <xdr:sp macro="" textlink="">
      <xdr:nvSpPr>
        <xdr:cNvPr id="404" name="公債費負担の状況該当値テキスト"/>
        <xdr:cNvSpPr txBox="1"/>
      </xdr:nvSpPr>
      <xdr:spPr>
        <a:xfrm>
          <a:off x="17106900" y="681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168124</xdr:rowOff>
    </xdr:from>
    <xdr:to>
      <xdr:col>23</xdr:col>
      <xdr:colOff>457200</xdr:colOff>
      <xdr:row>41</xdr:row>
      <xdr:rowOff>98274</xdr:rowOff>
    </xdr:to>
    <xdr:sp macro="" textlink="">
      <xdr:nvSpPr>
        <xdr:cNvPr id="405" name="円/楕円 404"/>
        <xdr:cNvSpPr/>
      </xdr:nvSpPr>
      <xdr:spPr>
        <a:xfrm>
          <a:off x="16129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83051</xdr:rowOff>
    </xdr:from>
    <xdr:ext cx="736600" cy="259045"/>
    <xdr:sp macro="" textlink="">
      <xdr:nvSpPr>
        <xdr:cNvPr id="406" name="テキスト ボックス 405"/>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32052</xdr:rowOff>
    </xdr:from>
    <xdr:to>
      <xdr:col>22</xdr:col>
      <xdr:colOff>254000</xdr:colOff>
      <xdr:row>42</xdr:row>
      <xdr:rowOff>133652</xdr:rowOff>
    </xdr:to>
    <xdr:sp macro="" textlink="">
      <xdr:nvSpPr>
        <xdr:cNvPr id="407" name="円/楕円 406"/>
        <xdr:cNvSpPr/>
      </xdr:nvSpPr>
      <xdr:spPr>
        <a:xfrm>
          <a:off x="15240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118429</xdr:rowOff>
    </xdr:from>
    <xdr:ext cx="762000" cy="259045"/>
    <xdr:sp macro="" textlink="">
      <xdr:nvSpPr>
        <xdr:cNvPr id="408" name="テキスト ボックス 407"/>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89505</xdr:rowOff>
    </xdr:from>
    <xdr:to>
      <xdr:col>21</xdr:col>
      <xdr:colOff>50800</xdr:colOff>
      <xdr:row>43</xdr:row>
      <xdr:rowOff>19655</xdr:rowOff>
    </xdr:to>
    <xdr:sp macro="" textlink="">
      <xdr:nvSpPr>
        <xdr:cNvPr id="409" name="円/楕円 408"/>
        <xdr:cNvSpPr/>
      </xdr:nvSpPr>
      <xdr:spPr>
        <a:xfrm>
          <a:off x="14351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4432</xdr:rowOff>
    </xdr:from>
    <xdr:ext cx="762000" cy="259045"/>
    <xdr:sp macro="" textlink="">
      <xdr:nvSpPr>
        <xdr:cNvPr id="410" name="テキスト ボックス 409"/>
        <xdr:cNvSpPr txBox="1"/>
      </xdr:nvSpPr>
      <xdr:spPr>
        <a:xfrm>
          <a:off x="14020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158448</xdr:rowOff>
    </xdr:from>
    <xdr:to>
      <xdr:col>19</xdr:col>
      <xdr:colOff>533400</xdr:colOff>
      <xdr:row>43</xdr:row>
      <xdr:rowOff>88598</xdr:rowOff>
    </xdr:to>
    <xdr:sp macro="" textlink="">
      <xdr:nvSpPr>
        <xdr:cNvPr id="411" name="円/楕円 410"/>
        <xdr:cNvSpPr/>
      </xdr:nvSpPr>
      <xdr:spPr>
        <a:xfrm>
          <a:off x="13462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73375</xdr:rowOff>
    </xdr:from>
    <xdr:ext cx="762000" cy="259045"/>
    <xdr:sp macro="" textlink="">
      <xdr:nvSpPr>
        <xdr:cNvPr id="412" name="テキスト ボックス 411"/>
        <xdr:cNvSpPr txBox="1"/>
      </xdr:nvSpPr>
      <xdr:spPr>
        <a:xfrm>
          <a:off x="13131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類似団体を上回っているが、１０．８ポイント減になり近年は減少傾向にある。町債の発行を抑制しているのと併せて償還のピークを越え償還額が減少しているため。将来の負担に備え基金残高を確保し、事業の必要性・優先順位をよく検討し町債の発行を抑制するなど、財政の健全化を図る。</a:t>
          </a:r>
          <a:endParaRPr lang="ja-JP" altLang="ja-JP" sz="1300"/>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3" name="直線コネクタ 442"/>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4"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5" name="直線コネクタ 444"/>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31931</xdr:rowOff>
    </xdr:from>
    <xdr:to>
      <xdr:col>24</xdr:col>
      <xdr:colOff>558800</xdr:colOff>
      <xdr:row>16</xdr:row>
      <xdr:rowOff>156029</xdr:rowOff>
    </xdr:to>
    <xdr:cxnSp macro="">
      <xdr:nvCxnSpPr>
        <xdr:cNvPr id="448" name="直線コネクタ 447"/>
        <xdr:cNvCxnSpPr/>
      </xdr:nvCxnSpPr>
      <xdr:spPr>
        <a:xfrm flipV="1">
          <a:off x="16179800" y="2775131"/>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49"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0" name="フローチャート : 判断 449"/>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156029</xdr:rowOff>
    </xdr:from>
    <xdr:to>
      <xdr:col>23</xdr:col>
      <xdr:colOff>406400</xdr:colOff>
      <xdr:row>17</xdr:row>
      <xdr:rowOff>54671</xdr:rowOff>
    </xdr:to>
    <xdr:cxnSp macro="">
      <xdr:nvCxnSpPr>
        <xdr:cNvPr id="451" name="直線コネクタ 450"/>
        <xdr:cNvCxnSpPr/>
      </xdr:nvCxnSpPr>
      <xdr:spPr>
        <a:xfrm flipV="1">
          <a:off x="15290800" y="2899229"/>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52" name="フローチャート : 判断 45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53" name="テキスト ボックス 45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54671</xdr:rowOff>
    </xdr:from>
    <xdr:to>
      <xdr:col>22</xdr:col>
      <xdr:colOff>203200</xdr:colOff>
      <xdr:row>18</xdr:row>
      <xdr:rowOff>16510</xdr:rowOff>
    </xdr:to>
    <xdr:cxnSp macro="">
      <xdr:nvCxnSpPr>
        <xdr:cNvPr id="454" name="直線コネクタ 453"/>
        <xdr:cNvCxnSpPr/>
      </xdr:nvCxnSpPr>
      <xdr:spPr>
        <a:xfrm flipV="1">
          <a:off x="14401800" y="2969321"/>
          <a:ext cx="889000" cy="13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141333</xdr:rowOff>
    </xdr:from>
    <xdr:to>
      <xdr:col>22</xdr:col>
      <xdr:colOff>254000</xdr:colOff>
      <xdr:row>15</xdr:row>
      <xdr:rowOff>71483</xdr:rowOff>
    </xdr:to>
    <xdr:sp macro="" textlink="">
      <xdr:nvSpPr>
        <xdr:cNvPr id="455" name="フローチャート : 判断 454"/>
        <xdr:cNvSpPr/>
      </xdr:nvSpPr>
      <xdr:spPr>
        <a:xfrm>
          <a:off x="15240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81660</xdr:rowOff>
    </xdr:from>
    <xdr:ext cx="762000" cy="259045"/>
    <xdr:sp macro="" textlink="">
      <xdr:nvSpPr>
        <xdr:cNvPr id="456" name="テキスト ボックス 455"/>
        <xdr:cNvSpPr txBox="1"/>
      </xdr:nvSpPr>
      <xdr:spPr>
        <a:xfrm>
          <a:off x="14909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16510</xdr:rowOff>
    </xdr:from>
    <xdr:to>
      <xdr:col>21</xdr:col>
      <xdr:colOff>0</xdr:colOff>
      <xdr:row>18</xdr:row>
      <xdr:rowOff>118775</xdr:rowOff>
    </xdr:to>
    <xdr:cxnSp macro="">
      <xdr:nvCxnSpPr>
        <xdr:cNvPr id="457" name="直線コネクタ 456"/>
        <xdr:cNvCxnSpPr/>
      </xdr:nvCxnSpPr>
      <xdr:spPr>
        <a:xfrm flipV="1">
          <a:off x="13512800" y="3102610"/>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84788</xdr:rowOff>
    </xdr:from>
    <xdr:to>
      <xdr:col>21</xdr:col>
      <xdr:colOff>50800</xdr:colOff>
      <xdr:row>16</xdr:row>
      <xdr:rowOff>14938</xdr:rowOff>
    </xdr:to>
    <xdr:sp macro="" textlink="">
      <xdr:nvSpPr>
        <xdr:cNvPr id="458" name="フローチャート : 判断 457"/>
        <xdr:cNvSpPr/>
      </xdr:nvSpPr>
      <xdr:spPr>
        <a:xfrm>
          <a:off x="14351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25115</xdr:rowOff>
    </xdr:from>
    <xdr:ext cx="762000" cy="259045"/>
    <xdr:sp macro="" textlink="">
      <xdr:nvSpPr>
        <xdr:cNvPr id="459" name="テキスト ボックス 458"/>
        <xdr:cNvSpPr txBox="1"/>
      </xdr:nvSpPr>
      <xdr:spPr>
        <a:xfrm>
          <a:off x="14020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19292</xdr:rowOff>
    </xdr:from>
    <xdr:to>
      <xdr:col>19</xdr:col>
      <xdr:colOff>533400</xdr:colOff>
      <xdr:row>15</xdr:row>
      <xdr:rowOff>120892</xdr:rowOff>
    </xdr:to>
    <xdr:sp macro="" textlink="">
      <xdr:nvSpPr>
        <xdr:cNvPr id="460" name="フローチャート : 判断 459"/>
        <xdr:cNvSpPr/>
      </xdr:nvSpPr>
      <xdr:spPr>
        <a:xfrm>
          <a:off x="13462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131069</xdr:rowOff>
    </xdr:from>
    <xdr:ext cx="762000" cy="259045"/>
    <xdr:sp macro="" textlink="">
      <xdr:nvSpPr>
        <xdr:cNvPr id="461" name="テキスト ボックス 460"/>
        <xdr:cNvSpPr txBox="1"/>
      </xdr:nvSpPr>
      <xdr:spPr>
        <a:xfrm>
          <a:off x="13131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152581</xdr:rowOff>
    </xdr:from>
    <xdr:to>
      <xdr:col>24</xdr:col>
      <xdr:colOff>609600</xdr:colOff>
      <xdr:row>16</xdr:row>
      <xdr:rowOff>82731</xdr:rowOff>
    </xdr:to>
    <xdr:sp macro="" textlink="">
      <xdr:nvSpPr>
        <xdr:cNvPr id="467" name="円/楕円 466"/>
        <xdr:cNvSpPr/>
      </xdr:nvSpPr>
      <xdr:spPr>
        <a:xfrm>
          <a:off x="16967200" y="27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124658</xdr:rowOff>
    </xdr:from>
    <xdr:ext cx="762000" cy="259045"/>
    <xdr:sp macro="" textlink="">
      <xdr:nvSpPr>
        <xdr:cNvPr id="468" name="将来負担の状況該当値テキスト"/>
        <xdr:cNvSpPr txBox="1"/>
      </xdr:nvSpPr>
      <xdr:spPr>
        <a:xfrm>
          <a:off x="17106900" y="269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105229</xdr:rowOff>
    </xdr:from>
    <xdr:to>
      <xdr:col>23</xdr:col>
      <xdr:colOff>457200</xdr:colOff>
      <xdr:row>17</xdr:row>
      <xdr:rowOff>35379</xdr:rowOff>
    </xdr:to>
    <xdr:sp macro="" textlink="">
      <xdr:nvSpPr>
        <xdr:cNvPr id="469" name="円/楕円 468"/>
        <xdr:cNvSpPr/>
      </xdr:nvSpPr>
      <xdr:spPr>
        <a:xfrm>
          <a:off x="16129000" y="284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20156</xdr:rowOff>
    </xdr:from>
    <xdr:ext cx="736600" cy="259045"/>
    <xdr:sp macro="" textlink="">
      <xdr:nvSpPr>
        <xdr:cNvPr id="470" name="テキスト ボックス 469"/>
        <xdr:cNvSpPr txBox="1"/>
      </xdr:nvSpPr>
      <xdr:spPr>
        <a:xfrm>
          <a:off x="15798800" y="293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3871</xdr:rowOff>
    </xdr:from>
    <xdr:to>
      <xdr:col>22</xdr:col>
      <xdr:colOff>254000</xdr:colOff>
      <xdr:row>17</xdr:row>
      <xdr:rowOff>105471</xdr:rowOff>
    </xdr:to>
    <xdr:sp macro="" textlink="">
      <xdr:nvSpPr>
        <xdr:cNvPr id="471" name="円/楕円 470"/>
        <xdr:cNvSpPr/>
      </xdr:nvSpPr>
      <xdr:spPr>
        <a:xfrm>
          <a:off x="15240000" y="29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90248</xdr:rowOff>
    </xdr:from>
    <xdr:ext cx="762000" cy="259045"/>
    <xdr:sp macro="" textlink="">
      <xdr:nvSpPr>
        <xdr:cNvPr id="472" name="テキスト ボックス 471"/>
        <xdr:cNvSpPr txBox="1"/>
      </xdr:nvSpPr>
      <xdr:spPr>
        <a:xfrm>
          <a:off x="14909800" y="300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137160</xdr:rowOff>
    </xdr:from>
    <xdr:to>
      <xdr:col>21</xdr:col>
      <xdr:colOff>50800</xdr:colOff>
      <xdr:row>18</xdr:row>
      <xdr:rowOff>67310</xdr:rowOff>
    </xdr:to>
    <xdr:sp macro="" textlink="">
      <xdr:nvSpPr>
        <xdr:cNvPr id="473" name="円/楕円 472"/>
        <xdr:cNvSpPr/>
      </xdr:nvSpPr>
      <xdr:spPr>
        <a:xfrm>
          <a:off x="14351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52087</xdr:rowOff>
    </xdr:from>
    <xdr:ext cx="762000" cy="259045"/>
    <xdr:sp macro="" textlink="">
      <xdr:nvSpPr>
        <xdr:cNvPr id="474" name="テキスト ボックス 473"/>
        <xdr:cNvSpPr txBox="1"/>
      </xdr:nvSpPr>
      <xdr:spPr>
        <a:xfrm>
          <a:off x="14020800" y="313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67975</xdr:rowOff>
    </xdr:from>
    <xdr:to>
      <xdr:col>19</xdr:col>
      <xdr:colOff>533400</xdr:colOff>
      <xdr:row>18</xdr:row>
      <xdr:rowOff>169575</xdr:rowOff>
    </xdr:to>
    <xdr:sp macro="" textlink="">
      <xdr:nvSpPr>
        <xdr:cNvPr id="475" name="円/楕円 474"/>
        <xdr:cNvSpPr/>
      </xdr:nvSpPr>
      <xdr:spPr>
        <a:xfrm>
          <a:off x="13462000" y="31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154352</xdr:rowOff>
    </xdr:from>
    <xdr:ext cx="762000" cy="259045"/>
    <xdr:sp macro="" textlink="">
      <xdr:nvSpPr>
        <xdr:cNvPr id="476" name="テキスト ボックス 475"/>
        <xdr:cNvSpPr txBox="1"/>
      </xdr:nvSpPr>
      <xdr:spPr>
        <a:xfrm>
          <a:off x="13131800" y="32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栃木県市貝町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12,145
11,991
64.25
5,605,837
4,787,272
800,053
3,358,273
4,042,244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40.2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人件費の比率は類似団体平均を上回っている。各種委員会の報酬の見直しや人事評価の取り組みの実施等により、人件費の抑制を図る。</a:t>
          </a:r>
          <a:endParaRPr kumimoji="1" lang="en-US" altLang="ja-JP" sz="13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62230</xdr:rowOff>
    </xdr:from>
    <xdr:to>
      <xdr:col>7</xdr:col>
      <xdr:colOff>15875</xdr:colOff>
      <xdr:row>37</xdr:row>
      <xdr:rowOff>100330</xdr:rowOff>
    </xdr:to>
    <xdr:cxnSp macro="">
      <xdr:nvCxnSpPr>
        <xdr:cNvPr id="66" name="直線コネクタ 65"/>
        <xdr:cNvCxnSpPr/>
      </xdr:nvCxnSpPr>
      <xdr:spPr>
        <a:xfrm flipV="1">
          <a:off x="3987800" y="6405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100330</xdr:rowOff>
    </xdr:to>
    <xdr:cxnSp macro="">
      <xdr:nvCxnSpPr>
        <xdr:cNvPr id="69" name="直線コネクタ 68"/>
        <xdr:cNvCxnSpPr/>
      </xdr:nvCxnSpPr>
      <xdr:spPr>
        <a:xfrm>
          <a:off x="3098800" y="6367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66040</xdr:rowOff>
    </xdr:from>
    <xdr:to>
      <xdr:col>4</xdr:col>
      <xdr:colOff>346075</xdr:colOff>
      <xdr:row>37</xdr:row>
      <xdr:rowOff>24130</xdr:rowOff>
    </xdr:to>
    <xdr:cxnSp macro="">
      <xdr:nvCxnSpPr>
        <xdr:cNvPr id="72" name="直線コネクタ 71"/>
        <xdr:cNvCxnSpPr/>
      </xdr:nvCxnSpPr>
      <xdr:spPr>
        <a:xfrm>
          <a:off x="2209800" y="62382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xdr:rowOff>
    </xdr:from>
    <xdr:to>
      <xdr:col>4</xdr:col>
      <xdr:colOff>396875</xdr:colOff>
      <xdr:row>36</xdr:row>
      <xdr:rowOff>116840</xdr:rowOff>
    </xdr:to>
    <xdr:sp macro="" textlink="">
      <xdr:nvSpPr>
        <xdr:cNvPr id="73" name="フローチャート :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66040</xdr:rowOff>
    </xdr:from>
    <xdr:to>
      <xdr:col>3</xdr:col>
      <xdr:colOff>142875</xdr:colOff>
      <xdr:row>37</xdr:row>
      <xdr:rowOff>69850</xdr:rowOff>
    </xdr:to>
    <xdr:cxnSp macro="">
      <xdr:nvCxnSpPr>
        <xdr:cNvPr id="75" name="直線コネクタ 74"/>
        <xdr:cNvCxnSpPr/>
      </xdr:nvCxnSpPr>
      <xdr:spPr>
        <a:xfrm flipV="1">
          <a:off x="1320800" y="62382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11430</xdr:rowOff>
    </xdr:from>
    <xdr:to>
      <xdr:col>7</xdr:col>
      <xdr:colOff>66675</xdr:colOff>
      <xdr:row>37</xdr:row>
      <xdr:rowOff>113030</xdr:rowOff>
    </xdr:to>
    <xdr:sp macro="" textlink="">
      <xdr:nvSpPr>
        <xdr:cNvPr id="85" name="円/楕円 84"/>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154957</xdr:rowOff>
    </xdr:from>
    <xdr:ext cx="762000" cy="259045"/>
    <xdr:sp macro="" textlink="">
      <xdr:nvSpPr>
        <xdr:cNvPr id="86" name="人件費該当値テキスト"/>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49530</xdr:rowOff>
    </xdr:from>
    <xdr:to>
      <xdr:col>5</xdr:col>
      <xdr:colOff>600075</xdr:colOff>
      <xdr:row>37</xdr:row>
      <xdr:rowOff>151130</xdr:rowOff>
    </xdr:to>
    <xdr:sp macro="" textlink="">
      <xdr:nvSpPr>
        <xdr:cNvPr id="87" name="円/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9" name="円/楕円 88"/>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90" name="テキスト ボックス 89"/>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xdr:rowOff>
    </xdr:from>
    <xdr:to>
      <xdr:col>3</xdr:col>
      <xdr:colOff>193675</xdr:colOff>
      <xdr:row>36</xdr:row>
      <xdr:rowOff>116840</xdr:rowOff>
    </xdr:to>
    <xdr:sp macro="" textlink="">
      <xdr:nvSpPr>
        <xdr:cNvPr id="91" name="円/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3" name="円/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物件費については、類似団体平均を上回っており、近年、上昇傾向にある。認定こども園が増えたことによる委託料の増や公共施設の老朽化による修繕料の増が要因に挙げられる。</a:t>
          </a:r>
          <a:endParaRPr lang="ja-JP" altLang="ja-JP" sz="1300"/>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153670</xdr:rowOff>
    </xdr:from>
    <xdr:to>
      <xdr:col>24</xdr:col>
      <xdr:colOff>31750</xdr:colOff>
      <xdr:row>18</xdr:row>
      <xdr:rowOff>12700</xdr:rowOff>
    </xdr:to>
    <xdr:cxnSp macro="">
      <xdr:nvCxnSpPr>
        <xdr:cNvPr id="127" name="直線コネクタ 126"/>
        <xdr:cNvCxnSpPr/>
      </xdr:nvCxnSpPr>
      <xdr:spPr>
        <a:xfrm>
          <a:off x="15671800" y="3068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54610</xdr:rowOff>
    </xdr:from>
    <xdr:to>
      <xdr:col>22</xdr:col>
      <xdr:colOff>565150</xdr:colOff>
      <xdr:row>17</xdr:row>
      <xdr:rowOff>153670</xdr:rowOff>
    </xdr:to>
    <xdr:cxnSp macro="">
      <xdr:nvCxnSpPr>
        <xdr:cNvPr id="130" name="直線コネクタ 129"/>
        <xdr:cNvCxnSpPr/>
      </xdr:nvCxnSpPr>
      <xdr:spPr>
        <a:xfrm>
          <a:off x="14782800" y="29692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11430</xdr:rowOff>
    </xdr:from>
    <xdr:to>
      <xdr:col>22</xdr:col>
      <xdr:colOff>615950</xdr:colOff>
      <xdr:row>17</xdr:row>
      <xdr:rowOff>113030</xdr:rowOff>
    </xdr:to>
    <xdr:sp macro="" textlink="">
      <xdr:nvSpPr>
        <xdr:cNvPr id="131" name="フローチャート : 判断 130"/>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123207</xdr:rowOff>
    </xdr:from>
    <xdr:ext cx="736600" cy="259045"/>
    <xdr:sp macro="" textlink="">
      <xdr:nvSpPr>
        <xdr:cNvPr id="132" name="テキスト ボックス 131"/>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54610</xdr:rowOff>
    </xdr:to>
    <xdr:cxnSp macro="">
      <xdr:nvCxnSpPr>
        <xdr:cNvPr id="133" name="直線コネクタ 132"/>
        <xdr:cNvCxnSpPr/>
      </xdr:nvCxnSpPr>
      <xdr:spPr>
        <a:xfrm>
          <a:off x="13893800" y="2915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4" name="フローチャート : 判断 133"/>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39387</xdr:rowOff>
    </xdr:from>
    <xdr:ext cx="762000" cy="259045"/>
    <xdr:sp macro="" textlink="">
      <xdr:nvSpPr>
        <xdr:cNvPr id="135" name="テキスト ボックス 134"/>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17</xdr:row>
      <xdr:rowOff>1270</xdr:rowOff>
    </xdr:to>
    <xdr:cxnSp macro="">
      <xdr:nvCxnSpPr>
        <xdr:cNvPr id="136" name="直線コネクタ 135"/>
        <xdr:cNvCxnSpPr/>
      </xdr:nvCxnSpPr>
      <xdr:spPr>
        <a:xfrm>
          <a:off x="13004800" y="28016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xdr:rowOff>
    </xdr:from>
    <xdr:to>
      <xdr:col>20</xdr:col>
      <xdr:colOff>209550</xdr:colOff>
      <xdr:row>16</xdr:row>
      <xdr:rowOff>116840</xdr:rowOff>
    </xdr:to>
    <xdr:sp macro="" textlink="">
      <xdr:nvSpPr>
        <xdr:cNvPr id="137" name="フローチャート :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127017</xdr:rowOff>
    </xdr:from>
    <xdr:ext cx="762000" cy="259045"/>
    <xdr:sp macro="" textlink="">
      <xdr:nvSpPr>
        <xdr:cNvPr id="138" name="テキスト ボックス 137"/>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39" name="フローチャート :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46" name="円/楕円 145"/>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105427</xdr:rowOff>
    </xdr:from>
    <xdr:ext cx="762000" cy="259045"/>
    <xdr:sp macro="" textlink="">
      <xdr:nvSpPr>
        <xdr:cNvPr id="147"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102870</xdr:rowOff>
    </xdr:from>
    <xdr:to>
      <xdr:col>22</xdr:col>
      <xdr:colOff>615950</xdr:colOff>
      <xdr:row>18</xdr:row>
      <xdr:rowOff>33020</xdr:rowOff>
    </xdr:to>
    <xdr:sp macro="" textlink="">
      <xdr:nvSpPr>
        <xdr:cNvPr id="148" name="円/楕円 147"/>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17797</xdr:rowOff>
    </xdr:from>
    <xdr:ext cx="736600" cy="259045"/>
    <xdr:sp macro="" textlink="">
      <xdr:nvSpPr>
        <xdr:cNvPr id="149" name="テキスト ボックス 148"/>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3810</xdr:rowOff>
    </xdr:from>
    <xdr:to>
      <xdr:col>21</xdr:col>
      <xdr:colOff>412750</xdr:colOff>
      <xdr:row>17</xdr:row>
      <xdr:rowOff>105410</xdr:rowOff>
    </xdr:to>
    <xdr:sp macro="" textlink="">
      <xdr:nvSpPr>
        <xdr:cNvPr id="150" name="円/楕円 149"/>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90187</xdr:rowOff>
    </xdr:from>
    <xdr:ext cx="762000" cy="259045"/>
    <xdr:sp macro="" textlink="">
      <xdr:nvSpPr>
        <xdr:cNvPr id="151" name="テキスト ボックス 150"/>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52" name="円/楕円 151"/>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53" name="テキスト ボックス 152"/>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4" name="円/楕円 153"/>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119397</xdr:rowOff>
    </xdr:from>
    <xdr:ext cx="762000" cy="259045"/>
    <xdr:sp macro="" textlink="">
      <xdr:nvSpPr>
        <xdr:cNvPr id="155" name="テキスト ボックス 154"/>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扶助費については類似団体平均を下回っている。今後は社会保障制度改革等の影響で上昇していく可能性があるが、資格審査等の適正化を図り、上昇傾向に歯止めをかける。</a:t>
          </a:r>
          <a:endParaRPr lang="ja-JP" altLang="ja-JP" sz="1300"/>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102507</xdr:rowOff>
    </xdr:from>
    <xdr:to>
      <xdr:col>7</xdr:col>
      <xdr:colOff>15875</xdr:colOff>
      <xdr:row>53</xdr:row>
      <xdr:rowOff>167822</xdr:rowOff>
    </xdr:to>
    <xdr:cxnSp macro="">
      <xdr:nvCxnSpPr>
        <xdr:cNvPr id="190" name="直線コネクタ 189"/>
        <xdr:cNvCxnSpPr/>
      </xdr:nvCxnSpPr>
      <xdr:spPr>
        <a:xfrm flipV="1">
          <a:off x="3987800" y="91893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53</xdr:row>
      <xdr:rowOff>167822</xdr:rowOff>
    </xdr:to>
    <xdr:cxnSp macro="">
      <xdr:nvCxnSpPr>
        <xdr:cNvPr id="193" name="直線コネクタ 192"/>
        <xdr:cNvCxnSpPr/>
      </xdr:nvCxnSpPr>
      <xdr:spPr>
        <a:xfrm>
          <a:off x="3098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195" name="テキスト ボックス 194"/>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53</xdr:row>
      <xdr:rowOff>135165</xdr:rowOff>
    </xdr:to>
    <xdr:cxnSp macro="">
      <xdr:nvCxnSpPr>
        <xdr:cNvPr id="196" name="直線コネクタ 195"/>
        <xdr:cNvCxnSpPr/>
      </xdr:nvCxnSpPr>
      <xdr:spPr>
        <a:xfrm>
          <a:off x="2209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7" name="フローチャート : 判断 196"/>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8" name="テキスト ボックス 197"/>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86178</xdr:rowOff>
    </xdr:from>
    <xdr:to>
      <xdr:col>3</xdr:col>
      <xdr:colOff>142875</xdr:colOff>
      <xdr:row>53</xdr:row>
      <xdr:rowOff>118835</xdr:rowOff>
    </xdr:to>
    <xdr:cxnSp macro="">
      <xdr:nvCxnSpPr>
        <xdr:cNvPr id="199" name="直線コネクタ 198"/>
        <xdr:cNvCxnSpPr/>
      </xdr:nvCxnSpPr>
      <xdr:spPr>
        <a:xfrm>
          <a:off x="1320800" y="9173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1" name="テキスト ボックス 200"/>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3" name="テキスト ボックス 202"/>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51707</xdr:rowOff>
    </xdr:from>
    <xdr:to>
      <xdr:col>7</xdr:col>
      <xdr:colOff>66675</xdr:colOff>
      <xdr:row>53</xdr:row>
      <xdr:rowOff>153307</xdr:rowOff>
    </xdr:to>
    <xdr:sp macro="" textlink="">
      <xdr:nvSpPr>
        <xdr:cNvPr id="209" name="円/楕円 208"/>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68234</xdr:rowOff>
    </xdr:from>
    <xdr:ext cx="762000" cy="259045"/>
    <xdr:sp macro="" textlink="">
      <xdr:nvSpPr>
        <xdr:cNvPr id="210" name="扶助費該当値テキスト"/>
        <xdr:cNvSpPr txBox="1"/>
      </xdr:nvSpPr>
      <xdr:spPr>
        <a:xfrm>
          <a:off x="49149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11" name="円/楕円 210"/>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12" name="テキスト ボックス 211"/>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3" name="円/楕円 212"/>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4" name="テキスト ボックス 213"/>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15" name="円/楕円 214"/>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8362</xdr:rowOff>
    </xdr:from>
    <xdr:ext cx="762000" cy="259045"/>
    <xdr:sp macro="" textlink="">
      <xdr:nvSpPr>
        <xdr:cNvPr id="216" name="テキスト ボックス 215"/>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35378</xdr:rowOff>
    </xdr:from>
    <xdr:to>
      <xdr:col>1</xdr:col>
      <xdr:colOff>676275</xdr:colOff>
      <xdr:row>53</xdr:row>
      <xdr:rowOff>136978</xdr:rowOff>
    </xdr:to>
    <xdr:sp macro="" textlink="">
      <xdr:nvSpPr>
        <xdr:cNvPr id="217" name="円/楕円 216"/>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147155</xdr:rowOff>
    </xdr:from>
    <xdr:ext cx="762000" cy="259045"/>
    <xdr:sp macro="" textlink="">
      <xdr:nvSpPr>
        <xdr:cNvPr id="218" name="テキスト ボックス 217"/>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その他については、類似団体平均を下回った。要因は国民健康保険事業</a:t>
          </a:r>
          <a:r>
            <a:rPr lang="ja-JP" altLang="ja-JP" sz="1300">
              <a:solidFill>
                <a:schemeClr val="dk1"/>
              </a:solidFill>
              <a:latin typeface="+mn-lt"/>
              <a:ea typeface="+mn-ea"/>
              <a:cs typeface="+mn-cs"/>
            </a:rPr>
            <a:t>特別会計への繰出金の減少が挙げられる。各特別会計とも独立採算の原則に則り、使用料・保険料等の適正化を図り、一般会計の負担を軽減していくよう努める。</a:t>
          </a:r>
          <a:endParaRPr kumimoji="1" lang="ja-JP" altLang="ja-JP" sz="13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96520</xdr:rowOff>
    </xdr:from>
    <xdr:to>
      <xdr:col>24</xdr:col>
      <xdr:colOff>31750</xdr:colOff>
      <xdr:row>54</xdr:row>
      <xdr:rowOff>165100</xdr:rowOff>
    </xdr:to>
    <xdr:cxnSp macro="">
      <xdr:nvCxnSpPr>
        <xdr:cNvPr id="251" name="直線コネクタ 250"/>
        <xdr:cNvCxnSpPr/>
      </xdr:nvCxnSpPr>
      <xdr:spPr>
        <a:xfrm flipV="1">
          <a:off x="15671800" y="9354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2"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165100</xdr:rowOff>
    </xdr:from>
    <xdr:to>
      <xdr:col>22</xdr:col>
      <xdr:colOff>565150</xdr:colOff>
      <xdr:row>55</xdr:row>
      <xdr:rowOff>100330</xdr:rowOff>
    </xdr:to>
    <xdr:cxnSp macro="">
      <xdr:nvCxnSpPr>
        <xdr:cNvPr id="254" name="直線コネクタ 253"/>
        <xdr:cNvCxnSpPr/>
      </xdr:nvCxnSpPr>
      <xdr:spPr>
        <a:xfrm flipV="1">
          <a:off x="14782800" y="94234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30480</xdr:rowOff>
    </xdr:from>
    <xdr:to>
      <xdr:col>22</xdr:col>
      <xdr:colOff>615950</xdr:colOff>
      <xdr:row>54</xdr:row>
      <xdr:rowOff>132080</xdr:rowOff>
    </xdr:to>
    <xdr:sp macro="" textlink="">
      <xdr:nvSpPr>
        <xdr:cNvPr id="255" name="フローチャート : 判断 254"/>
        <xdr:cNvSpPr/>
      </xdr:nvSpPr>
      <xdr:spPr>
        <a:xfrm>
          <a:off x="15621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142257</xdr:rowOff>
    </xdr:from>
    <xdr:ext cx="736600" cy="259045"/>
    <xdr:sp macro="" textlink="">
      <xdr:nvSpPr>
        <xdr:cNvPr id="256" name="テキスト ボックス 255"/>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85090</xdr:rowOff>
    </xdr:from>
    <xdr:to>
      <xdr:col>21</xdr:col>
      <xdr:colOff>361950</xdr:colOff>
      <xdr:row>55</xdr:row>
      <xdr:rowOff>100330</xdr:rowOff>
    </xdr:to>
    <xdr:cxnSp macro="">
      <xdr:nvCxnSpPr>
        <xdr:cNvPr id="257" name="直線コネクタ 256"/>
        <xdr:cNvCxnSpPr/>
      </xdr:nvCxnSpPr>
      <xdr:spPr>
        <a:xfrm>
          <a:off x="13893800" y="9514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76200</xdr:rowOff>
    </xdr:from>
    <xdr:to>
      <xdr:col>21</xdr:col>
      <xdr:colOff>412750</xdr:colOff>
      <xdr:row>55</xdr:row>
      <xdr:rowOff>6350</xdr:rowOff>
    </xdr:to>
    <xdr:sp macro="" textlink="">
      <xdr:nvSpPr>
        <xdr:cNvPr id="258" name="フローチャート : 判断 257"/>
        <xdr:cNvSpPr/>
      </xdr:nvSpPr>
      <xdr:spPr>
        <a:xfrm>
          <a:off x="14732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59" name="テキスト ボックス 258"/>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85090</xdr:rowOff>
    </xdr:to>
    <xdr:cxnSp macro="">
      <xdr:nvCxnSpPr>
        <xdr:cNvPr id="260" name="直線コネクタ 259"/>
        <xdr:cNvCxnSpPr/>
      </xdr:nvCxnSpPr>
      <xdr:spPr>
        <a:xfrm>
          <a:off x="13004800" y="949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60960</xdr:rowOff>
    </xdr:from>
    <xdr:to>
      <xdr:col>20</xdr:col>
      <xdr:colOff>209550</xdr:colOff>
      <xdr:row>54</xdr:row>
      <xdr:rowOff>162560</xdr:rowOff>
    </xdr:to>
    <xdr:sp macro="" textlink="">
      <xdr:nvSpPr>
        <xdr:cNvPr id="261" name="フローチャート : 判断 260"/>
        <xdr:cNvSpPr/>
      </xdr:nvSpPr>
      <xdr:spPr>
        <a:xfrm>
          <a:off x="13843000" y="931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1287</xdr:rowOff>
    </xdr:from>
    <xdr:ext cx="762000" cy="259045"/>
    <xdr:sp macro="" textlink="">
      <xdr:nvSpPr>
        <xdr:cNvPr id="262" name="テキスト ボックス 261"/>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53</xdr:row>
      <xdr:rowOff>163830</xdr:rowOff>
    </xdr:from>
    <xdr:to>
      <xdr:col>19</xdr:col>
      <xdr:colOff>6350</xdr:colOff>
      <xdr:row>54</xdr:row>
      <xdr:rowOff>93980</xdr:rowOff>
    </xdr:to>
    <xdr:sp macro="" textlink="">
      <xdr:nvSpPr>
        <xdr:cNvPr id="263" name="フローチャート : 判断 262"/>
        <xdr:cNvSpPr/>
      </xdr:nvSpPr>
      <xdr:spPr>
        <a:xfrm>
          <a:off x="12954000" y="925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104157</xdr:rowOff>
    </xdr:from>
    <xdr:ext cx="762000" cy="259045"/>
    <xdr:sp macro="" textlink="">
      <xdr:nvSpPr>
        <xdr:cNvPr id="264" name="テキスト ボックス 263"/>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45720</xdr:rowOff>
    </xdr:from>
    <xdr:to>
      <xdr:col>24</xdr:col>
      <xdr:colOff>82550</xdr:colOff>
      <xdr:row>54</xdr:row>
      <xdr:rowOff>147320</xdr:rowOff>
    </xdr:to>
    <xdr:sp macro="" textlink="">
      <xdr:nvSpPr>
        <xdr:cNvPr id="270" name="円/楕円 269"/>
        <xdr:cNvSpPr/>
      </xdr:nvSpPr>
      <xdr:spPr>
        <a:xfrm>
          <a:off x="16459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62247</xdr:rowOff>
    </xdr:from>
    <xdr:ext cx="762000" cy="259045"/>
    <xdr:sp macro="" textlink="">
      <xdr:nvSpPr>
        <xdr:cNvPr id="271" name="その他該当値テキスト"/>
        <xdr:cNvSpPr txBox="1"/>
      </xdr:nvSpPr>
      <xdr:spPr>
        <a:xfrm>
          <a:off x="165989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114300</xdr:rowOff>
    </xdr:from>
    <xdr:to>
      <xdr:col>22</xdr:col>
      <xdr:colOff>615950</xdr:colOff>
      <xdr:row>55</xdr:row>
      <xdr:rowOff>44450</xdr:rowOff>
    </xdr:to>
    <xdr:sp macro="" textlink="">
      <xdr:nvSpPr>
        <xdr:cNvPr id="272" name="円/楕円 271"/>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29227</xdr:rowOff>
    </xdr:from>
    <xdr:ext cx="736600" cy="259045"/>
    <xdr:sp macro="" textlink="">
      <xdr:nvSpPr>
        <xdr:cNvPr id="273" name="テキスト ボックス 272"/>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74" name="円/楕円 273"/>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135907</xdr:rowOff>
    </xdr:from>
    <xdr:ext cx="762000" cy="259045"/>
    <xdr:sp macro="" textlink="">
      <xdr:nvSpPr>
        <xdr:cNvPr id="275" name="テキスト ボックス 274"/>
        <xdr:cNvSpPr txBox="1"/>
      </xdr:nvSpPr>
      <xdr:spPr>
        <a:xfrm>
          <a:off x="14401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34290</xdr:rowOff>
    </xdr:from>
    <xdr:to>
      <xdr:col>20</xdr:col>
      <xdr:colOff>209550</xdr:colOff>
      <xdr:row>55</xdr:row>
      <xdr:rowOff>135890</xdr:rowOff>
    </xdr:to>
    <xdr:sp macro="" textlink="">
      <xdr:nvSpPr>
        <xdr:cNvPr id="276" name="円/楕円 275"/>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120667</xdr:rowOff>
    </xdr:from>
    <xdr:ext cx="762000" cy="259045"/>
    <xdr:sp macro="" textlink="">
      <xdr:nvSpPr>
        <xdr:cNvPr id="277" name="テキスト ボックス 276"/>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8" name="円/楕円 277"/>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105427</xdr:rowOff>
    </xdr:from>
    <xdr:ext cx="762000" cy="259045"/>
    <xdr:sp macro="" textlink="">
      <xdr:nvSpPr>
        <xdr:cNvPr id="279" name="テキスト ボックス 278"/>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補助費については類似団体平均を上回っている。今後についても、各種団体等への補助金について意義、目的、成果等を精査し、更なる適正化を図る。</a:t>
          </a:r>
          <a:endParaRPr lang="ja-JP" altLang="ja-JP" sz="1300"/>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92710</xdr:rowOff>
    </xdr:to>
    <xdr:cxnSp macro="">
      <xdr:nvCxnSpPr>
        <xdr:cNvPr id="309" name="直線コネクタ 308"/>
        <xdr:cNvCxnSpPr/>
      </xdr:nvCxnSpPr>
      <xdr:spPr>
        <a:xfrm flipV="1">
          <a:off x="15671800" y="64089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92710</xdr:rowOff>
    </xdr:from>
    <xdr:to>
      <xdr:col>22</xdr:col>
      <xdr:colOff>565150</xdr:colOff>
      <xdr:row>37</xdr:row>
      <xdr:rowOff>133858</xdr:rowOff>
    </xdr:to>
    <xdr:cxnSp macro="">
      <xdr:nvCxnSpPr>
        <xdr:cNvPr id="312" name="直線コネクタ 311"/>
        <xdr:cNvCxnSpPr/>
      </xdr:nvCxnSpPr>
      <xdr:spPr>
        <a:xfrm flipV="1">
          <a:off x="14782800" y="6436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3" name="フローチャート : 判断 312"/>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14" name="テキスト ボックス 313"/>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92710</xdr:rowOff>
    </xdr:from>
    <xdr:to>
      <xdr:col>21</xdr:col>
      <xdr:colOff>361950</xdr:colOff>
      <xdr:row>37</xdr:row>
      <xdr:rowOff>133858</xdr:rowOff>
    </xdr:to>
    <xdr:cxnSp macro="">
      <xdr:nvCxnSpPr>
        <xdr:cNvPr id="315" name="直線コネクタ 314"/>
        <xdr:cNvCxnSpPr/>
      </xdr:nvCxnSpPr>
      <xdr:spPr>
        <a:xfrm>
          <a:off x="13893800" y="6436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7" name="テキスト ボックス 316"/>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101854</xdr:rowOff>
    </xdr:to>
    <xdr:cxnSp macro="">
      <xdr:nvCxnSpPr>
        <xdr:cNvPr id="318" name="直線コネクタ 317"/>
        <xdr:cNvCxnSpPr/>
      </xdr:nvCxnSpPr>
      <xdr:spPr>
        <a:xfrm flipV="1">
          <a:off x="13004800" y="6436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9" name="フローチャート : 判断 318"/>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94251</xdr:rowOff>
    </xdr:from>
    <xdr:ext cx="762000" cy="259045"/>
    <xdr:sp macro="" textlink="">
      <xdr:nvSpPr>
        <xdr:cNvPr id="320" name="テキスト ボックス 319"/>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1" name="フローチャート : 判断 320"/>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98823</xdr:rowOff>
    </xdr:from>
    <xdr:ext cx="762000" cy="259045"/>
    <xdr:sp macro="" textlink="">
      <xdr:nvSpPr>
        <xdr:cNvPr id="322" name="テキスト ボックス 321"/>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28" name="円/楕円 327"/>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158005</xdr:rowOff>
    </xdr:from>
    <xdr:ext cx="762000" cy="259045"/>
    <xdr:sp macro="" textlink="">
      <xdr:nvSpPr>
        <xdr:cNvPr id="329"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30" name="円/楕円 329"/>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31" name="テキスト ボックス 330"/>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83058</xdr:rowOff>
    </xdr:from>
    <xdr:to>
      <xdr:col>21</xdr:col>
      <xdr:colOff>412750</xdr:colOff>
      <xdr:row>38</xdr:row>
      <xdr:rowOff>13208</xdr:rowOff>
    </xdr:to>
    <xdr:sp macro="" textlink="">
      <xdr:nvSpPr>
        <xdr:cNvPr id="332" name="円/楕円 331"/>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169435</xdr:rowOff>
    </xdr:from>
    <xdr:ext cx="762000" cy="259045"/>
    <xdr:sp macro="" textlink="">
      <xdr:nvSpPr>
        <xdr:cNvPr id="333" name="テキスト ボックス 332"/>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34" name="円/楕円 333"/>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35" name="テキスト ボックス 334"/>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51054</xdr:rowOff>
    </xdr:from>
    <xdr:to>
      <xdr:col>19</xdr:col>
      <xdr:colOff>6350</xdr:colOff>
      <xdr:row>37</xdr:row>
      <xdr:rowOff>152654</xdr:rowOff>
    </xdr:to>
    <xdr:sp macro="" textlink="">
      <xdr:nvSpPr>
        <xdr:cNvPr id="336" name="円/楕円 335"/>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137431</xdr:rowOff>
    </xdr:from>
    <xdr:ext cx="762000" cy="259045"/>
    <xdr:sp macro="" textlink="">
      <xdr:nvSpPr>
        <xdr:cNvPr id="337" name="テキスト ボックス 336"/>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公債費については、類似団体平均を下回っている。今後については事業の見直し等を実施し、必要以上の町債をしないよう進めていく。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17272</xdr:rowOff>
    </xdr:from>
    <xdr:to>
      <xdr:col>7</xdr:col>
      <xdr:colOff>15875</xdr:colOff>
      <xdr:row>76</xdr:row>
      <xdr:rowOff>53848</xdr:rowOff>
    </xdr:to>
    <xdr:cxnSp macro="">
      <xdr:nvCxnSpPr>
        <xdr:cNvPr id="367" name="直線コネクタ 366"/>
        <xdr:cNvCxnSpPr/>
      </xdr:nvCxnSpPr>
      <xdr:spPr>
        <a:xfrm flipV="1">
          <a:off x="3987800" y="130474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8"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53848</xdr:rowOff>
    </xdr:from>
    <xdr:to>
      <xdr:col>5</xdr:col>
      <xdr:colOff>549275</xdr:colOff>
      <xdr:row>77</xdr:row>
      <xdr:rowOff>69850</xdr:rowOff>
    </xdr:to>
    <xdr:cxnSp macro="">
      <xdr:nvCxnSpPr>
        <xdr:cNvPr id="370" name="直線コネクタ 369"/>
        <xdr:cNvCxnSpPr/>
      </xdr:nvCxnSpPr>
      <xdr:spPr>
        <a:xfrm flipV="1">
          <a:off x="3098800" y="1308404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80772</xdr:rowOff>
    </xdr:from>
    <xdr:to>
      <xdr:col>5</xdr:col>
      <xdr:colOff>600075</xdr:colOff>
      <xdr:row>77</xdr:row>
      <xdr:rowOff>10922</xdr:rowOff>
    </xdr:to>
    <xdr:sp macro="" textlink="">
      <xdr:nvSpPr>
        <xdr:cNvPr id="371" name="フローチャート : 判断 370"/>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167149</xdr:rowOff>
    </xdr:from>
    <xdr:ext cx="736600" cy="259045"/>
    <xdr:sp macro="" textlink="">
      <xdr:nvSpPr>
        <xdr:cNvPr id="372" name="テキスト ボックス 371"/>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51563</xdr:rowOff>
    </xdr:from>
    <xdr:to>
      <xdr:col>4</xdr:col>
      <xdr:colOff>346075</xdr:colOff>
      <xdr:row>77</xdr:row>
      <xdr:rowOff>69850</xdr:rowOff>
    </xdr:to>
    <xdr:cxnSp macro="">
      <xdr:nvCxnSpPr>
        <xdr:cNvPr id="373" name="直線コネクタ 372"/>
        <xdr:cNvCxnSpPr/>
      </xdr:nvCxnSpPr>
      <xdr:spPr>
        <a:xfrm>
          <a:off x="2209800" y="132532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112776</xdr:rowOff>
    </xdr:from>
    <xdr:to>
      <xdr:col>4</xdr:col>
      <xdr:colOff>396875</xdr:colOff>
      <xdr:row>77</xdr:row>
      <xdr:rowOff>42926</xdr:rowOff>
    </xdr:to>
    <xdr:sp macro="" textlink="">
      <xdr:nvSpPr>
        <xdr:cNvPr id="374" name="フローチャート : 判断 373"/>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75" name="テキスト ボックス 374"/>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51563</xdr:rowOff>
    </xdr:from>
    <xdr:to>
      <xdr:col>3</xdr:col>
      <xdr:colOff>142875</xdr:colOff>
      <xdr:row>77</xdr:row>
      <xdr:rowOff>124713</xdr:rowOff>
    </xdr:to>
    <xdr:cxnSp macro="">
      <xdr:nvCxnSpPr>
        <xdr:cNvPr id="376" name="直線コネクタ 375"/>
        <xdr:cNvCxnSpPr/>
      </xdr:nvCxnSpPr>
      <xdr:spPr>
        <a:xfrm flipV="1">
          <a:off x="1320800" y="132532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103632</xdr:rowOff>
    </xdr:from>
    <xdr:to>
      <xdr:col>3</xdr:col>
      <xdr:colOff>193675</xdr:colOff>
      <xdr:row>77</xdr:row>
      <xdr:rowOff>33782</xdr:rowOff>
    </xdr:to>
    <xdr:sp macro="" textlink="">
      <xdr:nvSpPr>
        <xdr:cNvPr id="377" name="フローチャート : 判断 376"/>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78" name="テキスト ボックス 377"/>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79" name="フローチャート : 判断 378"/>
        <xdr:cNvSpPr/>
      </xdr:nvSpPr>
      <xdr:spPr>
        <a:xfrm>
          <a:off x="1270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30243</xdr:rowOff>
    </xdr:from>
    <xdr:ext cx="762000" cy="259045"/>
    <xdr:sp macro="" textlink="">
      <xdr:nvSpPr>
        <xdr:cNvPr id="380" name="テキスト ボックス 379"/>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137922</xdr:rowOff>
    </xdr:from>
    <xdr:to>
      <xdr:col>7</xdr:col>
      <xdr:colOff>66675</xdr:colOff>
      <xdr:row>76</xdr:row>
      <xdr:rowOff>68072</xdr:rowOff>
    </xdr:to>
    <xdr:sp macro="" textlink="">
      <xdr:nvSpPr>
        <xdr:cNvPr id="386" name="円/楕円 385"/>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154449</xdr:rowOff>
    </xdr:from>
    <xdr:ext cx="762000" cy="259045"/>
    <xdr:sp macro="" textlink="">
      <xdr:nvSpPr>
        <xdr:cNvPr id="387" name="公債費該当値テキスト"/>
        <xdr:cNvSpPr txBox="1"/>
      </xdr:nvSpPr>
      <xdr:spPr>
        <a:xfrm>
          <a:off x="4914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xdr:rowOff>
    </xdr:from>
    <xdr:to>
      <xdr:col>5</xdr:col>
      <xdr:colOff>600075</xdr:colOff>
      <xdr:row>76</xdr:row>
      <xdr:rowOff>104648</xdr:rowOff>
    </xdr:to>
    <xdr:sp macro="" textlink="">
      <xdr:nvSpPr>
        <xdr:cNvPr id="388" name="円/楕円 387"/>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114825</xdr:rowOff>
    </xdr:from>
    <xdr:ext cx="736600" cy="259045"/>
    <xdr:sp macro="" textlink="">
      <xdr:nvSpPr>
        <xdr:cNvPr id="389" name="テキスト ボックス 388"/>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90" name="円/楕円 389"/>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91" name="テキスト ボックス 390"/>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763</xdr:rowOff>
    </xdr:from>
    <xdr:to>
      <xdr:col>3</xdr:col>
      <xdr:colOff>193675</xdr:colOff>
      <xdr:row>77</xdr:row>
      <xdr:rowOff>102363</xdr:rowOff>
    </xdr:to>
    <xdr:sp macro="" textlink="">
      <xdr:nvSpPr>
        <xdr:cNvPr id="392" name="円/楕円 391"/>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87140</xdr:rowOff>
    </xdr:from>
    <xdr:ext cx="762000" cy="259045"/>
    <xdr:sp macro="" textlink="">
      <xdr:nvSpPr>
        <xdr:cNvPr id="393" name="テキスト ボックス 392"/>
        <xdr:cNvSpPr txBox="1"/>
      </xdr:nvSpPr>
      <xdr:spPr>
        <a:xfrm>
          <a:off x="1828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94" name="円/楕円 393"/>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95" name="テキスト ボックス 394"/>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公債費以外については類似団体平均を上回っているが、昨年に比べ減少している。今後も、事業の必要性や優先度を十分に考慮し、財政負担に留意した予算執行に努める。</a:t>
          </a:r>
          <a:endParaRPr lang="ja-JP" altLang="ja-JP" sz="1300"/>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8889</xdr:rowOff>
    </xdr:from>
    <xdr:to>
      <xdr:col>24</xdr:col>
      <xdr:colOff>31750</xdr:colOff>
      <xdr:row>78</xdr:row>
      <xdr:rowOff>85089</xdr:rowOff>
    </xdr:to>
    <xdr:cxnSp macro="">
      <xdr:nvCxnSpPr>
        <xdr:cNvPr id="428" name="直線コネクタ 427"/>
        <xdr:cNvCxnSpPr/>
      </xdr:nvCxnSpPr>
      <xdr:spPr>
        <a:xfrm flipV="1">
          <a:off x="15671800" y="133819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77470</xdr:rowOff>
    </xdr:from>
    <xdr:to>
      <xdr:col>22</xdr:col>
      <xdr:colOff>565150</xdr:colOff>
      <xdr:row>78</xdr:row>
      <xdr:rowOff>85089</xdr:rowOff>
    </xdr:to>
    <xdr:cxnSp macro="">
      <xdr:nvCxnSpPr>
        <xdr:cNvPr id="431" name="直線コネクタ 430"/>
        <xdr:cNvCxnSpPr/>
      </xdr:nvCxnSpPr>
      <xdr:spPr>
        <a:xfrm>
          <a:off x="14782800" y="134505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2" name="フローチャート : 判断 431"/>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3" name="テキスト ボックス 432"/>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111761</xdr:rowOff>
    </xdr:from>
    <xdr:to>
      <xdr:col>21</xdr:col>
      <xdr:colOff>361950</xdr:colOff>
      <xdr:row>78</xdr:row>
      <xdr:rowOff>77470</xdr:rowOff>
    </xdr:to>
    <xdr:cxnSp macro="">
      <xdr:nvCxnSpPr>
        <xdr:cNvPr id="434" name="直線コネクタ 433"/>
        <xdr:cNvCxnSpPr/>
      </xdr:nvCxnSpPr>
      <xdr:spPr>
        <a:xfrm>
          <a:off x="13893800" y="1331341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156211</xdr:rowOff>
    </xdr:from>
    <xdr:to>
      <xdr:col>21</xdr:col>
      <xdr:colOff>412750</xdr:colOff>
      <xdr:row>77</xdr:row>
      <xdr:rowOff>86361</xdr:rowOff>
    </xdr:to>
    <xdr:sp macro="" textlink="">
      <xdr:nvSpPr>
        <xdr:cNvPr id="435" name="フローチャート : 判断 434"/>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96538</xdr:rowOff>
    </xdr:from>
    <xdr:ext cx="762000" cy="259045"/>
    <xdr:sp macro="" textlink="">
      <xdr:nvSpPr>
        <xdr:cNvPr id="436" name="テキスト ボックス 435"/>
        <xdr:cNvSpPr txBox="1"/>
      </xdr:nvSpPr>
      <xdr:spPr>
        <a:xfrm>
          <a:off x="14401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111761</xdr:rowOff>
    </xdr:from>
    <xdr:to>
      <xdr:col>20</xdr:col>
      <xdr:colOff>158750</xdr:colOff>
      <xdr:row>77</xdr:row>
      <xdr:rowOff>134620</xdr:rowOff>
    </xdr:to>
    <xdr:cxnSp macro="">
      <xdr:nvCxnSpPr>
        <xdr:cNvPr id="437" name="直線コネクタ 436"/>
        <xdr:cNvCxnSpPr/>
      </xdr:nvCxnSpPr>
      <xdr:spPr>
        <a:xfrm flipV="1">
          <a:off x="13004800" y="133134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8" name="フローチャート : 判断 437"/>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9" name="テキスト ボックス 438"/>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40" name="フローチャート : 判断 439"/>
        <xdr:cNvSpPr/>
      </xdr:nvSpPr>
      <xdr:spPr>
        <a:xfrm>
          <a:off x="12954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96538</xdr:rowOff>
    </xdr:from>
    <xdr:ext cx="762000" cy="259045"/>
    <xdr:sp macro="" textlink="">
      <xdr:nvSpPr>
        <xdr:cNvPr id="441" name="テキスト ボックス 440"/>
        <xdr:cNvSpPr txBox="1"/>
      </xdr:nvSpPr>
      <xdr:spPr>
        <a:xfrm>
          <a:off x="12623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129539</xdr:rowOff>
    </xdr:from>
    <xdr:to>
      <xdr:col>24</xdr:col>
      <xdr:colOff>82550</xdr:colOff>
      <xdr:row>78</xdr:row>
      <xdr:rowOff>59689</xdr:rowOff>
    </xdr:to>
    <xdr:sp macro="" textlink="">
      <xdr:nvSpPr>
        <xdr:cNvPr id="447" name="円/楕円 446"/>
        <xdr:cNvSpPr/>
      </xdr:nvSpPr>
      <xdr:spPr>
        <a:xfrm>
          <a:off x="16459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101616</xdr:rowOff>
    </xdr:from>
    <xdr:ext cx="762000" cy="259045"/>
    <xdr:sp macro="" textlink="">
      <xdr:nvSpPr>
        <xdr:cNvPr id="448" name="公債費以外該当値テキスト"/>
        <xdr:cNvSpPr txBox="1"/>
      </xdr:nvSpPr>
      <xdr:spPr>
        <a:xfrm>
          <a:off x="16598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34289</xdr:rowOff>
    </xdr:from>
    <xdr:to>
      <xdr:col>22</xdr:col>
      <xdr:colOff>615950</xdr:colOff>
      <xdr:row>78</xdr:row>
      <xdr:rowOff>135889</xdr:rowOff>
    </xdr:to>
    <xdr:sp macro="" textlink="">
      <xdr:nvSpPr>
        <xdr:cNvPr id="449" name="円/楕円 448"/>
        <xdr:cNvSpPr/>
      </xdr:nvSpPr>
      <xdr:spPr>
        <a:xfrm>
          <a:off x="15621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120666</xdr:rowOff>
    </xdr:from>
    <xdr:ext cx="736600" cy="259045"/>
    <xdr:sp macro="" textlink="">
      <xdr:nvSpPr>
        <xdr:cNvPr id="450" name="テキスト ボックス 449"/>
        <xdr:cNvSpPr txBox="1"/>
      </xdr:nvSpPr>
      <xdr:spPr>
        <a:xfrm>
          <a:off x="15290800" y="134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26670</xdr:rowOff>
    </xdr:from>
    <xdr:to>
      <xdr:col>21</xdr:col>
      <xdr:colOff>412750</xdr:colOff>
      <xdr:row>78</xdr:row>
      <xdr:rowOff>128270</xdr:rowOff>
    </xdr:to>
    <xdr:sp macro="" textlink="">
      <xdr:nvSpPr>
        <xdr:cNvPr id="451" name="円/楕円 450"/>
        <xdr:cNvSpPr/>
      </xdr:nvSpPr>
      <xdr:spPr>
        <a:xfrm>
          <a:off x="14732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113047</xdr:rowOff>
    </xdr:from>
    <xdr:ext cx="762000" cy="259045"/>
    <xdr:sp macro="" textlink="">
      <xdr:nvSpPr>
        <xdr:cNvPr id="452" name="テキスト ボックス 451"/>
        <xdr:cNvSpPr txBox="1"/>
      </xdr:nvSpPr>
      <xdr:spPr>
        <a:xfrm>
          <a:off x="14401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60961</xdr:rowOff>
    </xdr:from>
    <xdr:to>
      <xdr:col>20</xdr:col>
      <xdr:colOff>209550</xdr:colOff>
      <xdr:row>77</xdr:row>
      <xdr:rowOff>162561</xdr:rowOff>
    </xdr:to>
    <xdr:sp macro="" textlink="">
      <xdr:nvSpPr>
        <xdr:cNvPr id="453" name="円/楕円 452"/>
        <xdr:cNvSpPr/>
      </xdr:nvSpPr>
      <xdr:spPr>
        <a:xfrm>
          <a:off x="13843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147338</xdr:rowOff>
    </xdr:from>
    <xdr:ext cx="762000" cy="259045"/>
    <xdr:sp macro="" textlink="">
      <xdr:nvSpPr>
        <xdr:cNvPr id="454" name="テキスト ボックス 453"/>
        <xdr:cNvSpPr txBox="1"/>
      </xdr:nvSpPr>
      <xdr:spPr>
        <a:xfrm>
          <a:off x="13512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83820</xdr:rowOff>
    </xdr:from>
    <xdr:to>
      <xdr:col>19</xdr:col>
      <xdr:colOff>6350</xdr:colOff>
      <xdr:row>78</xdr:row>
      <xdr:rowOff>13970</xdr:rowOff>
    </xdr:to>
    <xdr:sp macro="" textlink="">
      <xdr:nvSpPr>
        <xdr:cNvPr id="455" name="円/楕円 454"/>
        <xdr:cNvSpPr/>
      </xdr:nvSpPr>
      <xdr:spPr>
        <a:xfrm>
          <a:off x="12954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170197</xdr:rowOff>
    </xdr:from>
    <xdr:ext cx="762000" cy="259045"/>
    <xdr:sp macro="" textlink="">
      <xdr:nvSpPr>
        <xdr:cNvPr id="456" name="テキスト ボックス 455"/>
        <xdr:cNvSpPr txBox="1"/>
      </xdr:nvSpPr>
      <xdr:spPr>
        <a:xfrm>
          <a:off x="12623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栃木県市貝町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157030</xdr:rowOff>
    </xdr:from>
    <xdr:to>
      <xdr:col>4</xdr:col>
      <xdr:colOff>1117600</xdr:colOff>
      <xdr:row>18</xdr:row>
      <xdr:rowOff>159415</xdr:rowOff>
    </xdr:to>
    <xdr:cxnSp macro="">
      <xdr:nvCxnSpPr>
        <xdr:cNvPr id="50" name="直線コネクタ 49"/>
        <xdr:cNvCxnSpPr/>
      </xdr:nvCxnSpPr>
      <xdr:spPr bwMode="auto">
        <a:xfrm flipV="1">
          <a:off x="5003800" y="3290755"/>
          <a:ext cx="647700" cy="2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159415</xdr:rowOff>
    </xdr:from>
    <xdr:to>
      <xdr:col>4</xdr:col>
      <xdr:colOff>469900</xdr:colOff>
      <xdr:row>19</xdr:row>
      <xdr:rowOff>21745</xdr:rowOff>
    </xdr:to>
    <xdr:cxnSp macro="">
      <xdr:nvCxnSpPr>
        <xdr:cNvPr id="53" name="直線コネクタ 52"/>
        <xdr:cNvCxnSpPr/>
      </xdr:nvCxnSpPr>
      <xdr:spPr bwMode="auto">
        <a:xfrm flipV="1">
          <a:off x="4305300" y="3293140"/>
          <a:ext cx="698500" cy="33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88796</xdr:rowOff>
    </xdr:from>
    <xdr:to>
      <xdr:col>4</xdr:col>
      <xdr:colOff>520700</xdr:colOff>
      <xdr:row>18</xdr:row>
      <xdr:rowOff>18946</xdr:rowOff>
    </xdr:to>
    <xdr:sp macro="" textlink="">
      <xdr:nvSpPr>
        <xdr:cNvPr id="54" name="フローチャート : 判断 53"/>
        <xdr:cNvSpPr/>
      </xdr:nvSpPr>
      <xdr:spPr bwMode="auto">
        <a:xfrm>
          <a:off x="4953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29123</xdr:rowOff>
    </xdr:from>
    <xdr:ext cx="736600" cy="259045"/>
    <xdr:sp macro="" textlink="">
      <xdr:nvSpPr>
        <xdr:cNvPr id="55" name="テキスト ボックス 54"/>
        <xdr:cNvSpPr txBox="1"/>
      </xdr:nvSpPr>
      <xdr:spPr>
        <a:xfrm>
          <a:off x="4622800" y="281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18621</xdr:rowOff>
    </xdr:from>
    <xdr:to>
      <xdr:col>3</xdr:col>
      <xdr:colOff>904875</xdr:colOff>
      <xdr:row>19</xdr:row>
      <xdr:rowOff>21745</xdr:rowOff>
    </xdr:to>
    <xdr:cxnSp macro="">
      <xdr:nvCxnSpPr>
        <xdr:cNvPr id="56" name="直線コネクタ 55"/>
        <xdr:cNvCxnSpPr/>
      </xdr:nvCxnSpPr>
      <xdr:spPr bwMode="auto">
        <a:xfrm>
          <a:off x="3606800" y="3323796"/>
          <a:ext cx="698500" cy="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148773</xdr:rowOff>
    </xdr:from>
    <xdr:to>
      <xdr:col>3</xdr:col>
      <xdr:colOff>955675</xdr:colOff>
      <xdr:row>18</xdr:row>
      <xdr:rowOff>78923</xdr:rowOff>
    </xdr:to>
    <xdr:sp macro="" textlink="">
      <xdr:nvSpPr>
        <xdr:cNvPr id="57" name="フローチャート : 判断 56"/>
        <xdr:cNvSpPr/>
      </xdr:nvSpPr>
      <xdr:spPr bwMode="auto">
        <a:xfrm>
          <a:off x="4254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89100</xdr:rowOff>
    </xdr:from>
    <xdr:ext cx="762000" cy="259045"/>
    <xdr:sp macro="" textlink="">
      <xdr:nvSpPr>
        <xdr:cNvPr id="58" name="テキスト ボックス 57"/>
        <xdr:cNvSpPr txBox="1"/>
      </xdr:nvSpPr>
      <xdr:spPr>
        <a:xfrm>
          <a:off x="3924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126627</xdr:rowOff>
    </xdr:from>
    <xdr:to>
      <xdr:col>3</xdr:col>
      <xdr:colOff>206375</xdr:colOff>
      <xdr:row>19</xdr:row>
      <xdr:rowOff>18621</xdr:rowOff>
    </xdr:to>
    <xdr:cxnSp macro="">
      <xdr:nvCxnSpPr>
        <xdr:cNvPr id="59" name="直線コネクタ 58"/>
        <xdr:cNvCxnSpPr/>
      </xdr:nvCxnSpPr>
      <xdr:spPr bwMode="auto">
        <a:xfrm>
          <a:off x="2908300" y="3260352"/>
          <a:ext cx="698500" cy="63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144315</xdr:rowOff>
    </xdr:from>
    <xdr:to>
      <xdr:col>3</xdr:col>
      <xdr:colOff>257175</xdr:colOff>
      <xdr:row>18</xdr:row>
      <xdr:rowOff>74465</xdr:rowOff>
    </xdr:to>
    <xdr:sp macro="" textlink="">
      <xdr:nvSpPr>
        <xdr:cNvPr id="60" name="フローチャート : 判断 59"/>
        <xdr:cNvSpPr/>
      </xdr:nvSpPr>
      <xdr:spPr bwMode="auto">
        <a:xfrm>
          <a:off x="3556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84642</xdr:rowOff>
    </xdr:from>
    <xdr:ext cx="762000" cy="259045"/>
    <xdr:sp macro="" textlink="">
      <xdr:nvSpPr>
        <xdr:cNvPr id="61" name="テキスト ボックス 60"/>
        <xdr:cNvSpPr txBox="1"/>
      </xdr:nvSpPr>
      <xdr:spPr>
        <a:xfrm>
          <a:off x="32258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103472</xdr:rowOff>
    </xdr:from>
    <xdr:to>
      <xdr:col>2</xdr:col>
      <xdr:colOff>692150</xdr:colOff>
      <xdr:row>18</xdr:row>
      <xdr:rowOff>33622</xdr:rowOff>
    </xdr:to>
    <xdr:sp macro="" textlink="">
      <xdr:nvSpPr>
        <xdr:cNvPr id="62" name="フローチャート : 判断 61"/>
        <xdr:cNvSpPr/>
      </xdr:nvSpPr>
      <xdr:spPr bwMode="auto">
        <a:xfrm>
          <a:off x="2857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43799</xdr:rowOff>
    </xdr:from>
    <xdr:ext cx="762000" cy="259045"/>
    <xdr:sp macro="" textlink="">
      <xdr:nvSpPr>
        <xdr:cNvPr id="63" name="テキスト ボックス 62"/>
        <xdr:cNvSpPr txBox="1"/>
      </xdr:nvSpPr>
      <xdr:spPr>
        <a:xfrm>
          <a:off x="2527300" y="283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106230</xdr:rowOff>
    </xdr:from>
    <xdr:to>
      <xdr:col>5</xdr:col>
      <xdr:colOff>34925</xdr:colOff>
      <xdr:row>19</xdr:row>
      <xdr:rowOff>36380</xdr:rowOff>
    </xdr:to>
    <xdr:sp macro="" textlink="">
      <xdr:nvSpPr>
        <xdr:cNvPr id="69" name="円/楕円 68"/>
        <xdr:cNvSpPr/>
      </xdr:nvSpPr>
      <xdr:spPr bwMode="auto">
        <a:xfrm>
          <a:off x="5600700" y="323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78307</xdr:rowOff>
    </xdr:from>
    <xdr:ext cx="762000" cy="259045"/>
    <xdr:sp macro="" textlink="">
      <xdr:nvSpPr>
        <xdr:cNvPr id="70" name="人口1人当たり決算額の推移該当値テキスト130"/>
        <xdr:cNvSpPr txBox="1"/>
      </xdr:nvSpPr>
      <xdr:spPr>
        <a:xfrm>
          <a:off x="5740400" y="321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84,809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108615</xdr:rowOff>
    </xdr:from>
    <xdr:to>
      <xdr:col>4</xdr:col>
      <xdr:colOff>520700</xdr:colOff>
      <xdr:row>19</xdr:row>
      <xdr:rowOff>38765</xdr:rowOff>
    </xdr:to>
    <xdr:sp macro="" textlink="">
      <xdr:nvSpPr>
        <xdr:cNvPr id="71" name="円/楕円 70"/>
        <xdr:cNvSpPr/>
      </xdr:nvSpPr>
      <xdr:spPr bwMode="auto">
        <a:xfrm>
          <a:off x="4953000" y="3242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23542</xdr:rowOff>
    </xdr:from>
    <xdr:ext cx="736600" cy="259045"/>
    <xdr:sp macro="" textlink="">
      <xdr:nvSpPr>
        <xdr:cNvPr id="72" name="テキスト ボックス 71"/>
        <xdr:cNvSpPr txBox="1"/>
      </xdr:nvSpPr>
      <xdr:spPr>
        <a:xfrm>
          <a:off x="4622800" y="332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84,496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142395</xdr:rowOff>
    </xdr:from>
    <xdr:to>
      <xdr:col>3</xdr:col>
      <xdr:colOff>955675</xdr:colOff>
      <xdr:row>19</xdr:row>
      <xdr:rowOff>72545</xdr:rowOff>
    </xdr:to>
    <xdr:sp macro="" textlink="">
      <xdr:nvSpPr>
        <xdr:cNvPr id="73" name="円/楕円 72"/>
        <xdr:cNvSpPr/>
      </xdr:nvSpPr>
      <xdr:spPr bwMode="auto">
        <a:xfrm>
          <a:off x="4254500" y="3276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57322</xdr:rowOff>
    </xdr:from>
    <xdr:ext cx="762000" cy="259045"/>
    <xdr:sp macro="" textlink="">
      <xdr:nvSpPr>
        <xdr:cNvPr id="74" name="テキスト ボックス 73"/>
        <xdr:cNvSpPr txBox="1"/>
      </xdr:nvSpPr>
      <xdr:spPr>
        <a:xfrm>
          <a:off x="3924300" y="33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80,063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139271</xdr:rowOff>
    </xdr:from>
    <xdr:to>
      <xdr:col>3</xdr:col>
      <xdr:colOff>257175</xdr:colOff>
      <xdr:row>19</xdr:row>
      <xdr:rowOff>69421</xdr:rowOff>
    </xdr:to>
    <xdr:sp macro="" textlink="">
      <xdr:nvSpPr>
        <xdr:cNvPr id="75" name="円/楕円 74"/>
        <xdr:cNvSpPr/>
      </xdr:nvSpPr>
      <xdr:spPr bwMode="auto">
        <a:xfrm>
          <a:off x="3556000" y="3272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54198</xdr:rowOff>
    </xdr:from>
    <xdr:ext cx="762000" cy="259045"/>
    <xdr:sp macro="" textlink="">
      <xdr:nvSpPr>
        <xdr:cNvPr id="76" name="テキスト ボックス 75"/>
        <xdr:cNvSpPr txBox="1"/>
      </xdr:nvSpPr>
      <xdr:spPr>
        <a:xfrm>
          <a:off x="3225800" y="335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80,473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75827</xdr:rowOff>
    </xdr:from>
    <xdr:to>
      <xdr:col>2</xdr:col>
      <xdr:colOff>692150</xdr:colOff>
      <xdr:row>19</xdr:row>
      <xdr:rowOff>5976</xdr:rowOff>
    </xdr:to>
    <xdr:sp macro="" textlink="">
      <xdr:nvSpPr>
        <xdr:cNvPr id="77" name="円/楕円 76"/>
        <xdr:cNvSpPr/>
      </xdr:nvSpPr>
      <xdr:spPr bwMode="auto">
        <a:xfrm>
          <a:off x="2857500" y="320955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162204</xdr:rowOff>
    </xdr:from>
    <xdr:ext cx="762000" cy="259045"/>
    <xdr:sp macro="" textlink="">
      <xdr:nvSpPr>
        <xdr:cNvPr id="78" name="テキスト ボックス 77"/>
        <xdr:cNvSpPr txBox="1"/>
      </xdr:nvSpPr>
      <xdr:spPr>
        <a:xfrm>
          <a:off x="2527300" y="329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39606</xdr:rowOff>
    </xdr:from>
    <xdr:to>
      <xdr:col>4</xdr:col>
      <xdr:colOff>1117600</xdr:colOff>
      <xdr:row>36</xdr:row>
      <xdr:rowOff>63472</xdr:rowOff>
    </xdr:to>
    <xdr:cxnSp macro="">
      <xdr:nvCxnSpPr>
        <xdr:cNvPr id="110" name="直線コネクタ 109"/>
        <xdr:cNvCxnSpPr/>
      </xdr:nvCxnSpPr>
      <xdr:spPr bwMode="auto">
        <a:xfrm flipV="1">
          <a:off x="5003800" y="6992856"/>
          <a:ext cx="647700" cy="2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103219</xdr:rowOff>
    </xdr:from>
    <xdr:ext cx="762000" cy="259045"/>
    <xdr:sp macro="" textlink="">
      <xdr:nvSpPr>
        <xdr:cNvPr id="111" name="人口1人当たり決算額の推移平均値テキスト445"/>
        <xdr:cNvSpPr txBox="1"/>
      </xdr:nvSpPr>
      <xdr:spPr>
        <a:xfrm>
          <a:off x="5740400" y="671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190940</xdr:rowOff>
    </xdr:from>
    <xdr:to>
      <xdr:col>4</xdr:col>
      <xdr:colOff>469900</xdr:colOff>
      <xdr:row>36</xdr:row>
      <xdr:rowOff>63472</xdr:rowOff>
    </xdr:to>
    <xdr:cxnSp macro="">
      <xdr:nvCxnSpPr>
        <xdr:cNvPr id="113" name="直線コネクタ 112"/>
        <xdr:cNvCxnSpPr/>
      </xdr:nvCxnSpPr>
      <xdr:spPr bwMode="auto">
        <a:xfrm>
          <a:off x="4305300" y="6801290"/>
          <a:ext cx="698500" cy="215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312595</xdr:rowOff>
    </xdr:from>
    <xdr:to>
      <xdr:col>4</xdr:col>
      <xdr:colOff>520700</xdr:colOff>
      <xdr:row>36</xdr:row>
      <xdr:rowOff>71295</xdr:rowOff>
    </xdr:to>
    <xdr:sp macro="" textlink="">
      <xdr:nvSpPr>
        <xdr:cNvPr id="114" name="フローチャート : 判断 113"/>
        <xdr:cNvSpPr/>
      </xdr:nvSpPr>
      <xdr:spPr bwMode="auto">
        <a:xfrm>
          <a:off x="4953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81472</xdr:rowOff>
    </xdr:from>
    <xdr:ext cx="736600" cy="259045"/>
    <xdr:sp macro="" textlink="">
      <xdr:nvSpPr>
        <xdr:cNvPr id="115" name="テキスト ボックス 114"/>
        <xdr:cNvSpPr txBox="1"/>
      </xdr:nvSpPr>
      <xdr:spPr>
        <a:xfrm>
          <a:off x="4622800" y="6691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147528</xdr:rowOff>
    </xdr:from>
    <xdr:to>
      <xdr:col>3</xdr:col>
      <xdr:colOff>904875</xdr:colOff>
      <xdr:row>35</xdr:row>
      <xdr:rowOff>190940</xdr:rowOff>
    </xdr:to>
    <xdr:cxnSp macro="">
      <xdr:nvCxnSpPr>
        <xdr:cNvPr id="116" name="直線コネクタ 115"/>
        <xdr:cNvCxnSpPr/>
      </xdr:nvCxnSpPr>
      <xdr:spPr bwMode="auto">
        <a:xfrm>
          <a:off x="3606800" y="6757878"/>
          <a:ext cx="698500" cy="43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250668</xdr:rowOff>
    </xdr:from>
    <xdr:to>
      <xdr:col>3</xdr:col>
      <xdr:colOff>955675</xdr:colOff>
      <xdr:row>36</xdr:row>
      <xdr:rowOff>9368</xdr:rowOff>
    </xdr:to>
    <xdr:sp macro="" textlink="">
      <xdr:nvSpPr>
        <xdr:cNvPr id="117" name="フローチャート : 判断 116"/>
        <xdr:cNvSpPr/>
      </xdr:nvSpPr>
      <xdr:spPr bwMode="auto">
        <a:xfrm>
          <a:off x="4254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337045</xdr:rowOff>
    </xdr:from>
    <xdr:ext cx="762000" cy="259045"/>
    <xdr:sp macro="" textlink="">
      <xdr:nvSpPr>
        <xdr:cNvPr id="118" name="テキスト ボックス 117"/>
        <xdr:cNvSpPr txBox="1"/>
      </xdr:nvSpPr>
      <xdr:spPr>
        <a:xfrm>
          <a:off x="3924300" y="69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108689</xdr:rowOff>
    </xdr:from>
    <xdr:to>
      <xdr:col>3</xdr:col>
      <xdr:colOff>206375</xdr:colOff>
      <xdr:row>35</xdr:row>
      <xdr:rowOff>147528</xdr:rowOff>
    </xdr:to>
    <xdr:cxnSp macro="">
      <xdr:nvCxnSpPr>
        <xdr:cNvPr id="119" name="直線コネクタ 118"/>
        <xdr:cNvCxnSpPr/>
      </xdr:nvCxnSpPr>
      <xdr:spPr bwMode="auto">
        <a:xfrm>
          <a:off x="2908300" y="6719039"/>
          <a:ext cx="698500" cy="3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230048</xdr:rowOff>
    </xdr:from>
    <xdr:to>
      <xdr:col>3</xdr:col>
      <xdr:colOff>257175</xdr:colOff>
      <xdr:row>35</xdr:row>
      <xdr:rowOff>331648</xdr:rowOff>
    </xdr:to>
    <xdr:sp macro="" textlink="">
      <xdr:nvSpPr>
        <xdr:cNvPr id="120" name="フローチャート : 判断 119"/>
        <xdr:cNvSpPr/>
      </xdr:nvSpPr>
      <xdr:spPr bwMode="auto">
        <a:xfrm>
          <a:off x="3556000" y="6840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316425</xdr:rowOff>
    </xdr:from>
    <xdr:ext cx="762000" cy="259045"/>
    <xdr:sp macro="" textlink="">
      <xdr:nvSpPr>
        <xdr:cNvPr id="121" name="テキスト ボックス 120"/>
        <xdr:cNvSpPr txBox="1"/>
      </xdr:nvSpPr>
      <xdr:spPr>
        <a:xfrm>
          <a:off x="3225800" y="692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174613</xdr:rowOff>
    </xdr:from>
    <xdr:to>
      <xdr:col>2</xdr:col>
      <xdr:colOff>692150</xdr:colOff>
      <xdr:row>35</xdr:row>
      <xdr:rowOff>276213</xdr:rowOff>
    </xdr:to>
    <xdr:sp macro="" textlink="">
      <xdr:nvSpPr>
        <xdr:cNvPr id="122" name="フローチャート : 判断 121"/>
        <xdr:cNvSpPr/>
      </xdr:nvSpPr>
      <xdr:spPr bwMode="auto">
        <a:xfrm>
          <a:off x="2857500" y="678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260990</xdr:rowOff>
    </xdr:from>
    <xdr:ext cx="762000" cy="259045"/>
    <xdr:sp macro="" textlink="">
      <xdr:nvSpPr>
        <xdr:cNvPr id="123" name="テキスト ボックス 122"/>
        <xdr:cNvSpPr txBox="1"/>
      </xdr:nvSpPr>
      <xdr:spPr>
        <a:xfrm>
          <a:off x="2527300" y="687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331706</xdr:rowOff>
    </xdr:from>
    <xdr:to>
      <xdr:col>5</xdr:col>
      <xdr:colOff>34925</xdr:colOff>
      <xdr:row>36</xdr:row>
      <xdr:rowOff>90406</xdr:rowOff>
    </xdr:to>
    <xdr:sp macro="" textlink="">
      <xdr:nvSpPr>
        <xdr:cNvPr id="129" name="円/楕円 128"/>
        <xdr:cNvSpPr/>
      </xdr:nvSpPr>
      <xdr:spPr bwMode="auto">
        <a:xfrm>
          <a:off x="5600700" y="6942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303783</xdr:rowOff>
    </xdr:from>
    <xdr:ext cx="762000" cy="259045"/>
    <xdr:sp macro="" textlink="">
      <xdr:nvSpPr>
        <xdr:cNvPr id="130" name="人口1人当たり決算額の推移該当値テキスト445"/>
        <xdr:cNvSpPr txBox="1"/>
      </xdr:nvSpPr>
      <xdr:spPr>
        <a:xfrm>
          <a:off x="5740400" y="691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21,323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12672</xdr:rowOff>
    </xdr:from>
    <xdr:to>
      <xdr:col>4</xdr:col>
      <xdr:colOff>520700</xdr:colOff>
      <xdr:row>36</xdr:row>
      <xdr:rowOff>114272</xdr:rowOff>
    </xdr:to>
    <xdr:sp macro="" textlink="">
      <xdr:nvSpPr>
        <xdr:cNvPr id="131" name="円/楕円 130"/>
        <xdr:cNvSpPr/>
      </xdr:nvSpPr>
      <xdr:spPr bwMode="auto">
        <a:xfrm>
          <a:off x="4953000" y="6965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99049</xdr:rowOff>
    </xdr:from>
    <xdr:ext cx="736600" cy="259045"/>
    <xdr:sp macro="" textlink="">
      <xdr:nvSpPr>
        <xdr:cNvPr id="132" name="テキスト ボックス 131"/>
        <xdr:cNvSpPr txBox="1"/>
      </xdr:nvSpPr>
      <xdr:spPr>
        <a:xfrm>
          <a:off x="4622800" y="7052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20,279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140140</xdr:rowOff>
    </xdr:from>
    <xdr:to>
      <xdr:col>3</xdr:col>
      <xdr:colOff>955675</xdr:colOff>
      <xdr:row>35</xdr:row>
      <xdr:rowOff>241740</xdr:rowOff>
    </xdr:to>
    <xdr:sp macro="" textlink="">
      <xdr:nvSpPr>
        <xdr:cNvPr id="133" name="円/楕円 132"/>
        <xdr:cNvSpPr/>
      </xdr:nvSpPr>
      <xdr:spPr bwMode="auto">
        <a:xfrm>
          <a:off x="4254500" y="6750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251917</xdr:rowOff>
    </xdr:from>
    <xdr:ext cx="762000" cy="259045"/>
    <xdr:sp macro="" textlink="">
      <xdr:nvSpPr>
        <xdr:cNvPr id="134" name="テキスト ボックス 133"/>
        <xdr:cNvSpPr txBox="1"/>
      </xdr:nvSpPr>
      <xdr:spPr>
        <a:xfrm>
          <a:off x="3924300" y="651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29,703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96728</xdr:rowOff>
    </xdr:from>
    <xdr:to>
      <xdr:col>3</xdr:col>
      <xdr:colOff>257175</xdr:colOff>
      <xdr:row>35</xdr:row>
      <xdr:rowOff>198328</xdr:rowOff>
    </xdr:to>
    <xdr:sp macro="" textlink="">
      <xdr:nvSpPr>
        <xdr:cNvPr id="135" name="円/楕円 134"/>
        <xdr:cNvSpPr/>
      </xdr:nvSpPr>
      <xdr:spPr bwMode="auto">
        <a:xfrm>
          <a:off x="3556000" y="6707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208505</xdr:rowOff>
    </xdr:from>
    <xdr:ext cx="762000" cy="259045"/>
    <xdr:sp macro="" textlink="">
      <xdr:nvSpPr>
        <xdr:cNvPr id="136" name="テキスト ボックス 135"/>
        <xdr:cNvSpPr txBox="1"/>
      </xdr:nvSpPr>
      <xdr:spPr>
        <a:xfrm>
          <a:off x="3225800" y="64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31,602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57889</xdr:rowOff>
    </xdr:from>
    <xdr:to>
      <xdr:col>2</xdr:col>
      <xdr:colOff>692150</xdr:colOff>
      <xdr:row>35</xdr:row>
      <xdr:rowOff>159489</xdr:rowOff>
    </xdr:to>
    <xdr:sp macro="" textlink="">
      <xdr:nvSpPr>
        <xdr:cNvPr id="137" name="円/楕円 136"/>
        <xdr:cNvSpPr/>
      </xdr:nvSpPr>
      <xdr:spPr bwMode="auto">
        <a:xfrm>
          <a:off x="2857500" y="6668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169666</xdr:rowOff>
    </xdr:from>
    <xdr:ext cx="762000" cy="259045"/>
    <xdr:sp macro="" textlink="">
      <xdr:nvSpPr>
        <xdr:cNvPr id="138" name="テキスト ボックス 137"/>
        <xdr:cNvSpPr txBox="1"/>
      </xdr:nvSpPr>
      <xdr:spPr>
        <a:xfrm>
          <a:off x="2527300" y="643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栃木県市貝町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12,145
11,991
64.25
5,605,837
4,787,272
800,053
3,358,273
4,042,244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40.2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111452</xdr:rowOff>
    </xdr:from>
    <xdr:to>
      <xdr:col>6</xdr:col>
      <xdr:colOff>511175</xdr:colOff>
      <xdr:row>36</xdr:row>
      <xdr:rowOff>127160</xdr:rowOff>
    </xdr:to>
    <xdr:cxnSp macro="">
      <xdr:nvCxnSpPr>
        <xdr:cNvPr id="63" name="直線コネクタ 62"/>
        <xdr:cNvCxnSpPr/>
      </xdr:nvCxnSpPr>
      <xdr:spPr>
        <a:xfrm flipV="1">
          <a:off x="3797300" y="6283652"/>
          <a:ext cx="8382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34377" cy="25904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127160</xdr:rowOff>
    </xdr:from>
    <xdr:to>
      <xdr:col>5</xdr:col>
      <xdr:colOff>358775</xdr:colOff>
      <xdr:row>36</xdr:row>
      <xdr:rowOff>159153</xdr:rowOff>
    </xdr:to>
    <xdr:cxnSp macro="">
      <xdr:nvCxnSpPr>
        <xdr:cNvPr id="66" name="直線コネクタ 65"/>
        <xdr:cNvCxnSpPr/>
      </xdr:nvCxnSpPr>
      <xdr:spPr>
        <a:xfrm flipV="1">
          <a:off x="2908300" y="6299360"/>
          <a:ext cx="889000" cy="3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121808</xdr:rowOff>
    </xdr:from>
    <xdr:to>
      <xdr:col>5</xdr:col>
      <xdr:colOff>409575</xdr:colOff>
      <xdr:row>36</xdr:row>
      <xdr:rowOff>51958</xdr:rowOff>
    </xdr:to>
    <xdr:sp macro="" textlink="">
      <xdr:nvSpPr>
        <xdr:cNvPr id="67" name="フローチャート : 判断 66"/>
        <xdr:cNvSpPr/>
      </xdr:nvSpPr>
      <xdr:spPr>
        <a:xfrm>
          <a:off x="3746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68485</xdr:rowOff>
    </xdr:from>
    <xdr:ext cx="534377" cy="259045"/>
    <xdr:sp macro="" textlink="">
      <xdr:nvSpPr>
        <xdr:cNvPr id="68" name="テキスト ボックス 67"/>
        <xdr:cNvSpPr txBox="1"/>
      </xdr:nvSpPr>
      <xdr:spPr>
        <a:xfrm>
          <a:off x="3530111" y="58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159153</xdr:rowOff>
    </xdr:from>
    <xdr:to>
      <xdr:col>4</xdr:col>
      <xdr:colOff>155575</xdr:colOff>
      <xdr:row>36</xdr:row>
      <xdr:rowOff>170594</xdr:rowOff>
    </xdr:to>
    <xdr:cxnSp macro="">
      <xdr:nvCxnSpPr>
        <xdr:cNvPr id="69" name="直線コネクタ 68"/>
        <xdr:cNvCxnSpPr/>
      </xdr:nvCxnSpPr>
      <xdr:spPr>
        <a:xfrm flipV="1">
          <a:off x="2019300" y="6331353"/>
          <a:ext cx="889000" cy="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14562</xdr:rowOff>
    </xdr:from>
    <xdr:to>
      <xdr:col>4</xdr:col>
      <xdr:colOff>206375</xdr:colOff>
      <xdr:row>36</xdr:row>
      <xdr:rowOff>116162</xdr:rowOff>
    </xdr:to>
    <xdr:sp macro="" textlink="">
      <xdr:nvSpPr>
        <xdr:cNvPr id="70" name="フローチャート : 判断 69"/>
        <xdr:cNvSpPr/>
      </xdr:nvSpPr>
      <xdr:spPr>
        <a:xfrm>
          <a:off x="2857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132689</xdr:rowOff>
    </xdr:from>
    <xdr:ext cx="534377" cy="259045"/>
    <xdr:sp macro="" textlink="">
      <xdr:nvSpPr>
        <xdr:cNvPr id="71" name="テキスト ボックス 70"/>
        <xdr:cNvSpPr txBox="1"/>
      </xdr:nvSpPr>
      <xdr:spPr>
        <a:xfrm>
          <a:off x="2641111" y="59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120552</xdr:rowOff>
    </xdr:from>
    <xdr:to>
      <xdr:col>2</xdr:col>
      <xdr:colOff>638175</xdr:colOff>
      <xdr:row>36</xdr:row>
      <xdr:rowOff>170594</xdr:rowOff>
    </xdr:to>
    <xdr:cxnSp macro="">
      <xdr:nvCxnSpPr>
        <xdr:cNvPr id="72" name="直線コネクタ 71"/>
        <xdr:cNvCxnSpPr/>
      </xdr:nvCxnSpPr>
      <xdr:spPr>
        <a:xfrm>
          <a:off x="1130300" y="6292752"/>
          <a:ext cx="889000" cy="5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7573</xdr:rowOff>
    </xdr:from>
    <xdr:to>
      <xdr:col>3</xdr:col>
      <xdr:colOff>3175</xdr:colOff>
      <xdr:row>36</xdr:row>
      <xdr:rowOff>109173</xdr:rowOff>
    </xdr:to>
    <xdr:sp macro="" textlink="">
      <xdr:nvSpPr>
        <xdr:cNvPr id="73" name="フローチャート : 判断 72"/>
        <xdr:cNvSpPr/>
      </xdr:nvSpPr>
      <xdr:spPr>
        <a:xfrm>
          <a:off x="1968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125700</xdr:rowOff>
    </xdr:from>
    <xdr:ext cx="534377" cy="259045"/>
    <xdr:sp macro="" textlink="">
      <xdr:nvSpPr>
        <xdr:cNvPr id="74" name="テキスト ボックス 73"/>
        <xdr:cNvSpPr txBox="1"/>
      </xdr:nvSpPr>
      <xdr:spPr>
        <a:xfrm>
          <a:off x="1752111" y="59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137777</xdr:rowOff>
    </xdr:from>
    <xdr:to>
      <xdr:col>1</xdr:col>
      <xdr:colOff>485775</xdr:colOff>
      <xdr:row>36</xdr:row>
      <xdr:rowOff>67927</xdr:rowOff>
    </xdr:to>
    <xdr:sp macro="" textlink="">
      <xdr:nvSpPr>
        <xdr:cNvPr id="75" name="フローチャート : 判断 74"/>
        <xdr:cNvSpPr/>
      </xdr:nvSpPr>
      <xdr:spPr>
        <a:xfrm>
          <a:off x="1079500" y="613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84454</xdr:rowOff>
    </xdr:from>
    <xdr:ext cx="534377" cy="259045"/>
    <xdr:sp macro="" textlink="">
      <xdr:nvSpPr>
        <xdr:cNvPr id="76" name="テキスト ボックス 75"/>
        <xdr:cNvSpPr txBox="1"/>
      </xdr:nvSpPr>
      <xdr:spPr>
        <a:xfrm>
          <a:off x="863111" y="591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60652</xdr:rowOff>
    </xdr:from>
    <xdr:to>
      <xdr:col>6</xdr:col>
      <xdr:colOff>561975</xdr:colOff>
      <xdr:row>36</xdr:row>
      <xdr:rowOff>162252</xdr:rowOff>
    </xdr:to>
    <xdr:sp macro="" textlink="">
      <xdr:nvSpPr>
        <xdr:cNvPr id="82" name="円/楕円 81"/>
        <xdr:cNvSpPr/>
      </xdr:nvSpPr>
      <xdr:spPr>
        <a:xfrm>
          <a:off x="4584700" y="623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39079</xdr:rowOff>
    </xdr:from>
    <xdr:ext cx="534377" cy="259045"/>
    <xdr:sp macro="" textlink="">
      <xdr:nvSpPr>
        <xdr:cNvPr id="83" name="人件費該当値テキスト"/>
        <xdr:cNvSpPr txBox="1"/>
      </xdr:nvSpPr>
      <xdr:spPr>
        <a:xfrm>
          <a:off x="4686300" y="621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76,095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76360</xdr:rowOff>
    </xdr:from>
    <xdr:to>
      <xdr:col>5</xdr:col>
      <xdr:colOff>409575</xdr:colOff>
      <xdr:row>37</xdr:row>
      <xdr:rowOff>6510</xdr:rowOff>
    </xdr:to>
    <xdr:sp macro="" textlink="">
      <xdr:nvSpPr>
        <xdr:cNvPr id="84" name="円/楕円 83"/>
        <xdr:cNvSpPr/>
      </xdr:nvSpPr>
      <xdr:spPr>
        <a:xfrm>
          <a:off x="3746500" y="62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169087</xdr:rowOff>
    </xdr:from>
    <xdr:ext cx="534377" cy="259045"/>
    <xdr:sp macro="" textlink="">
      <xdr:nvSpPr>
        <xdr:cNvPr id="85" name="テキスト ボックス 84"/>
        <xdr:cNvSpPr txBox="1"/>
      </xdr:nvSpPr>
      <xdr:spPr>
        <a:xfrm>
          <a:off x="3530111" y="634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74,652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108353</xdr:rowOff>
    </xdr:from>
    <xdr:to>
      <xdr:col>4</xdr:col>
      <xdr:colOff>206375</xdr:colOff>
      <xdr:row>37</xdr:row>
      <xdr:rowOff>38503</xdr:rowOff>
    </xdr:to>
    <xdr:sp macro="" textlink="">
      <xdr:nvSpPr>
        <xdr:cNvPr id="86" name="円/楕円 85"/>
        <xdr:cNvSpPr/>
      </xdr:nvSpPr>
      <xdr:spPr>
        <a:xfrm>
          <a:off x="2857500" y="628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29630</xdr:rowOff>
    </xdr:from>
    <xdr:ext cx="534377" cy="259045"/>
    <xdr:sp macro="" textlink="">
      <xdr:nvSpPr>
        <xdr:cNvPr id="87" name="テキスト ボックス 86"/>
        <xdr:cNvSpPr txBox="1"/>
      </xdr:nvSpPr>
      <xdr:spPr>
        <a:xfrm>
          <a:off x="2641111" y="637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71,713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119794</xdr:rowOff>
    </xdr:from>
    <xdr:to>
      <xdr:col>3</xdr:col>
      <xdr:colOff>3175</xdr:colOff>
      <xdr:row>37</xdr:row>
      <xdr:rowOff>49944</xdr:rowOff>
    </xdr:to>
    <xdr:sp macro="" textlink="">
      <xdr:nvSpPr>
        <xdr:cNvPr id="88" name="円/楕円 87"/>
        <xdr:cNvSpPr/>
      </xdr:nvSpPr>
      <xdr:spPr>
        <a:xfrm>
          <a:off x="1968500" y="62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41071</xdr:rowOff>
    </xdr:from>
    <xdr:ext cx="534377" cy="259045"/>
    <xdr:sp macro="" textlink="">
      <xdr:nvSpPr>
        <xdr:cNvPr id="89" name="テキスト ボックス 88"/>
        <xdr:cNvSpPr txBox="1"/>
      </xdr:nvSpPr>
      <xdr:spPr>
        <a:xfrm>
          <a:off x="1752111" y="638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70,662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69752</xdr:rowOff>
    </xdr:from>
    <xdr:to>
      <xdr:col>1</xdr:col>
      <xdr:colOff>485775</xdr:colOff>
      <xdr:row>36</xdr:row>
      <xdr:rowOff>171352</xdr:rowOff>
    </xdr:to>
    <xdr:sp macro="" textlink="">
      <xdr:nvSpPr>
        <xdr:cNvPr id="90" name="円/楕円 89"/>
        <xdr:cNvSpPr/>
      </xdr:nvSpPr>
      <xdr:spPr>
        <a:xfrm>
          <a:off x="1079500" y="624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162479</xdr:rowOff>
    </xdr:from>
    <xdr:ext cx="534377" cy="259045"/>
    <xdr:sp macro="" textlink="">
      <xdr:nvSpPr>
        <xdr:cNvPr id="91" name="テキスト ボックス 90"/>
        <xdr:cNvSpPr txBox="1"/>
      </xdr:nvSpPr>
      <xdr:spPr>
        <a:xfrm>
          <a:off x="863111" y="633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60716</xdr:rowOff>
    </xdr:from>
    <xdr:to>
      <xdr:col>6</xdr:col>
      <xdr:colOff>511175</xdr:colOff>
      <xdr:row>58</xdr:row>
      <xdr:rowOff>80203</xdr:rowOff>
    </xdr:to>
    <xdr:cxnSp macro="">
      <xdr:nvCxnSpPr>
        <xdr:cNvPr id="120" name="直線コネクタ 119"/>
        <xdr:cNvCxnSpPr/>
      </xdr:nvCxnSpPr>
      <xdr:spPr>
        <a:xfrm flipV="1">
          <a:off x="3797300" y="10004816"/>
          <a:ext cx="838200" cy="1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80203</xdr:rowOff>
    </xdr:from>
    <xdr:to>
      <xdr:col>5</xdr:col>
      <xdr:colOff>358775</xdr:colOff>
      <xdr:row>58</xdr:row>
      <xdr:rowOff>97938</xdr:rowOff>
    </xdr:to>
    <xdr:cxnSp macro="">
      <xdr:nvCxnSpPr>
        <xdr:cNvPr id="123" name="直線コネクタ 122"/>
        <xdr:cNvCxnSpPr/>
      </xdr:nvCxnSpPr>
      <xdr:spPr>
        <a:xfrm flipV="1">
          <a:off x="2908300" y="10024303"/>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148174</xdr:rowOff>
    </xdr:from>
    <xdr:to>
      <xdr:col>5</xdr:col>
      <xdr:colOff>409575</xdr:colOff>
      <xdr:row>58</xdr:row>
      <xdr:rowOff>78324</xdr:rowOff>
    </xdr:to>
    <xdr:sp macro="" textlink="">
      <xdr:nvSpPr>
        <xdr:cNvPr id="124" name="フローチャート : 判断 123"/>
        <xdr:cNvSpPr/>
      </xdr:nvSpPr>
      <xdr:spPr>
        <a:xfrm>
          <a:off x="3746500" y="992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94851</xdr:rowOff>
    </xdr:from>
    <xdr:ext cx="534377" cy="259045"/>
    <xdr:sp macro="" textlink="">
      <xdr:nvSpPr>
        <xdr:cNvPr id="125" name="テキスト ボックス 124"/>
        <xdr:cNvSpPr txBox="1"/>
      </xdr:nvSpPr>
      <xdr:spPr>
        <a:xfrm>
          <a:off x="3530111" y="969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97938</xdr:rowOff>
    </xdr:from>
    <xdr:to>
      <xdr:col>4</xdr:col>
      <xdr:colOff>155575</xdr:colOff>
      <xdr:row>58</xdr:row>
      <xdr:rowOff>98820</xdr:rowOff>
    </xdr:to>
    <xdr:cxnSp macro="">
      <xdr:nvCxnSpPr>
        <xdr:cNvPr id="126" name="直線コネクタ 125"/>
        <xdr:cNvCxnSpPr/>
      </xdr:nvCxnSpPr>
      <xdr:spPr>
        <a:xfrm flipV="1">
          <a:off x="2019300" y="10042038"/>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18545</xdr:rowOff>
    </xdr:from>
    <xdr:to>
      <xdr:col>4</xdr:col>
      <xdr:colOff>206375</xdr:colOff>
      <xdr:row>58</xdr:row>
      <xdr:rowOff>120145</xdr:rowOff>
    </xdr:to>
    <xdr:sp macro="" textlink="">
      <xdr:nvSpPr>
        <xdr:cNvPr id="127" name="フローチャート : 判断 126"/>
        <xdr:cNvSpPr/>
      </xdr:nvSpPr>
      <xdr:spPr>
        <a:xfrm>
          <a:off x="2857500" y="996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136672</xdr:rowOff>
    </xdr:from>
    <xdr:ext cx="534377" cy="259045"/>
    <xdr:sp macro="" textlink="">
      <xdr:nvSpPr>
        <xdr:cNvPr id="128" name="テキスト ボックス 127"/>
        <xdr:cNvSpPr txBox="1"/>
      </xdr:nvSpPr>
      <xdr:spPr>
        <a:xfrm>
          <a:off x="2641111" y="973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98820</xdr:rowOff>
    </xdr:from>
    <xdr:to>
      <xdr:col>2</xdr:col>
      <xdr:colOff>638175</xdr:colOff>
      <xdr:row>58</xdr:row>
      <xdr:rowOff>107166</xdr:rowOff>
    </xdr:to>
    <xdr:cxnSp macro="">
      <xdr:nvCxnSpPr>
        <xdr:cNvPr id="129" name="直線コネクタ 128"/>
        <xdr:cNvCxnSpPr/>
      </xdr:nvCxnSpPr>
      <xdr:spPr>
        <a:xfrm flipV="1">
          <a:off x="1130300" y="10042920"/>
          <a:ext cx="889000" cy="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30022</xdr:rowOff>
    </xdr:from>
    <xdr:to>
      <xdr:col>3</xdr:col>
      <xdr:colOff>3175</xdr:colOff>
      <xdr:row>58</xdr:row>
      <xdr:rowOff>131622</xdr:rowOff>
    </xdr:to>
    <xdr:sp macro="" textlink="">
      <xdr:nvSpPr>
        <xdr:cNvPr id="130" name="フローチャート : 判断 129"/>
        <xdr:cNvSpPr/>
      </xdr:nvSpPr>
      <xdr:spPr>
        <a:xfrm>
          <a:off x="1968500" y="997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148149</xdr:rowOff>
    </xdr:from>
    <xdr:ext cx="534377" cy="259045"/>
    <xdr:sp macro="" textlink="">
      <xdr:nvSpPr>
        <xdr:cNvPr id="131" name="テキスト ボックス 130"/>
        <xdr:cNvSpPr txBox="1"/>
      </xdr:nvSpPr>
      <xdr:spPr>
        <a:xfrm>
          <a:off x="1752111" y="974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153165</xdr:rowOff>
    </xdr:from>
    <xdr:to>
      <xdr:col>1</xdr:col>
      <xdr:colOff>485775</xdr:colOff>
      <xdr:row>58</xdr:row>
      <xdr:rowOff>83315</xdr:rowOff>
    </xdr:to>
    <xdr:sp macro="" textlink="">
      <xdr:nvSpPr>
        <xdr:cNvPr id="132" name="フローチャート : 判断 131"/>
        <xdr:cNvSpPr/>
      </xdr:nvSpPr>
      <xdr:spPr>
        <a:xfrm>
          <a:off x="1079500" y="992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99842</xdr:rowOff>
    </xdr:from>
    <xdr:ext cx="534377" cy="259045"/>
    <xdr:sp macro="" textlink="">
      <xdr:nvSpPr>
        <xdr:cNvPr id="133" name="テキスト ボックス 132"/>
        <xdr:cNvSpPr txBox="1"/>
      </xdr:nvSpPr>
      <xdr:spPr>
        <a:xfrm>
          <a:off x="863111" y="97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9916</xdr:rowOff>
    </xdr:from>
    <xdr:to>
      <xdr:col>6</xdr:col>
      <xdr:colOff>561975</xdr:colOff>
      <xdr:row>58</xdr:row>
      <xdr:rowOff>111516</xdr:rowOff>
    </xdr:to>
    <xdr:sp macro="" textlink="">
      <xdr:nvSpPr>
        <xdr:cNvPr id="139" name="円/楕円 138"/>
        <xdr:cNvSpPr/>
      </xdr:nvSpPr>
      <xdr:spPr>
        <a:xfrm>
          <a:off x="4584700" y="995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139522</xdr:rowOff>
    </xdr:from>
    <xdr:ext cx="534377" cy="259045"/>
    <xdr:sp macro="" textlink="">
      <xdr:nvSpPr>
        <xdr:cNvPr id="140" name="物件費該当値テキスト"/>
        <xdr:cNvSpPr txBox="1"/>
      </xdr:nvSpPr>
      <xdr:spPr>
        <a:xfrm>
          <a:off x="4686300" y="991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81,461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29403</xdr:rowOff>
    </xdr:from>
    <xdr:to>
      <xdr:col>5</xdr:col>
      <xdr:colOff>409575</xdr:colOff>
      <xdr:row>58</xdr:row>
      <xdr:rowOff>131003</xdr:rowOff>
    </xdr:to>
    <xdr:sp macro="" textlink="">
      <xdr:nvSpPr>
        <xdr:cNvPr id="141" name="円/楕円 140"/>
        <xdr:cNvSpPr/>
      </xdr:nvSpPr>
      <xdr:spPr>
        <a:xfrm>
          <a:off x="3746500" y="99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122130</xdr:rowOff>
    </xdr:from>
    <xdr:ext cx="534377" cy="259045"/>
    <xdr:sp macro="" textlink="">
      <xdr:nvSpPr>
        <xdr:cNvPr id="142" name="テキスト ボックス 141"/>
        <xdr:cNvSpPr txBox="1"/>
      </xdr:nvSpPr>
      <xdr:spPr>
        <a:xfrm>
          <a:off x="3530111" y="1006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71,232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47138</xdr:rowOff>
    </xdr:from>
    <xdr:to>
      <xdr:col>4</xdr:col>
      <xdr:colOff>206375</xdr:colOff>
      <xdr:row>58</xdr:row>
      <xdr:rowOff>148738</xdr:rowOff>
    </xdr:to>
    <xdr:sp macro="" textlink="">
      <xdr:nvSpPr>
        <xdr:cNvPr id="143" name="円/楕円 142"/>
        <xdr:cNvSpPr/>
      </xdr:nvSpPr>
      <xdr:spPr>
        <a:xfrm>
          <a:off x="2857500" y="999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139865</xdr:rowOff>
    </xdr:from>
    <xdr:ext cx="534377" cy="259045"/>
    <xdr:sp macro="" textlink="">
      <xdr:nvSpPr>
        <xdr:cNvPr id="144" name="テキスト ボックス 143"/>
        <xdr:cNvSpPr txBox="1"/>
      </xdr:nvSpPr>
      <xdr:spPr>
        <a:xfrm>
          <a:off x="2641111" y="1008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48020</xdr:rowOff>
    </xdr:from>
    <xdr:to>
      <xdr:col>3</xdr:col>
      <xdr:colOff>3175</xdr:colOff>
      <xdr:row>58</xdr:row>
      <xdr:rowOff>149620</xdr:rowOff>
    </xdr:to>
    <xdr:sp macro="" textlink="">
      <xdr:nvSpPr>
        <xdr:cNvPr id="145" name="円/楕円 144"/>
        <xdr:cNvSpPr/>
      </xdr:nvSpPr>
      <xdr:spPr>
        <a:xfrm>
          <a:off x="1968500" y="999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140747</xdr:rowOff>
    </xdr:from>
    <xdr:ext cx="534377" cy="259045"/>
    <xdr:sp macro="" textlink="">
      <xdr:nvSpPr>
        <xdr:cNvPr id="146" name="テキスト ボックス 145"/>
        <xdr:cNvSpPr txBox="1"/>
      </xdr:nvSpPr>
      <xdr:spPr>
        <a:xfrm>
          <a:off x="1752111" y="1008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61,459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56366</xdr:rowOff>
    </xdr:from>
    <xdr:to>
      <xdr:col>1</xdr:col>
      <xdr:colOff>485775</xdr:colOff>
      <xdr:row>58</xdr:row>
      <xdr:rowOff>157966</xdr:rowOff>
    </xdr:to>
    <xdr:sp macro="" textlink="">
      <xdr:nvSpPr>
        <xdr:cNvPr id="147" name="円/楕円 146"/>
        <xdr:cNvSpPr/>
      </xdr:nvSpPr>
      <xdr:spPr>
        <a:xfrm>
          <a:off x="1079500" y="1000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149093</xdr:rowOff>
    </xdr:from>
    <xdr:ext cx="534377" cy="259045"/>
    <xdr:sp macro="" textlink="">
      <xdr:nvSpPr>
        <xdr:cNvPr id="148" name="テキスト ボックス 147"/>
        <xdr:cNvSpPr txBox="1"/>
      </xdr:nvSpPr>
      <xdr:spPr>
        <a:xfrm>
          <a:off x="863111" y="1009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103842</xdr:rowOff>
    </xdr:from>
    <xdr:to>
      <xdr:col>6</xdr:col>
      <xdr:colOff>511175</xdr:colOff>
      <xdr:row>78</xdr:row>
      <xdr:rowOff>132581</xdr:rowOff>
    </xdr:to>
    <xdr:cxnSp macro="">
      <xdr:nvCxnSpPr>
        <xdr:cNvPr id="179" name="直線コネクタ 178"/>
        <xdr:cNvCxnSpPr/>
      </xdr:nvCxnSpPr>
      <xdr:spPr>
        <a:xfrm flipV="1">
          <a:off x="3797300" y="13476942"/>
          <a:ext cx="838200" cy="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129217</xdr:rowOff>
    </xdr:from>
    <xdr:to>
      <xdr:col>5</xdr:col>
      <xdr:colOff>358775</xdr:colOff>
      <xdr:row>78</xdr:row>
      <xdr:rowOff>132581</xdr:rowOff>
    </xdr:to>
    <xdr:cxnSp macro="">
      <xdr:nvCxnSpPr>
        <xdr:cNvPr id="182" name="直線コネクタ 181"/>
        <xdr:cNvCxnSpPr/>
      </xdr:nvCxnSpPr>
      <xdr:spPr>
        <a:xfrm>
          <a:off x="2908300" y="13502317"/>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79592</xdr:rowOff>
    </xdr:from>
    <xdr:to>
      <xdr:col>5</xdr:col>
      <xdr:colOff>409575</xdr:colOff>
      <xdr:row>79</xdr:row>
      <xdr:rowOff>9742</xdr:rowOff>
    </xdr:to>
    <xdr:sp macro="" textlink="">
      <xdr:nvSpPr>
        <xdr:cNvPr id="183" name="フローチャート : 判断 182"/>
        <xdr:cNvSpPr/>
      </xdr:nvSpPr>
      <xdr:spPr>
        <a:xfrm>
          <a:off x="3746500" y="1345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26269</xdr:rowOff>
    </xdr:from>
    <xdr:ext cx="469744" cy="259045"/>
    <xdr:sp macro="" textlink="">
      <xdr:nvSpPr>
        <xdr:cNvPr id="184" name="テキスト ボックス 183"/>
        <xdr:cNvSpPr txBox="1"/>
      </xdr:nvSpPr>
      <xdr:spPr>
        <a:xfrm>
          <a:off x="3562427" y="132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129217</xdr:rowOff>
    </xdr:from>
    <xdr:to>
      <xdr:col>4</xdr:col>
      <xdr:colOff>155575</xdr:colOff>
      <xdr:row>79</xdr:row>
      <xdr:rowOff>14035</xdr:rowOff>
    </xdr:to>
    <xdr:cxnSp macro="">
      <xdr:nvCxnSpPr>
        <xdr:cNvPr id="185" name="直線コネクタ 184"/>
        <xdr:cNvCxnSpPr/>
      </xdr:nvCxnSpPr>
      <xdr:spPr>
        <a:xfrm flipV="1">
          <a:off x="2019300" y="13502317"/>
          <a:ext cx="889000" cy="5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90239</xdr:rowOff>
    </xdr:from>
    <xdr:to>
      <xdr:col>4</xdr:col>
      <xdr:colOff>206375</xdr:colOff>
      <xdr:row>79</xdr:row>
      <xdr:rowOff>20389</xdr:rowOff>
    </xdr:to>
    <xdr:sp macro="" textlink="">
      <xdr:nvSpPr>
        <xdr:cNvPr id="186" name="フローチャート : 判断 185"/>
        <xdr:cNvSpPr/>
      </xdr:nvSpPr>
      <xdr:spPr>
        <a:xfrm>
          <a:off x="2857500" y="1346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11516</xdr:rowOff>
    </xdr:from>
    <xdr:ext cx="469744" cy="259045"/>
    <xdr:sp macro="" textlink="">
      <xdr:nvSpPr>
        <xdr:cNvPr id="187" name="テキスト ボックス 186"/>
        <xdr:cNvSpPr txBox="1"/>
      </xdr:nvSpPr>
      <xdr:spPr>
        <a:xfrm>
          <a:off x="2673427" y="1355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12565</xdr:rowOff>
    </xdr:from>
    <xdr:to>
      <xdr:col>2</xdr:col>
      <xdr:colOff>638175</xdr:colOff>
      <xdr:row>79</xdr:row>
      <xdr:rowOff>14035</xdr:rowOff>
    </xdr:to>
    <xdr:cxnSp macro="">
      <xdr:nvCxnSpPr>
        <xdr:cNvPr id="188" name="直線コネクタ 187"/>
        <xdr:cNvCxnSpPr/>
      </xdr:nvCxnSpPr>
      <xdr:spPr>
        <a:xfrm>
          <a:off x="1130300" y="13557115"/>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107449</xdr:rowOff>
    </xdr:from>
    <xdr:to>
      <xdr:col>3</xdr:col>
      <xdr:colOff>3175</xdr:colOff>
      <xdr:row>79</xdr:row>
      <xdr:rowOff>37599</xdr:rowOff>
    </xdr:to>
    <xdr:sp macro="" textlink="">
      <xdr:nvSpPr>
        <xdr:cNvPr id="189" name="フローチャート : 判断 188"/>
        <xdr:cNvSpPr/>
      </xdr:nvSpPr>
      <xdr:spPr>
        <a:xfrm>
          <a:off x="1968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54126</xdr:rowOff>
    </xdr:from>
    <xdr:ext cx="469744" cy="259045"/>
    <xdr:sp macro="" textlink="">
      <xdr:nvSpPr>
        <xdr:cNvPr id="190" name="テキスト ボックス 189"/>
        <xdr:cNvSpPr txBox="1"/>
      </xdr:nvSpPr>
      <xdr:spPr>
        <a:xfrm>
          <a:off x="1784427" y="1325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84981</xdr:rowOff>
    </xdr:from>
    <xdr:to>
      <xdr:col>1</xdr:col>
      <xdr:colOff>485775</xdr:colOff>
      <xdr:row>79</xdr:row>
      <xdr:rowOff>15131</xdr:rowOff>
    </xdr:to>
    <xdr:sp macro="" textlink="">
      <xdr:nvSpPr>
        <xdr:cNvPr id="191" name="フローチャート : 判断 190"/>
        <xdr:cNvSpPr/>
      </xdr:nvSpPr>
      <xdr:spPr>
        <a:xfrm>
          <a:off x="1079500" y="1345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31658</xdr:rowOff>
    </xdr:from>
    <xdr:ext cx="469744" cy="259045"/>
    <xdr:sp macro="" textlink="">
      <xdr:nvSpPr>
        <xdr:cNvPr id="192" name="テキスト ボックス 191"/>
        <xdr:cNvSpPr txBox="1"/>
      </xdr:nvSpPr>
      <xdr:spPr>
        <a:xfrm>
          <a:off x="895427" y="1323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53042</xdr:rowOff>
    </xdr:from>
    <xdr:to>
      <xdr:col>6</xdr:col>
      <xdr:colOff>561975</xdr:colOff>
      <xdr:row>78</xdr:row>
      <xdr:rowOff>154642</xdr:rowOff>
    </xdr:to>
    <xdr:sp macro="" textlink="">
      <xdr:nvSpPr>
        <xdr:cNvPr id="198" name="円/楕円 197"/>
        <xdr:cNvSpPr/>
      </xdr:nvSpPr>
      <xdr:spPr>
        <a:xfrm>
          <a:off x="4584700" y="134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31469</xdr:rowOff>
    </xdr:from>
    <xdr:ext cx="469744" cy="259045"/>
    <xdr:sp macro="" textlink="">
      <xdr:nvSpPr>
        <xdr:cNvPr id="199" name="維持補修費該当値テキスト"/>
        <xdr:cNvSpPr txBox="1"/>
      </xdr:nvSpPr>
      <xdr:spPr>
        <a:xfrm>
          <a:off x="4686300" y="1340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81781</xdr:rowOff>
    </xdr:from>
    <xdr:to>
      <xdr:col>5</xdr:col>
      <xdr:colOff>409575</xdr:colOff>
      <xdr:row>79</xdr:row>
      <xdr:rowOff>11931</xdr:rowOff>
    </xdr:to>
    <xdr:sp macro="" textlink="">
      <xdr:nvSpPr>
        <xdr:cNvPr id="200" name="円/楕円 199"/>
        <xdr:cNvSpPr/>
      </xdr:nvSpPr>
      <xdr:spPr>
        <a:xfrm>
          <a:off x="3746500" y="1345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3058</xdr:rowOff>
    </xdr:from>
    <xdr:ext cx="469744" cy="259045"/>
    <xdr:sp macro="" textlink="">
      <xdr:nvSpPr>
        <xdr:cNvPr id="201" name="テキスト ボックス 200"/>
        <xdr:cNvSpPr txBox="1"/>
      </xdr:nvSpPr>
      <xdr:spPr>
        <a:xfrm>
          <a:off x="3562427" y="1354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78417</xdr:rowOff>
    </xdr:from>
    <xdr:to>
      <xdr:col>4</xdr:col>
      <xdr:colOff>206375</xdr:colOff>
      <xdr:row>79</xdr:row>
      <xdr:rowOff>8567</xdr:rowOff>
    </xdr:to>
    <xdr:sp macro="" textlink="">
      <xdr:nvSpPr>
        <xdr:cNvPr id="202" name="円/楕円 201"/>
        <xdr:cNvSpPr/>
      </xdr:nvSpPr>
      <xdr:spPr>
        <a:xfrm>
          <a:off x="2857500" y="134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25094</xdr:rowOff>
    </xdr:from>
    <xdr:ext cx="469744" cy="259045"/>
    <xdr:sp macro="" textlink="">
      <xdr:nvSpPr>
        <xdr:cNvPr id="203" name="テキスト ボックス 202"/>
        <xdr:cNvSpPr txBox="1"/>
      </xdr:nvSpPr>
      <xdr:spPr>
        <a:xfrm>
          <a:off x="2673427" y="1322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134685</xdr:rowOff>
    </xdr:from>
    <xdr:to>
      <xdr:col>3</xdr:col>
      <xdr:colOff>3175</xdr:colOff>
      <xdr:row>79</xdr:row>
      <xdr:rowOff>64835</xdr:rowOff>
    </xdr:to>
    <xdr:sp macro="" textlink="">
      <xdr:nvSpPr>
        <xdr:cNvPr id="204" name="円/楕円 203"/>
        <xdr:cNvSpPr/>
      </xdr:nvSpPr>
      <xdr:spPr>
        <a:xfrm>
          <a:off x="1968500" y="135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55962</xdr:rowOff>
    </xdr:from>
    <xdr:ext cx="469744" cy="259045"/>
    <xdr:sp macro="" textlink="">
      <xdr:nvSpPr>
        <xdr:cNvPr id="205" name="テキスト ボックス 204"/>
        <xdr:cNvSpPr txBox="1"/>
      </xdr:nvSpPr>
      <xdr:spPr>
        <a:xfrm>
          <a:off x="1784427" y="1360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133215</xdr:rowOff>
    </xdr:from>
    <xdr:to>
      <xdr:col>1</xdr:col>
      <xdr:colOff>485775</xdr:colOff>
      <xdr:row>79</xdr:row>
      <xdr:rowOff>63365</xdr:rowOff>
    </xdr:to>
    <xdr:sp macro="" textlink="">
      <xdr:nvSpPr>
        <xdr:cNvPr id="206" name="円/楕円 205"/>
        <xdr:cNvSpPr/>
      </xdr:nvSpPr>
      <xdr:spPr>
        <a:xfrm>
          <a:off x="1079500" y="135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54492</xdr:rowOff>
    </xdr:from>
    <xdr:ext cx="469744" cy="259045"/>
    <xdr:sp macro="" textlink="">
      <xdr:nvSpPr>
        <xdr:cNvPr id="207" name="テキスト ボックス 206"/>
        <xdr:cNvSpPr txBox="1"/>
      </xdr:nvSpPr>
      <xdr:spPr>
        <a:xfrm>
          <a:off x="895427" y="135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134589</xdr:rowOff>
    </xdr:from>
    <xdr:to>
      <xdr:col>6</xdr:col>
      <xdr:colOff>511175</xdr:colOff>
      <xdr:row>97</xdr:row>
      <xdr:rowOff>159589</xdr:rowOff>
    </xdr:to>
    <xdr:cxnSp macro="">
      <xdr:nvCxnSpPr>
        <xdr:cNvPr id="239" name="直線コネクタ 238"/>
        <xdr:cNvCxnSpPr/>
      </xdr:nvCxnSpPr>
      <xdr:spPr>
        <a:xfrm>
          <a:off x="3797300" y="16765239"/>
          <a:ext cx="838200" cy="2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134589</xdr:rowOff>
    </xdr:from>
    <xdr:to>
      <xdr:col>5</xdr:col>
      <xdr:colOff>358775</xdr:colOff>
      <xdr:row>98</xdr:row>
      <xdr:rowOff>29679</xdr:rowOff>
    </xdr:to>
    <xdr:cxnSp macro="">
      <xdr:nvCxnSpPr>
        <xdr:cNvPr id="242" name="直線コネクタ 241"/>
        <xdr:cNvCxnSpPr/>
      </xdr:nvCxnSpPr>
      <xdr:spPr>
        <a:xfrm flipV="1">
          <a:off x="2908300" y="16765239"/>
          <a:ext cx="889000" cy="6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29643</xdr:rowOff>
    </xdr:from>
    <xdr:to>
      <xdr:col>5</xdr:col>
      <xdr:colOff>409575</xdr:colOff>
      <xdr:row>96</xdr:row>
      <xdr:rowOff>131243</xdr:rowOff>
    </xdr:to>
    <xdr:sp macro="" textlink="">
      <xdr:nvSpPr>
        <xdr:cNvPr id="243" name="フローチャート : 判断 242"/>
        <xdr:cNvSpPr/>
      </xdr:nvSpPr>
      <xdr:spPr>
        <a:xfrm>
          <a:off x="3746500" y="164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147770</xdr:rowOff>
    </xdr:from>
    <xdr:ext cx="534377" cy="259045"/>
    <xdr:sp macro="" textlink="">
      <xdr:nvSpPr>
        <xdr:cNvPr id="244" name="テキスト ボックス 243"/>
        <xdr:cNvSpPr txBox="1"/>
      </xdr:nvSpPr>
      <xdr:spPr>
        <a:xfrm>
          <a:off x="3530111" y="162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29679</xdr:rowOff>
    </xdr:from>
    <xdr:to>
      <xdr:col>4</xdr:col>
      <xdr:colOff>155575</xdr:colOff>
      <xdr:row>98</xdr:row>
      <xdr:rowOff>39067</xdr:rowOff>
    </xdr:to>
    <xdr:cxnSp macro="">
      <xdr:nvCxnSpPr>
        <xdr:cNvPr id="245" name="直線コネクタ 244"/>
        <xdr:cNvCxnSpPr/>
      </xdr:nvCxnSpPr>
      <xdr:spPr>
        <a:xfrm flipV="1">
          <a:off x="2019300" y="16831779"/>
          <a:ext cx="889000" cy="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123369</xdr:rowOff>
    </xdr:from>
    <xdr:to>
      <xdr:col>4</xdr:col>
      <xdr:colOff>206375</xdr:colOff>
      <xdr:row>97</xdr:row>
      <xdr:rowOff>53519</xdr:rowOff>
    </xdr:to>
    <xdr:sp macro="" textlink="">
      <xdr:nvSpPr>
        <xdr:cNvPr id="246" name="フローチャート : 判断 245"/>
        <xdr:cNvSpPr/>
      </xdr:nvSpPr>
      <xdr:spPr>
        <a:xfrm>
          <a:off x="2857500" y="165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70046</xdr:rowOff>
    </xdr:from>
    <xdr:ext cx="534377" cy="259045"/>
    <xdr:sp macro="" textlink="">
      <xdr:nvSpPr>
        <xdr:cNvPr id="247" name="テキスト ボックス 246"/>
        <xdr:cNvSpPr txBox="1"/>
      </xdr:nvSpPr>
      <xdr:spPr>
        <a:xfrm>
          <a:off x="2641111" y="1635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15146</xdr:rowOff>
    </xdr:from>
    <xdr:to>
      <xdr:col>2</xdr:col>
      <xdr:colOff>638175</xdr:colOff>
      <xdr:row>98</xdr:row>
      <xdr:rowOff>39067</xdr:rowOff>
    </xdr:to>
    <xdr:cxnSp macro="">
      <xdr:nvCxnSpPr>
        <xdr:cNvPr id="248" name="直線コネクタ 247"/>
        <xdr:cNvCxnSpPr/>
      </xdr:nvCxnSpPr>
      <xdr:spPr>
        <a:xfrm>
          <a:off x="1130300" y="16817246"/>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132350</xdr:rowOff>
    </xdr:from>
    <xdr:to>
      <xdr:col>3</xdr:col>
      <xdr:colOff>3175</xdr:colOff>
      <xdr:row>97</xdr:row>
      <xdr:rowOff>62500</xdr:rowOff>
    </xdr:to>
    <xdr:sp macro="" textlink="">
      <xdr:nvSpPr>
        <xdr:cNvPr id="249" name="フローチャート : 判断 248"/>
        <xdr:cNvSpPr/>
      </xdr:nvSpPr>
      <xdr:spPr>
        <a:xfrm>
          <a:off x="1968500" y="1659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79027</xdr:rowOff>
    </xdr:from>
    <xdr:ext cx="534377" cy="259045"/>
    <xdr:sp macro="" textlink="">
      <xdr:nvSpPr>
        <xdr:cNvPr id="250" name="テキスト ボックス 249"/>
        <xdr:cNvSpPr txBox="1"/>
      </xdr:nvSpPr>
      <xdr:spPr>
        <a:xfrm>
          <a:off x="1752111" y="16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6669</xdr:rowOff>
    </xdr:from>
    <xdr:to>
      <xdr:col>1</xdr:col>
      <xdr:colOff>485775</xdr:colOff>
      <xdr:row>96</xdr:row>
      <xdr:rowOff>108269</xdr:rowOff>
    </xdr:to>
    <xdr:sp macro="" textlink="">
      <xdr:nvSpPr>
        <xdr:cNvPr id="251" name="フローチャート : 判断 250"/>
        <xdr:cNvSpPr/>
      </xdr:nvSpPr>
      <xdr:spPr>
        <a:xfrm>
          <a:off x="1079500" y="164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124796</xdr:rowOff>
    </xdr:from>
    <xdr:ext cx="534377" cy="259045"/>
    <xdr:sp macro="" textlink="">
      <xdr:nvSpPr>
        <xdr:cNvPr id="252" name="テキスト ボックス 251"/>
        <xdr:cNvSpPr txBox="1"/>
      </xdr:nvSpPr>
      <xdr:spPr>
        <a:xfrm>
          <a:off x="863111" y="162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108789</xdr:rowOff>
    </xdr:from>
    <xdr:to>
      <xdr:col>6</xdr:col>
      <xdr:colOff>561975</xdr:colOff>
      <xdr:row>98</xdr:row>
      <xdr:rowOff>38939</xdr:rowOff>
    </xdr:to>
    <xdr:sp macro="" textlink="">
      <xdr:nvSpPr>
        <xdr:cNvPr id="258" name="円/楕円 257"/>
        <xdr:cNvSpPr/>
      </xdr:nvSpPr>
      <xdr:spPr>
        <a:xfrm>
          <a:off x="4584700" y="167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23716</xdr:rowOff>
    </xdr:from>
    <xdr:ext cx="534377" cy="259045"/>
    <xdr:sp macro="" textlink="">
      <xdr:nvSpPr>
        <xdr:cNvPr id="259" name="扶助費該当値テキスト"/>
        <xdr:cNvSpPr txBox="1"/>
      </xdr:nvSpPr>
      <xdr:spPr>
        <a:xfrm>
          <a:off x="4686300" y="1665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37,282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83789</xdr:rowOff>
    </xdr:from>
    <xdr:to>
      <xdr:col>5</xdr:col>
      <xdr:colOff>409575</xdr:colOff>
      <xdr:row>98</xdr:row>
      <xdr:rowOff>13939</xdr:rowOff>
    </xdr:to>
    <xdr:sp macro="" textlink="">
      <xdr:nvSpPr>
        <xdr:cNvPr id="260" name="円/楕円 259"/>
        <xdr:cNvSpPr/>
      </xdr:nvSpPr>
      <xdr:spPr>
        <a:xfrm>
          <a:off x="3746500" y="167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5066</xdr:rowOff>
    </xdr:from>
    <xdr:ext cx="534377" cy="259045"/>
    <xdr:sp macro="" textlink="">
      <xdr:nvSpPr>
        <xdr:cNvPr id="261" name="テキスト ボックス 260"/>
        <xdr:cNvSpPr txBox="1"/>
      </xdr:nvSpPr>
      <xdr:spPr>
        <a:xfrm>
          <a:off x="3530111" y="1680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150329</xdr:rowOff>
    </xdr:from>
    <xdr:to>
      <xdr:col>4</xdr:col>
      <xdr:colOff>206375</xdr:colOff>
      <xdr:row>98</xdr:row>
      <xdr:rowOff>80479</xdr:rowOff>
    </xdr:to>
    <xdr:sp macro="" textlink="">
      <xdr:nvSpPr>
        <xdr:cNvPr id="262" name="円/楕円 261"/>
        <xdr:cNvSpPr/>
      </xdr:nvSpPr>
      <xdr:spPr>
        <a:xfrm>
          <a:off x="2857500" y="1678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71606</xdr:rowOff>
    </xdr:from>
    <xdr:ext cx="534377" cy="259045"/>
    <xdr:sp macro="" textlink="">
      <xdr:nvSpPr>
        <xdr:cNvPr id="263" name="テキスト ボックス 262"/>
        <xdr:cNvSpPr txBox="1"/>
      </xdr:nvSpPr>
      <xdr:spPr>
        <a:xfrm>
          <a:off x="2641111" y="1687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159717</xdr:rowOff>
    </xdr:from>
    <xdr:to>
      <xdr:col>3</xdr:col>
      <xdr:colOff>3175</xdr:colOff>
      <xdr:row>98</xdr:row>
      <xdr:rowOff>89867</xdr:rowOff>
    </xdr:to>
    <xdr:sp macro="" textlink="">
      <xdr:nvSpPr>
        <xdr:cNvPr id="264" name="円/楕円 263"/>
        <xdr:cNvSpPr/>
      </xdr:nvSpPr>
      <xdr:spPr>
        <a:xfrm>
          <a:off x="1968500" y="167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80994</xdr:rowOff>
    </xdr:from>
    <xdr:ext cx="534377" cy="259045"/>
    <xdr:sp macro="" textlink="">
      <xdr:nvSpPr>
        <xdr:cNvPr id="265" name="テキスト ボックス 264"/>
        <xdr:cNvSpPr txBox="1"/>
      </xdr:nvSpPr>
      <xdr:spPr>
        <a:xfrm>
          <a:off x="1752111" y="1688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135796</xdr:rowOff>
    </xdr:from>
    <xdr:to>
      <xdr:col>1</xdr:col>
      <xdr:colOff>485775</xdr:colOff>
      <xdr:row>98</xdr:row>
      <xdr:rowOff>65946</xdr:rowOff>
    </xdr:to>
    <xdr:sp macro="" textlink="">
      <xdr:nvSpPr>
        <xdr:cNvPr id="266" name="円/楕円 265"/>
        <xdr:cNvSpPr/>
      </xdr:nvSpPr>
      <xdr:spPr>
        <a:xfrm>
          <a:off x="1079500" y="167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57073</xdr:rowOff>
    </xdr:from>
    <xdr:ext cx="534377" cy="259045"/>
    <xdr:sp macro="" textlink="">
      <xdr:nvSpPr>
        <xdr:cNvPr id="267" name="テキスト ボックス 266"/>
        <xdr:cNvSpPr txBox="1"/>
      </xdr:nvSpPr>
      <xdr:spPr>
        <a:xfrm>
          <a:off x="863111" y="1685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51593</xdr:rowOff>
    </xdr:from>
    <xdr:to>
      <xdr:col>15</xdr:col>
      <xdr:colOff>180975</xdr:colOff>
      <xdr:row>37</xdr:row>
      <xdr:rowOff>74773</xdr:rowOff>
    </xdr:to>
    <xdr:cxnSp macro="">
      <xdr:nvCxnSpPr>
        <xdr:cNvPr id="294" name="直線コネクタ 293"/>
        <xdr:cNvCxnSpPr/>
      </xdr:nvCxnSpPr>
      <xdr:spPr>
        <a:xfrm flipV="1">
          <a:off x="9639300" y="6395243"/>
          <a:ext cx="8382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97055</xdr:rowOff>
    </xdr:from>
    <xdr:ext cx="534377" cy="259045"/>
    <xdr:sp macro="" textlink="">
      <xdr:nvSpPr>
        <xdr:cNvPr id="295" name="補助費等平均値テキスト"/>
        <xdr:cNvSpPr txBox="1"/>
      </xdr:nvSpPr>
      <xdr:spPr>
        <a:xfrm>
          <a:off x="10528300" y="6097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24124</xdr:rowOff>
    </xdr:from>
    <xdr:to>
      <xdr:col>14</xdr:col>
      <xdr:colOff>28575</xdr:colOff>
      <xdr:row>37</xdr:row>
      <xdr:rowOff>74773</xdr:rowOff>
    </xdr:to>
    <xdr:cxnSp macro="">
      <xdr:nvCxnSpPr>
        <xdr:cNvPr id="297" name="直線コネクタ 296"/>
        <xdr:cNvCxnSpPr/>
      </xdr:nvCxnSpPr>
      <xdr:spPr>
        <a:xfrm>
          <a:off x="8750300" y="6367774"/>
          <a:ext cx="889000" cy="5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73478</xdr:rowOff>
    </xdr:from>
    <xdr:to>
      <xdr:col>14</xdr:col>
      <xdr:colOff>79375</xdr:colOff>
      <xdr:row>37</xdr:row>
      <xdr:rowOff>3628</xdr:rowOff>
    </xdr:to>
    <xdr:sp macro="" textlink="">
      <xdr:nvSpPr>
        <xdr:cNvPr id="298" name="フローチャート : 判断 297"/>
        <xdr:cNvSpPr/>
      </xdr:nvSpPr>
      <xdr:spPr>
        <a:xfrm>
          <a:off x="9588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20155</xdr:rowOff>
    </xdr:from>
    <xdr:ext cx="534377" cy="259045"/>
    <xdr:sp macro="" textlink="">
      <xdr:nvSpPr>
        <xdr:cNvPr id="299" name="テキスト ボックス 298"/>
        <xdr:cNvSpPr txBox="1"/>
      </xdr:nvSpPr>
      <xdr:spPr>
        <a:xfrm>
          <a:off x="9372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24124</xdr:rowOff>
    </xdr:from>
    <xdr:to>
      <xdr:col>12</xdr:col>
      <xdr:colOff>511175</xdr:colOff>
      <xdr:row>37</xdr:row>
      <xdr:rowOff>69895</xdr:rowOff>
    </xdr:to>
    <xdr:cxnSp macro="">
      <xdr:nvCxnSpPr>
        <xdr:cNvPr id="300" name="直線コネクタ 299"/>
        <xdr:cNvCxnSpPr/>
      </xdr:nvCxnSpPr>
      <xdr:spPr>
        <a:xfrm flipV="1">
          <a:off x="7861300" y="6367774"/>
          <a:ext cx="889000" cy="4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137148</xdr:rowOff>
    </xdr:from>
    <xdr:to>
      <xdr:col>12</xdr:col>
      <xdr:colOff>561975</xdr:colOff>
      <xdr:row>37</xdr:row>
      <xdr:rowOff>67298</xdr:rowOff>
    </xdr:to>
    <xdr:sp macro="" textlink="">
      <xdr:nvSpPr>
        <xdr:cNvPr id="301" name="フローチャート : 判断 300"/>
        <xdr:cNvSpPr/>
      </xdr:nvSpPr>
      <xdr:spPr>
        <a:xfrm>
          <a:off x="8699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83825</xdr:rowOff>
    </xdr:from>
    <xdr:ext cx="534377" cy="259045"/>
    <xdr:sp macro="" textlink="">
      <xdr:nvSpPr>
        <xdr:cNvPr id="302" name="テキスト ボックス 301"/>
        <xdr:cNvSpPr txBox="1"/>
      </xdr:nvSpPr>
      <xdr:spPr>
        <a:xfrm>
          <a:off x="8483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69895</xdr:rowOff>
    </xdr:from>
    <xdr:to>
      <xdr:col>11</xdr:col>
      <xdr:colOff>307975</xdr:colOff>
      <xdr:row>37</xdr:row>
      <xdr:rowOff>90249</xdr:rowOff>
    </xdr:to>
    <xdr:cxnSp macro="">
      <xdr:nvCxnSpPr>
        <xdr:cNvPr id="303" name="直線コネクタ 302"/>
        <xdr:cNvCxnSpPr/>
      </xdr:nvCxnSpPr>
      <xdr:spPr>
        <a:xfrm flipV="1">
          <a:off x="6972300" y="6413545"/>
          <a:ext cx="889000" cy="2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147806</xdr:rowOff>
    </xdr:from>
    <xdr:to>
      <xdr:col>11</xdr:col>
      <xdr:colOff>358775</xdr:colOff>
      <xdr:row>37</xdr:row>
      <xdr:rowOff>77956</xdr:rowOff>
    </xdr:to>
    <xdr:sp macro="" textlink="">
      <xdr:nvSpPr>
        <xdr:cNvPr id="304" name="フローチャート : 判断 303"/>
        <xdr:cNvSpPr/>
      </xdr:nvSpPr>
      <xdr:spPr>
        <a:xfrm>
          <a:off x="7810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94483</xdr:rowOff>
    </xdr:from>
    <xdr:ext cx="534377" cy="259045"/>
    <xdr:sp macro="" textlink="">
      <xdr:nvSpPr>
        <xdr:cNvPr id="305" name="テキスト ボックス 304"/>
        <xdr:cNvSpPr txBox="1"/>
      </xdr:nvSpPr>
      <xdr:spPr>
        <a:xfrm>
          <a:off x="7594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121352</xdr:rowOff>
    </xdr:from>
    <xdr:to>
      <xdr:col>10</xdr:col>
      <xdr:colOff>155575</xdr:colOff>
      <xdr:row>37</xdr:row>
      <xdr:rowOff>51502</xdr:rowOff>
    </xdr:to>
    <xdr:sp macro="" textlink="">
      <xdr:nvSpPr>
        <xdr:cNvPr id="306" name="フローチャート : 判断 305"/>
        <xdr:cNvSpPr/>
      </xdr:nvSpPr>
      <xdr:spPr>
        <a:xfrm>
          <a:off x="6921500" y="62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68029</xdr:rowOff>
    </xdr:from>
    <xdr:ext cx="534377" cy="259045"/>
    <xdr:sp macro="" textlink="">
      <xdr:nvSpPr>
        <xdr:cNvPr id="307" name="テキスト ボックス 306"/>
        <xdr:cNvSpPr txBox="1"/>
      </xdr:nvSpPr>
      <xdr:spPr>
        <a:xfrm>
          <a:off x="6705111" y="60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793</xdr:rowOff>
    </xdr:from>
    <xdr:to>
      <xdr:col>15</xdr:col>
      <xdr:colOff>231775</xdr:colOff>
      <xdr:row>37</xdr:row>
      <xdr:rowOff>102393</xdr:rowOff>
    </xdr:to>
    <xdr:sp macro="" textlink="">
      <xdr:nvSpPr>
        <xdr:cNvPr id="313" name="円/楕円 312"/>
        <xdr:cNvSpPr/>
      </xdr:nvSpPr>
      <xdr:spPr>
        <a:xfrm>
          <a:off x="10426700" y="63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87170</xdr:rowOff>
    </xdr:from>
    <xdr:ext cx="534377" cy="259045"/>
    <xdr:sp macro="" textlink="">
      <xdr:nvSpPr>
        <xdr:cNvPr id="314" name="補助費等該当値テキスト"/>
        <xdr:cNvSpPr txBox="1"/>
      </xdr:nvSpPr>
      <xdr:spPr>
        <a:xfrm>
          <a:off x="10528300" y="62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56,771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23973</xdr:rowOff>
    </xdr:from>
    <xdr:to>
      <xdr:col>14</xdr:col>
      <xdr:colOff>79375</xdr:colOff>
      <xdr:row>37</xdr:row>
      <xdr:rowOff>125573</xdr:rowOff>
    </xdr:to>
    <xdr:sp macro="" textlink="">
      <xdr:nvSpPr>
        <xdr:cNvPr id="315" name="円/楕円 314"/>
        <xdr:cNvSpPr/>
      </xdr:nvSpPr>
      <xdr:spPr>
        <a:xfrm>
          <a:off x="9588500" y="636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116700</xdr:rowOff>
    </xdr:from>
    <xdr:ext cx="534377" cy="259045"/>
    <xdr:sp macro="" textlink="">
      <xdr:nvSpPr>
        <xdr:cNvPr id="316" name="テキスト ボックス 315"/>
        <xdr:cNvSpPr txBox="1"/>
      </xdr:nvSpPr>
      <xdr:spPr>
        <a:xfrm>
          <a:off x="9372111" y="64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144774</xdr:rowOff>
    </xdr:from>
    <xdr:to>
      <xdr:col>12</xdr:col>
      <xdr:colOff>561975</xdr:colOff>
      <xdr:row>37</xdr:row>
      <xdr:rowOff>74924</xdr:rowOff>
    </xdr:to>
    <xdr:sp macro="" textlink="">
      <xdr:nvSpPr>
        <xdr:cNvPr id="317" name="円/楕円 316"/>
        <xdr:cNvSpPr/>
      </xdr:nvSpPr>
      <xdr:spPr>
        <a:xfrm>
          <a:off x="8699500" y="631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66051</xdr:rowOff>
    </xdr:from>
    <xdr:ext cx="534377" cy="259045"/>
    <xdr:sp macro="" textlink="">
      <xdr:nvSpPr>
        <xdr:cNvPr id="318" name="テキスト ボックス 317"/>
        <xdr:cNvSpPr txBox="1"/>
      </xdr:nvSpPr>
      <xdr:spPr>
        <a:xfrm>
          <a:off x="8483111" y="640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19095</xdr:rowOff>
    </xdr:from>
    <xdr:to>
      <xdr:col>11</xdr:col>
      <xdr:colOff>358775</xdr:colOff>
      <xdr:row>37</xdr:row>
      <xdr:rowOff>120695</xdr:rowOff>
    </xdr:to>
    <xdr:sp macro="" textlink="">
      <xdr:nvSpPr>
        <xdr:cNvPr id="319" name="円/楕円 318"/>
        <xdr:cNvSpPr/>
      </xdr:nvSpPr>
      <xdr:spPr>
        <a:xfrm>
          <a:off x="7810500" y="636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111822</xdr:rowOff>
    </xdr:from>
    <xdr:ext cx="534377" cy="259045"/>
    <xdr:sp macro="" textlink="">
      <xdr:nvSpPr>
        <xdr:cNvPr id="320" name="テキスト ボックス 319"/>
        <xdr:cNvSpPr txBox="1"/>
      </xdr:nvSpPr>
      <xdr:spPr>
        <a:xfrm>
          <a:off x="7594111" y="645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52,768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39449</xdr:rowOff>
    </xdr:from>
    <xdr:to>
      <xdr:col>10</xdr:col>
      <xdr:colOff>155575</xdr:colOff>
      <xdr:row>37</xdr:row>
      <xdr:rowOff>141049</xdr:rowOff>
    </xdr:to>
    <xdr:sp macro="" textlink="">
      <xdr:nvSpPr>
        <xdr:cNvPr id="321" name="円/楕円 320"/>
        <xdr:cNvSpPr/>
      </xdr:nvSpPr>
      <xdr:spPr>
        <a:xfrm>
          <a:off x="6921500" y="638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132177</xdr:rowOff>
    </xdr:from>
    <xdr:ext cx="534377" cy="259045"/>
    <xdr:sp macro="" textlink="">
      <xdr:nvSpPr>
        <xdr:cNvPr id="322" name="テキスト ボックス 321"/>
        <xdr:cNvSpPr txBox="1"/>
      </xdr:nvSpPr>
      <xdr:spPr>
        <a:xfrm>
          <a:off x="6705111" y="64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86906</xdr:rowOff>
    </xdr:from>
    <xdr:to>
      <xdr:col>15</xdr:col>
      <xdr:colOff>180975</xdr:colOff>
      <xdr:row>58</xdr:row>
      <xdr:rowOff>110333</xdr:rowOff>
    </xdr:to>
    <xdr:cxnSp macro="">
      <xdr:nvCxnSpPr>
        <xdr:cNvPr id="349" name="直線コネクタ 348"/>
        <xdr:cNvCxnSpPr/>
      </xdr:nvCxnSpPr>
      <xdr:spPr>
        <a:xfrm>
          <a:off x="9639300" y="10031006"/>
          <a:ext cx="838200" cy="2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86906</xdr:rowOff>
    </xdr:from>
    <xdr:to>
      <xdr:col>14</xdr:col>
      <xdr:colOff>28575</xdr:colOff>
      <xdr:row>58</xdr:row>
      <xdr:rowOff>93921</xdr:rowOff>
    </xdr:to>
    <xdr:cxnSp macro="">
      <xdr:nvCxnSpPr>
        <xdr:cNvPr id="352" name="直線コネクタ 351"/>
        <xdr:cNvCxnSpPr/>
      </xdr:nvCxnSpPr>
      <xdr:spPr>
        <a:xfrm flipV="1">
          <a:off x="8750300" y="10031006"/>
          <a:ext cx="889000" cy="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115359</xdr:rowOff>
    </xdr:from>
    <xdr:to>
      <xdr:col>14</xdr:col>
      <xdr:colOff>79375</xdr:colOff>
      <xdr:row>58</xdr:row>
      <xdr:rowOff>45509</xdr:rowOff>
    </xdr:to>
    <xdr:sp macro="" textlink="">
      <xdr:nvSpPr>
        <xdr:cNvPr id="353" name="フローチャート : 判断 352"/>
        <xdr:cNvSpPr/>
      </xdr:nvSpPr>
      <xdr:spPr>
        <a:xfrm>
          <a:off x="9588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62036</xdr:rowOff>
    </xdr:from>
    <xdr:ext cx="599010" cy="259045"/>
    <xdr:sp macro="" textlink="">
      <xdr:nvSpPr>
        <xdr:cNvPr id="354" name="テキスト ボックス 353"/>
        <xdr:cNvSpPr txBox="1"/>
      </xdr:nvSpPr>
      <xdr:spPr>
        <a:xfrm>
          <a:off x="9339794"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93921</xdr:rowOff>
    </xdr:from>
    <xdr:to>
      <xdr:col>12</xdr:col>
      <xdr:colOff>511175</xdr:colOff>
      <xdr:row>58</xdr:row>
      <xdr:rowOff>110833</xdr:rowOff>
    </xdr:to>
    <xdr:cxnSp macro="">
      <xdr:nvCxnSpPr>
        <xdr:cNvPr id="355" name="直線コネクタ 354"/>
        <xdr:cNvCxnSpPr/>
      </xdr:nvCxnSpPr>
      <xdr:spPr>
        <a:xfrm flipV="1">
          <a:off x="7861300" y="10038021"/>
          <a:ext cx="889000" cy="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163651</xdr:rowOff>
    </xdr:from>
    <xdr:to>
      <xdr:col>12</xdr:col>
      <xdr:colOff>561975</xdr:colOff>
      <xdr:row>58</xdr:row>
      <xdr:rowOff>93801</xdr:rowOff>
    </xdr:to>
    <xdr:sp macro="" textlink="">
      <xdr:nvSpPr>
        <xdr:cNvPr id="356" name="フローチャート : 判断 355"/>
        <xdr:cNvSpPr/>
      </xdr:nvSpPr>
      <xdr:spPr>
        <a:xfrm>
          <a:off x="8699500" y="993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110328</xdr:rowOff>
    </xdr:from>
    <xdr:ext cx="599010" cy="259045"/>
    <xdr:sp macro="" textlink="">
      <xdr:nvSpPr>
        <xdr:cNvPr id="357" name="テキスト ボックス 356"/>
        <xdr:cNvSpPr txBox="1"/>
      </xdr:nvSpPr>
      <xdr:spPr>
        <a:xfrm>
          <a:off x="8450794" y="97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110833</xdr:rowOff>
    </xdr:from>
    <xdr:to>
      <xdr:col>11</xdr:col>
      <xdr:colOff>307975</xdr:colOff>
      <xdr:row>58</xdr:row>
      <xdr:rowOff>113277</xdr:rowOff>
    </xdr:to>
    <xdr:cxnSp macro="">
      <xdr:nvCxnSpPr>
        <xdr:cNvPr id="358" name="直線コネクタ 357"/>
        <xdr:cNvCxnSpPr/>
      </xdr:nvCxnSpPr>
      <xdr:spPr>
        <a:xfrm flipV="1">
          <a:off x="6972300" y="10054933"/>
          <a:ext cx="889000" cy="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24602</xdr:rowOff>
    </xdr:from>
    <xdr:to>
      <xdr:col>11</xdr:col>
      <xdr:colOff>358775</xdr:colOff>
      <xdr:row>58</xdr:row>
      <xdr:rowOff>126202</xdr:rowOff>
    </xdr:to>
    <xdr:sp macro="" textlink="">
      <xdr:nvSpPr>
        <xdr:cNvPr id="359" name="フローチャート : 判断 358"/>
        <xdr:cNvSpPr/>
      </xdr:nvSpPr>
      <xdr:spPr>
        <a:xfrm>
          <a:off x="7810500" y="99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142729</xdr:rowOff>
    </xdr:from>
    <xdr:ext cx="534377" cy="259045"/>
    <xdr:sp macro="" textlink="">
      <xdr:nvSpPr>
        <xdr:cNvPr id="360" name="テキスト ボックス 359"/>
        <xdr:cNvSpPr txBox="1"/>
      </xdr:nvSpPr>
      <xdr:spPr>
        <a:xfrm>
          <a:off x="7594111" y="97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22396</xdr:rowOff>
    </xdr:from>
    <xdr:to>
      <xdr:col>10</xdr:col>
      <xdr:colOff>155575</xdr:colOff>
      <xdr:row>58</xdr:row>
      <xdr:rowOff>123996</xdr:rowOff>
    </xdr:to>
    <xdr:sp macro="" textlink="">
      <xdr:nvSpPr>
        <xdr:cNvPr id="361" name="フローチャート : 判断 360"/>
        <xdr:cNvSpPr/>
      </xdr:nvSpPr>
      <xdr:spPr>
        <a:xfrm>
          <a:off x="6921500" y="99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140523</xdr:rowOff>
    </xdr:from>
    <xdr:ext cx="534377" cy="259045"/>
    <xdr:sp macro="" textlink="">
      <xdr:nvSpPr>
        <xdr:cNvPr id="362" name="テキスト ボックス 361"/>
        <xdr:cNvSpPr txBox="1"/>
      </xdr:nvSpPr>
      <xdr:spPr>
        <a:xfrm>
          <a:off x="6705111" y="97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59533</xdr:rowOff>
    </xdr:from>
    <xdr:to>
      <xdr:col>15</xdr:col>
      <xdr:colOff>231775</xdr:colOff>
      <xdr:row>58</xdr:row>
      <xdr:rowOff>161133</xdr:rowOff>
    </xdr:to>
    <xdr:sp macro="" textlink="">
      <xdr:nvSpPr>
        <xdr:cNvPr id="368" name="円/楕円 367"/>
        <xdr:cNvSpPr/>
      </xdr:nvSpPr>
      <xdr:spPr>
        <a:xfrm>
          <a:off x="10426700" y="100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145910</xdr:rowOff>
    </xdr:from>
    <xdr:ext cx="534377" cy="259045"/>
    <xdr:sp macro="" textlink="">
      <xdr:nvSpPr>
        <xdr:cNvPr id="369" name="普通建設事業費該当値テキスト"/>
        <xdr:cNvSpPr txBox="1"/>
      </xdr:nvSpPr>
      <xdr:spPr>
        <a:xfrm>
          <a:off x="10528300" y="991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32,116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36106</xdr:rowOff>
    </xdr:from>
    <xdr:to>
      <xdr:col>14</xdr:col>
      <xdr:colOff>79375</xdr:colOff>
      <xdr:row>58</xdr:row>
      <xdr:rowOff>137706</xdr:rowOff>
    </xdr:to>
    <xdr:sp macro="" textlink="">
      <xdr:nvSpPr>
        <xdr:cNvPr id="370" name="円/楕円 369"/>
        <xdr:cNvSpPr/>
      </xdr:nvSpPr>
      <xdr:spPr>
        <a:xfrm>
          <a:off x="9588500" y="99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128833</xdr:rowOff>
    </xdr:from>
    <xdr:ext cx="534377" cy="259045"/>
    <xdr:sp macro="" textlink="">
      <xdr:nvSpPr>
        <xdr:cNvPr id="371" name="テキスト ボックス 370"/>
        <xdr:cNvSpPr txBox="1"/>
      </xdr:nvSpPr>
      <xdr:spPr>
        <a:xfrm>
          <a:off x="9372111" y="1007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57,736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43121</xdr:rowOff>
    </xdr:from>
    <xdr:to>
      <xdr:col>12</xdr:col>
      <xdr:colOff>561975</xdr:colOff>
      <xdr:row>58</xdr:row>
      <xdr:rowOff>144721</xdr:rowOff>
    </xdr:to>
    <xdr:sp macro="" textlink="">
      <xdr:nvSpPr>
        <xdr:cNvPr id="372" name="円/楕円 371"/>
        <xdr:cNvSpPr/>
      </xdr:nvSpPr>
      <xdr:spPr>
        <a:xfrm>
          <a:off x="8699500" y="998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135848</xdr:rowOff>
    </xdr:from>
    <xdr:ext cx="534377" cy="259045"/>
    <xdr:sp macro="" textlink="">
      <xdr:nvSpPr>
        <xdr:cNvPr id="373" name="テキスト ボックス 372"/>
        <xdr:cNvSpPr txBox="1"/>
      </xdr:nvSpPr>
      <xdr:spPr>
        <a:xfrm>
          <a:off x="8483111" y="100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60033</xdr:rowOff>
    </xdr:from>
    <xdr:to>
      <xdr:col>11</xdr:col>
      <xdr:colOff>358775</xdr:colOff>
      <xdr:row>58</xdr:row>
      <xdr:rowOff>161633</xdr:rowOff>
    </xdr:to>
    <xdr:sp macro="" textlink="">
      <xdr:nvSpPr>
        <xdr:cNvPr id="374" name="円/楕円 373"/>
        <xdr:cNvSpPr/>
      </xdr:nvSpPr>
      <xdr:spPr>
        <a:xfrm>
          <a:off x="7810500" y="100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152760</xdr:rowOff>
    </xdr:from>
    <xdr:ext cx="534377" cy="259045"/>
    <xdr:sp macro="" textlink="">
      <xdr:nvSpPr>
        <xdr:cNvPr id="375" name="テキスト ボックス 374"/>
        <xdr:cNvSpPr txBox="1"/>
      </xdr:nvSpPr>
      <xdr:spPr>
        <a:xfrm>
          <a:off x="7594111" y="1009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31,570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62477</xdr:rowOff>
    </xdr:from>
    <xdr:to>
      <xdr:col>10</xdr:col>
      <xdr:colOff>155575</xdr:colOff>
      <xdr:row>58</xdr:row>
      <xdr:rowOff>164077</xdr:rowOff>
    </xdr:to>
    <xdr:sp macro="" textlink="">
      <xdr:nvSpPr>
        <xdr:cNvPr id="376" name="円/楕円 375"/>
        <xdr:cNvSpPr/>
      </xdr:nvSpPr>
      <xdr:spPr>
        <a:xfrm>
          <a:off x="6921500" y="100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155204</xdr:rowOff>
    </xdr:from>
    <xdr:ext cx="534377" cy="259045"/>
    <xdr:sp macro="" textlink="">
      <xdr:nvSpPr>
        <xdr:cNvPr id="377" name="テキスト ボックス 376"/>
        <xdr:cNvSpPr txBox="1"/>
      </xdr:nvSpPr>
      <xdr:spPr>
        <a:xfrm>
          <a:off x="6705111" y="1009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79119</xdr:rowOff>
    </xdr:from>
    <xdr:to>
      <xdr:col>15</xdr:col>
      <xdr:colOff>180975</xdr:colOff>
      <xdr:row>79</xdr:row>
      <xdr:rowOff>81006</xdr:rowOff>
    </xdr:to>
    <xdr:cxnSp macro="">
      <xdr:nvCxnSpPr>
        <xdr:cNvPr id="408" name="直線コネクタ 407"/>
        <xdr:cNvCxnSpPr/>
      </xdr:nvCxnSpPr>
      <xdr:spPr>
        <a:xfrm>
          <a:off x="9639300" y="13623669"/>
          <a:ext cx="8382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99586</xdr:rowOff>
    </xdr:from>
    <xdr:to>
      <xdr:col>14</xdr:col>
      <xdr:colOff>79375</xdr:colOff>
      <xdr:row>79</xdr:row>
      <xdr:rowOff>29736</xdr:rowOff>
    </xdr:to>
    <xdr:sp macro="" textlink="">
      <xdr:nvSpPr>
        <xdr:cNvPr id="411" name="フローチャート : 判断 410"/>
        <xdr:cNvSpPr/>
      </xdr:nvSpPr>
      <xdr:spPr>
        <a:xfrm>
          <a:off x="9588500" y="1347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46263</xdr:rowOff>
    </xdr:from>
    <xdr:ext cx="599010" cy="259045"/>
    <xdr:sp macro="" textlink="">
      <xdr:nvSpPr>
        <xdr:cNvPr id="412" name="テキスト ボックス 411"/>
        <xdr:cNvSpPr txBox="1"/>
      </xdr:nvSpPr>
      <xdr:spPr>
        <a:xfrm>
          <a:off x="9339794" y="132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30206</xdr:rowOff>
    </xdr:from>
    <xdr:to>
      <xdr:col>15</xdr:col>
      <xdr:colOff>231775</xdr:colOff>
      <xdr:row>79</xdr:row>
      <xdr:rowOff>131806</xdr:rowOff>
    </xdr:to>
    <xdr:sp macro="" textlink="">
      <xdr:nvSpPr>
        <xdr:cNvPr id="418" name="円/楕円 417"/>
        <xdr:cNvSpPr/>
      </xdr:nvSpPr>
      <xdr:spPr>
        <a:xfrm>
          <a:off x="10426700" y="1357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131767</xdr:rowOff>
    </xdr:from>
    <xdr:ext cx="534377" cy="259045"/>
    <xdr:sp macro="" textlink="">
      <xdr:nvSpPr>
        <xdr:cNvPr id="419" name="普通建設事業費 （ うち新規整備　）該当値テキスト"/>
        <xdr:cNvSpPr txBox="1"/>
      </xdr:nvSpPr>
      <xdr:spPr>
        <a:xfrm>
          <a:off x="10528300" y="1350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16,418</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28319</xdr:rowOff>
    </xdr:from>
    <xdr:to>
      <xdr:col>14</xdr:col>
      <xdr:colOff>79375</xdr:colOff>
      <xdr:row>79</xdr:row>
      <xdr:rowOff>129919</xdr:rowOff>
    </xdr:to>
    <xdr:sp macro="" textlink="">
      <xdr:nvSpPr>
        <xdr:cNvPr id="420" name="円/楕円 419"/>
        <xdr:cNvSpPr/>
      </xdr:nvSpPr>
      <xdr:spPr>
        <a:xfrm>
          <a:off x="9588500" y="1357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121046</xdr:rowOff>
    </xdr:from>
    <xdr:ext cx="534377" cy="259045"/>
    <xdr:sp macro="" textlink="">
      <xdr:nvSpPr>
        <xdr:cNvPr id="421" name="テキスト ボックス 420"/>
        <xdr:cNvSpPr txBox="1"/>
      </xdr:nvSpPr>
      <xdr:spPr>
        <a:xfrm>
          <a:off x="9372111" y="1366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19898</xdr:rowOff>
    </xdr:from>
    <xdr:to>
      <xdr:col>15</xdr:col>
      <xdr:colOff>180975</xdr:colOff>
      <xdr:row>99</xdr:row>
      <xdr:rowOff>23479</xdr:rowOff>
    </xdr:to>
    <xdr:cxnSp macro="">
      <xdr:nvCxnSpPr>
        <xdr:cNvPr id="450" name="直線コネクタ 449"/>
        <xdr:cNvCxnSpPr/>
      </xdr:nvCxnSpPr>
      <xdr:spPr>
        <a:xfrm flipV="1">
          <a:off x="9639300" y="16993448"/>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125369</xdr:rowOff>
    </xdr:from>
    <xdr:to>
      <xdr:col>14</xdr:col>
      <xdr:colOff>79375</xdr:colOff>
      <xdr:row>98</xdr:row>
      <xdr:rowOff>55519</xdr:rowOff>
    </xdr:to>
    <xdr:sp macro="" textlink="">
      <xdr:nvSpPr>
        <xdr:cNvPr id="453" name="フローチャート : 判断 452"/>
        <xdr:cNvSpPr/>
      </xdr:nvSpPr>
      <xdr:spPr>
        <a:xfrm>
          <a:off x="9588500" y="1675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72046</xdr:rowOff>
    </xdr:from>
    <xdr:ext cx="534377" cy="259045"/>
    <xdr:sp macro="" textlink="">
      <xdr:nvSpPr>
        <xdr:cNvPr id="454" name="テキスト ボックス 453"/>
        <xdr:cNvSpPr txBox="1"/>
      </xdr:nvSpPr>
      <xdr:spPr>
        <a:xfrm>
          <a:off x="9372111" y="165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140548</xdr:rowOff>
    </xdr:from>
    <xdr:to>
      <xdr:col>15</xdr:col>
      <xdr:colOff>231775</xdr:colOff>
      <xdr:row>99</xdr:row>
      <xdr:rowOff>70698</xdr:rowOff>
    </xdr:to>
    <xdr:sp macro="" textlink="">
      <xdr:nvSpPr>
        <xdr:cNvPr id="460" name="円/楕円 459"/>
        <xdr:cNvSpPr/>
      </xdr:nvSpPr>
      <xdr:spPr>
        <a:xfrm>
          <a:off x="10426700" y="1694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55475</xdr:rowOff>
    </xdr:from>
    <xdr:ext cx="469744" cy="259045"/>
    <xdr:sp macro="" textlink="">
      <xdr:nvSpPr>
        <xdr:cNvPr id="461" name="普通建設事業費 （ うち更新整備　）該当値テキスト"/>
        <xdr:cNvSpPr txBox="1"/>
      </xdr:nvSpPr>
      <xdr:spPr>
        <a:xfrm>
          <a:off x="10528300" y="1685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144129</xdr:rowOff>
    </xdr:from>
    <xdr:to>
      <xdr:col>14</xdr:col>
      <xdr:colOff>79375</xdr:colOff>
      <xdr:row>99</xdr:row>
      <xdr:rowOff>74279</xdr:rowOff>
    </xdr:to>
    <xdr:sp macro="" textlink="">
      <xdr:nvSpPr>
        <xdr:cNvPr id="462" name="円/楕円 461"/>
        <xdr:cNvSpPr/>
      </xdr:nvSpPr>
      <xdr:spPr>
        <a:xfrm>
          <a:off x="9588500" y="169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65406</xdr:rowOff>
    </xdr:from>
    <xdr:ext cx="469744" cy="259045"/>
    <xdr:sp macro="" textlink="">
      <xdr:nvSpPr>
        <xdr:cNvPr id="463" name="テキスト ボックス 462"/>
        <xdr:cNvSpPr txBox="1"/>
      </xdr:nvSpPr>
      <xdr:spPr>
        <a:xfrm>
          <a:off x="9404427" y="1703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0" name="直線コネクタ 48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125499</xdr:rowOff>
    </xdr:from>
    <xdr:to>
      <xdr:col>22</xdr:col>
      <xdr:colOff>365125</xdr:colOff>
      <xdr:row>38</xdr:row>
      <xdr:rowOff>139700</xdr:rowOff>
    </xdr:to>
    <xdr:cxnSp macro="">
      <xdr:nvCxnSpPr>
        <xdr:cNvPr id="493" name="直線コネクタ 492"/>
        <xdr:cNvCxnSpPr/>
      </xdr:nvCxnSpPr>
      <xdr:spPr>
        <a:xfrm>
          <a:off x="14592300" y="6297699"/>
          <a:ext cx="889000" cy="35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16155</xdr:rowOff>
    </xdr:from>
    <xdr:to>
      <xdr:col>22</xdr:col>
      <xdr:colOff>415925</xdr:colOff>
      <xdr:row>38</xdr:row>
      <xdr:rowOff>117755</xdr:rowOff>
    </xdr:to>
    <xdr:sp macro="" textlink="">
      <xdr:nvSpPr>
        <xdr:cNvPr id="494" name="フローチャート : 判断 493"/>
        <xdr:cNvSpPr/>
      </xdr:nvSpPr>
      <xdr:spPr>
        <a:xfrm>
          <a:off x="15430500" y="65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134282</xdr:rowOff>
    </xdr:from>
    <xdr:ext cx="534377" cy="259045"/>
    <xdr:sp macro="" textlink="">
      <xdr:nvSpPr>
        <xdr:cNvPr id="495" name="テキスト ボックス 494"/>
        <xdr:cNvSpPr txBox="1"/>
      </xdr:nvSpPr>
      <xdr:spPr>
        <a:xfrm>
          <a:off x="15214111" y="63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125499</xdr:rowOff>
    </xdr:from>
    <xdr:to>
      <xdr:col>21</xdr:col>
      <xdr:colOff>161925</xdr:colOff>
      <xdr:row>37</xdr:row>
      <xdr:rowOff>45064</xdr:rowOff>
    </xdr:to>
    <xdr:cxnSp macro="">
      <xdr:nvCxnSpPr>
        <xdr:cNvPr id="496" name="直線コネクタ 495"/>
        <xdr:cNvCxnSpPr/>
      </xdr:nvCxnSpPr>
      <xdr:spPr>
        <a:xfrm flipV="1">
          <a:off x="13703300" y="6297699"/>
          <a:ext cx="889000" cy="9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9256</xdr:rowOff>
    </xdr:from>
    <xdr:to>
      <xdr:col>21</xdr:col>
      <xdr:colOff>212725</xdr:colOff>
      <xdr:row>38</xdr:row>
      <xdr:rowOff>110856</xdr:rowOff>
    </xdr:to>
    <xdr:sp macro="" textlink="">
      <xdr:nvSpPr>
        <xdr:cNvPr id="497" name="フローチャート : 判断 496"/>
        <xdr:cNvSpPr/>
      </xdr:nvSpPr>
      <xdr:spPr>
        <a:xfrm>
          <a:off x="14541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101983</xdr:rowOff>
    </xdr:from>
    <xdr:ext cx="534377" cy="259045"/>
    <xdr:sp macro="" textlink="">
      <xdr:nvSpPr>
        <xdr:cNvPr id="498" name="テキスト ボックス 497"/>
        <xdr:cNvSpPr txBox="1"/>
      </xdr:nvSpPr>
      <xdr:spPr>
        <a:xfrm>
          <a:off x="14325111" y="661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39596</xdr:rowOff>
    </xdr:from>
    <xdr:to>
      <xdr:col>19</xdr:col>
      <xdr:colOff>644525</xdr:colOff>
      <xdr:row>37</xdr:row>
      <xdr:rowOff>45064</xdr:rowOff>
    </xdr:to>
    <xdr:cxnSp macro="">
      <xdr:nvCxnSpPr>
        <xdr:cNvPr id="499" name="直線コネクタ 498"/>
        <xdr:cNvCxnSpPr/>
      </xdr:nvCxnSpPr>
      <xdr:spPr>
        <a:xfrm>
          <a:off x="12814300" y="6383246"/>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25719</xdr:rowOff>
    </xdr:from>
    <xdr:to>
      <xdr:col>20</xdr:col>
      <xdr:colOff>9525</xdr:colOff>
      <xdr:row>38</xdr:row>
      <xdr:rowOff>127319</xdr:rowOff>
    </xdr:to>
    <xdr:sp macro="" textlink="">
      <xdr:nvSpPr>
        <xdr:cNvPr id="500" name="フローチャート : 判断 499"/>
        <xdr:cNvSpPr/>
      </xdr:nvSpPr>
      <xdr:spPr>
        <a:xfrm>
          <a:off x="13652500" y="654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118446</xdr:rowOff>
    </xdr:from>
    <xdr:ext cx="534377" cy="259045"/>
    <xdr:sp macro="" textlink="">
      <xdr:nvSpPr>
        <xdr:cNvPr id="501" name="テキスト ボックス 500"/>
        <xdr:cNvSpPr txBox="1"/>
      </xdr:nvSpPr>
      <xdr:spPr>
        <a:xfrm>
          <a:off x="13436111" y="663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150288</xdr:rowOff>
    </xdr:from>
    <xdr:to>
      <xdr:col>18</xdr:col>
      <xdr:colOff>492125</xdr:colOff>
      <xdr:row>38</xdr:row>
      <xdr:rowOff>80439</xdr:rowOff>
    </xdr:to>
    <xdr:sp macro="" textlink="">
      <xdr:nvSpPr>
        <xdr:cNvPr id="502" name="フローチャート : 判断 501"/>
        <xdr:cNvSpPr/>
      </xdr:nvSpPr>
      <xdr:spPr>
        <a:xfrm>
          <a:off x="12763500" y="6493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71566</xdr:rowOff>
    </xdr:from>
    <xdr:ext cx="534377" cy="259045"/>
    <xdr:sp macro="" textlink="">
      <xdr:nvSpPr>
        <xdr:cNvPr id="503" name="テキスト ボックス 502"/>
        <xdr:cNvSpPr txBox="1"/>
      </xdr:nvSpPr>
      <xdr:spPr>
        <a:xfrm>
          <a:off x="12547111" y="658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9" name="円/楕円 50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249299" cy="259045"/>
    <xdr:sp macro="" textlink="">
      <xdr:nvSpPr>
        <xdr:cNvPr id="510" name="災害復旧事業費該当値テキスト"/>
        <xdr:cNvSpPr txBox="1"/>
      </xdr:nvSpPr>
      <xdr:spPr>
        <a:xfrm>
          <a:off x="16370300" y="6548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1" name="円/楕円 51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2" name="テキスト ボックス 51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74699</xdr:rowOff>
    </xdr:from>
    <xdr:to>
      <xdr:col>21</xdr:col>
      <xdr:colOff>212725</xdr:colOff>
      <xdr:row>37</xdr:row>
      <xdr:rowOff>4849</xdr:rowOff>
    </xdr:to>
    <xdr:sp macro="" textlink="">
      <xdr:nvSpPr>
        <xdr:cNvPr id="513" name="円/楕円 512"/>
        <xdr:cNvSpPr/>
      </xdr:nvSpPr>
      <xdr:spPr>
        <a:xfrm>
          <a:off x="14541500" y="62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21376</xdr:rowOff>
    </xdr:from>
    <xdr:ext cx="534377" cy="259045"/>
    <xdr:sp macro="" textlink="">
      <xdr:nvSpPr>
        <xdr:cNvPr id="514" name="テキスト ボックス 513"/>
        <xdr:cNvSpPr txBox="1"/>
      </xdr:nvSpPr>
      <xdr:spPr>
        <a:xfrm>
          <a:off x="14325111" y="60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78,106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165714</xdr:rowOff>
    </xdr:from>
    <xdr:to>
      <xdr:col>20</xdr:col>
      <xdr:colOff>9525</xdr:colOff>
      <xdr:row>37</xdr:row>
      <xdr:rowOff>95864</xdr:rowOff>
    </xdr:to>
    <xdr:sp macro="" textlink="">
      <xdr:nvSpPr>
        <xdr:cNvPr id="515" name="円/楕円 514"/>
        <xdr:cNvSpPr/>
      </xdr:nvSpPr>
      <xdr:spPr>
        <a:xfrm>
          <a:off x="13652500" y="633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112391</xdr:rowOff>
    </xdr:from>
    <xdr:ext cx="534377" cy="259045"/>
    <xdr:sp macro="" textlink="">
      <xdr:nvSpPr>
        <xdr:cNvPr id="516" name="テキスト ボックス 515"/>
        <xdr:cNvSpPr txBox="1"/>
      </xdr:nvSpPr>
      <xdr:spPr>
        <a:xfrm>
          <a:off x="13436111" y="61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160246</xdr:rowOff>
    </xdr:from>
    <xdr:to>
      <xdr:col>18</xdr:col>
      <xdr:colOff>492125</xdr:colOff>
      <xdr:row>37</xdr:row>
      <xdr:rowOff>90396</xdr:rowOff>
    </xdr:to>
    <xdr:sp macro="" textlink="">
      <xdr:nvSpPr>
        <xdr:cNvPr id="517" name="円/楕円 516"/>
        <xdr:cNvSpPr/>
      </xdr:nvSpPr>
      <xdr:spPr>
        <a:xfrm>
          <a:off x="12763500" y="63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106923</xdr:rowOff>
    </xdr:from>
    <xdr:ext cx="534377" cy="259045"/>
    <xdr:sp macro="" textlink="">
      <xdr:nvSpPr>
        <xdr:cNvPr id="518" name="テキスト ボックス 517"/>
        <xdr:cNvSpPr txBox="1"/>
      </xdr:nvSpPr>
      <xdr:spPr>
        <a:xfrm>
          <a:off x="12547111" y="610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154942</xdr:rowOff>
    </xdr:from>
    <xdr:to>
      <xdr:col>23</xdr:col>
      <xdr:colOff>517525</xdr:colOff>
      <xdr:row>77</xdr:row>
      <xdr:rowOff>160621</xdr:rowOff>
    </xdr:to>
    <xdr:cxnSp macro="">
      <xdr:nvCxnSpPr>
        <xdr:cNvPr id="594" name="直線コネクタ 593"/>
        <xdr:cNvCxnSpPr/>
      </xdr:nvCxnSpPr>
      <xdr:spPr>
        <a:xfrm>
          <a:off x="15481300" y="13356592"/>
          <a:ext cx="838200" cy="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97994</xdr:rowOff>
    </xdr:from>
    <xdr:to>
      <xdr:col>22</xdr:col>
      <xdr:colOff>365125</xdr:colOff>
      <xdr:row>77</xdr:row>
      <xdr:rowOff>154942</xdr:rowOff>
    </xdr:to>
    <xdr:cxnSp macro="">
      <xdr:nvCxnSpPr>
        <xdr:cNvPr id="597" name="直線コネクタ 596"/>
        <xdr:cNvCxnSpPr/>
      </xdr:nvCxnSpPr>
      <xdr:spPr>
        <a:xfrm>
          <a:off x="14592300" y="13299644"/>
          <a:ext cx="889000" cy="5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57508</xdr:rowOff>
    </xdr:from>
    <xdr:to>
      <xdr:col>22</xdr:col>
      <xdr:colOff>415925</xdr:colOff>
      <xdr:row>77</xdr:row>
      <xdr:rowOff>159108</xdr:rowOff>
    </xdr:to>
    <xdr:sp macro="" textlink="">
      <xdr:nvSpPr>
        <xdr:cNvPr id="598" name="フローチャート : 判断 597"/>
        <xdr:cNvSpPr/>
      </xdr:nvSpPr>
      <xdr:spPr>
        <a:xfrm>
          <a:off x="15430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4185</xdr:rowOff>
    </xdr:from>
    <xdr:ext cx="534377" cy="259045"/>
    <xdr:sp macro="" textlink="">
      <xdr:nvSpPr>
        <xdr:cNvPr id="599" name="テキスト ボックス 598"/>
        <xdr:cNvSpPr txBox="1"/>
      </xdr:nvSpPr>
      <xdr:spPr>
        <a:xfrm>
          <a:off x="15214111" y="1303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97994</xdr:rowOff>
    </xdr:from>
    <xdr:to>
      <xdr:col>21</xdr:col>
      <xdr:colOff>161925</xdr:colOff>
      <xdr:row>77</xdr:row>
      <xdr:rowOff>103518</xdr:rowOff>
    </xdr:to>
    <xdr:cxnSp macro="">
      <xdr:nvCxnSpPr>
        <xdr:cNvPr id="600" name="直線コネクタ 599"/>
        <xdr:cNvCxnSpPr/>
      </xdr:nvCxnSpPr>
      <xdr:spPr>
        <a:xfrm flipV="1">
          <a:off x="13703300" y="13299644"/>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46436</xdr:rowOff>
    </xdr:from>
    <xdr:to>
      <xdr:col>21</xdr:col>
      <xdr:colOff>212725</xdr:colOff>
      <xdr:row>77</xdr:row>
      <xdr:rowOff>148036</xdr:rowOff>
    </xdr:to>
    <xdr:sp macro="" textlink="">
      <xdr:nvSpPr>
        <xdr:cNvPr id="601" name="フローチャート : 判断 600"/>
        <xdr:cNvSpPr/>
      </xdr:nvSpPr>
      <xdr:spPr>
        <a:xfrm>
          <a:off x="14541500" y="13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164563</xdr:rowOff>
    </xdr:from>
    <xdr:ext cx="534377" cy="259045"/>
    <xdr:sp macro="" textlink="">
      <xdr:nvSpPr>
        <xdr:cNvPr id="602" name="テキスト ボックス 601"/>
        <xdr:cNvSpPr txBox="1"/>
      </xdr:nvSpPr>
      <xdr:spPr>
        <a:xfrm>
          <a:off x="14325111" y="130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103518</xdr:rowOff>
    </xdr:from>
    <xdr:to>
      <xdr:col>19</xdr:col>
      <xdr:colOff>644525</xdr:colOff>
      <xdr:row>77</xdr:row>
      <xdr:rowOff>105488</xdr:rowOff>
    </xdr:to>
    <xdr:cxnSp macro="">
      <xdr:nvCxnSpPr>
        <xdr:cNvPr id="603" name="直線コネクタ 602"/>
        <xdr:cNvCxnSpPr/>
      </xdr:nvCxnSpPr>
      <xdr:spPr>
        <a:xfrm flipV="1">
          <a:off x="12814300" y="13305168"/>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41053</xdr:rowOff>
    </xdr:from>
    <xdr:to>
      <xdr:col>20</xdr:col>
      <xdr:colOff>9525</xdr:colOff>
      <xdr:row>77</xdr:row>
      <xdr:rowOff>142653</xdr:rowOff>
    </xdr:to>
    <xdr:sp macro="" textlink="">
      <xdr:nvSpPr>
        <xdr:cNvPr id="604" name="フローチャート : 判断 603"/>
        <xdr:cNvSpPr/>
      </xdr:nvSpPr>
      <xdr:spPr>
        <a:xfrm>
          <a:off x="13652500" y="1324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159180</xdr:rowOff>
    </xdr:from>
    <xdr:ext cx="534377" cy="259045"/>
    <xdr:sp macro="" textlink="">
      <xdr:nvSpPr>
        <xdr:cNvPr id="605" name="テキスト ボックス 604"/>
        <xdr:cNvSpPr txBox="1"/>
      </xdr:nvSpPr>
      <xdr:spPr>
        <a:xfrm>
          <a:off x="13436111" y="1301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53187</xdr:rowOff>
    </xdr:from>
    <xdr:to>
      <xdr:col>18</xdr:col>
      <xdr:colOff>492125</xdr:colOff>
      <xdr:row>77</xdr:row>
      <xdr:rowOff>154787</xdr:rowOff>
    </xdr:to>
    <xdr:sp macro="" textlink="">
      <xdr:nvSpPr>
        <xdr:cNvPr id="606" name="フローチャート : 判断 605"/>
        <xdr:cNvSpPr/>
      </xdr:nvSpPr>
      <xdr:spPr>
        <a:xfrm>
          <a:off x="12763500" y="1325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171314</xdr:rowOff>
    </xdr:from>
    <xdr:ext cx="534377" cy="259045"/>
    <xdr:sp macro="" textlink="">
      <xdr:nvSpPr>
        <xdr:cNvPr id="607" name="テキスト ボックス 606"/>
        <xdr:cNvSpPr txBox="1"/>
      </xdr:nvSpPr>
      <xdr:spPr>
        <a:xfrm>
          <a:off x="12547111" y="1303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109821</xdr:rowOff>
    </xdr:from>
    <xdr:to>
      <xdr:col>23</xdr:col>
      <xdr:colOff>568325</xdr:colOff>
      <xdr:row>78</xdr:row>
      <xdr:rowOff>39971</xdr:rowOff>
    </xdr:to>
    <xdr:sp macro="" textlink="">
      <xdr:nvSpPr>
        <xdr:cNvPr id="613" name="円/楕円 612"/>
        <xdr:cNvSpPr/>
      </xdr:nvSpPr>
      <xdr:spPr>
        <a:xfrm>
          <a:off x="16268700" y="1331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88248</xdr:rowOff>
    </xdr:from>
    <xdr:ext cx="534377" cy="259045"/>
    <xdr:sp macro="" textlink="">
      <xdr:nvSpPr>
        <xdr:cNvPr id="614" name="公債費該当値テキスト"/>
        <xdr:cNvSpPr txBox="1"/>
      </xdr:nvSpPr>
      <xdr:spPr>
        <a:xfrm>
          <a:off x="16370300" y="1328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32,924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104142</xdr:rowOff>
    </xdr:from>
    <xdr:to>
      <xdr:col>22</xdr:col>
      <xdr:colOff>415925</xdr:colOff>
      <xdr:row>78</xdr:row>
      <xdr:rowOff>34292</xdr:rowOff>
    </xdr:to>
    <xdr:sp macro="" textlink="">
      <xdr:nvSpPr>
        <xdr:cNvPr id="615" name="円/楕円 614"/>
        <xdr:cNvSpPr/>
      </xdr:nvSpPr>
      <xdr:spPr>
        <a:xfrm>
          <a:off x="15430500" y="1330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25419</xdr:rowOff>
    </xdr:from>
    <xdr:ext cx="534377" cy="259045"/>
    <xdr:sp macro="" textlink="">
      <xdr:nvSpPr>
        <xdr:cNvPr id="616" name="テキスト ボックス 615"/>
        <xdr:cNvSpPr txBox="1"/>
      </xdr:nvSpPr>
      <xdr:spPr>
        <a:xfrm>
          <a:off x="15214111" y="1339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47194</xdr:rowOff>
    </xdr:from>
    <xdr:to>
      <xdr:col>21</xdr:col>
      <xdr:colOff>212725</xdr:colOff>
      <xdr:row>77</xdr:row>
      <xdr:rowOff>148794</xdr:rowOff>
    </xdr:to>
    <xdr:sp macro="" textlink="">
      <xdr:nvSpPr>
        <xdr:cNvPr id="617" name="円/楕円 616"/>
        <xdr:cNvSpPr/>
      </xdr:nvSpPr>
      <xdr:spPr>
        <a:xfrm>
          <a:off x="14541500" y="132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139921</xdr:rowOff>
    </xdr:from>
    <xdr:ext cx="534377" cy="259045"/>
    <xdr:sp macro="" textlink="">
      <xdr:nvSpPr>
        <xdr:cNvPr id="618" name="テキスト ボックス 617"/>
        <xdr:cNvSpPr txBox="1"/>
      </xdr:nvSpPr>
      <xdr:spPr>
        <a:xfrm>
          <a:off x="14325111" y="1334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52718</xdr:rowOff>
    </xdr:from>
    <xdr:to>
      <xdr:col>20</xdr:col>
      <xdr:colOff>9525</xdr:colOff>
      <xdr:row>77</xdr:row>
      <xdr:rowOff>154318</xdr:rowOff>
    </xdr:to>
    <xdr:sp macro="" textlink="">
      <xdr:nvSpPr>
        <xdr:cNvPr id="619" name="円/楕円 618"/>
        <xdr:cNvSpPr/>
      </xdr:nvSpPr>
      <xdr:spPr>
        <a:xfrm>
          <a:off x="13652500" y="1325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145445</xdr:rowOff>
    </xdr:from>
    <xdr:ext cx="534377" cy="259045"/>
    <xdr:sp macro="" textlink="">
      <xdr:nvSpPr>
        <xdr:cNvPr id="620" name="テキスト ボックス 619"/>
        <xdr:cNvSpPr txBox="1"/>
      </xdr:nvSpPr>
      <xdr:spPr>
        <a:xfrm>
          <a:off x="13436111" y="1334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54688</xdr:rowOff>
    </xdr:from>
    <xdr:to>
      <xdr:col>18</xdr:col>
      <xdr:colOff>492125</xdr:colOff>
      <xdr:row>77</xdr:row>
      <xdr:rowOff>156288</xdr:rowOff>
    </xdr:to>
    <xdr:sp macro="" textlink="">
      <xdr:nvSpPr>
        <xdr:cNvPr id="621" name="円/楕円 620"/>
        <xdr:cNvSpPr/>
      </xdr:nvSpPr>
      <xdr:spPr>
        <a:xfrm>
          <a:off x="12763500" y="1325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147415</xdr:rowOff>
    </xdr:from>
    <xdr:ext cx="534377" cy="259045"/>
    <xdr:sp macro="" textlink="">
      <xdr:nvSpPr>
        <xdr:cNvPr id="622" name="テキスト ボックス 621"/>
        <xdr:cNvSpPr txBox="1"/>
      </xdr:nvSpPr>
      <xdr:spPr>
        <a:xfrm>
          <a:off x="12547111" y="1334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9322</xdr:rowOff>
    </xdr:from>
    <xdr:to>
      <xdr:col>23</xdr:col>
      <xdr:colOff>517525</xdr:colOff>
      <xdr:row>98</xdr:row>
      <xdr:rowOff>11159</xdr:rowOff>
    </xdr:to>
    <xdr:cxnSp macro="">
      <xdr:nvCxnSpPr>
        <xdr:cNvPr id="647" name="直線コネクタ 646"/>
        <xdr:cNvCxnSpPr/>
      </xdr:nvCxnSpPr>
      <xdr:spPr>
        <a:xfrm>
          <a:off x="15481300" y="16811422"/>
          <a:ext cx="838200" cy="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2939</xdr:rowOff>
    </xdr:from>
    <xdr:to>
      <xdr:col>22</xdr:col>
      <xdr:colOff>365125</xdr:colOff>
      <xdr:row>98</xdr:row>
      <xdr:rowOff>9322</xdr:rowOff>
    </xdr:to>
    <xdr:cxnSp macro="">
      <xdr:nvCxnSpPr>
        <xdr:cNvPr id="650" name="直線コネクタ 649"/>
        <xdr:cNvCxnSpPr/>
      </xdr:nvCxnSpPr>
      <xdr:spPr>
        <a:xfrm>
          <a:off x="14592300" y="16805039"/>
          <a:ext cx="889000" cy="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73949</xdr:rowOff>
    </xdr:from>
    <xdr:to>
      <xdr:col>22</xdr:col>
      <xdr:colOff>415925</xdr:colOff>
      <xdr:row>98</xdr:row>
      <xdr:rowOff>4099</xdr:rowOff>
    </xdr:to>
    <xdr:sp macro="" textlink="">
      <xdr:nvSpPr>
        <xdr:cNvPr id="651" name="フローチャート : 判断 650"/>
        <xdr:cNvSpPr/>
      </xdr:nvSpPr>
      <xdr:spPr>
        <a:xfrm>
          <a:off x="15430500" y="167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20626</xdr:rowOff>
    </xdr:from>
    <xdr:ext cx="599010" cy="259045"/>
    <xdr:sp macro="" textlink="">
      <xdr:nvSpPr>
        <xdr:cNvPr id="652" name="テキスト ボックス 651"/>
        <xdr:cNvSpPr txBox="1"/>
      </xdr:nvSpPr>
      <xdr:spPr>
        <a:xfrm>
          <a:off x="15181794" y="1647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2939</xdr:rowOff>
    </xdr:from>
    <xdr:to>
      <xdr:col>21</xdr:col>
      <xdr:colOff>161925</xdr:colOff>
      <xdr:row>98</xdr:row>
      <xdr:rowOff>8911</xdr:rowOff>
    </xdr:to>
    <xdr:cxnSp macro="">
      <xdr:nvCxnSpPr>
        <xdr:cNvPr id="653" name="直線コネクタ 652"/>
        <xdr:cNvCxnSpPr/>
      </xdr:nvCxnSpPr>
      <xdr:spPr>
        <a:xfrm flipV="1">
          <a:off x="13703300" y="16805039"/>
          <a:ext cx="8890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132578</xdr:rowOff>
    </xdr:from>
    <xdr:to>
      <xdr:col>21</xdr:col>
      <xdr:colOff>212725</xdr:colOff>
      <xdr:row>98</xdr:row>
      <xdr:rowOff>62728</xdr:rowOff>
    </xdr:to>
    <xdr:sp macro="" textlink="">
      <xdr:nvSpPr>
        <xdr:cNvPr id="654" name="フローチャート : 判断 653"/>
        <xdr:cNvSpPr/>
      </xdr:nvSpPr>
      <xdr:spPr>
        <a:xfrm>
          <a:off x="14541500" y="16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53855</xdr:rowOff>
    </xdr:from>
    <xdr:ext cx="534377" cy="259045"/>
    <xdr:sp macro="" textlink="">
      <xdr:nvSpPr>
        <xdr:cNvPr id="655" name="テキスト ボックス 654"/>
        <xdr:cNvSpPr txBox="1"/>
      </xdr:nvSpPr>
      <xdr:spPr>
        <a:xfrm>
          <a:off x="14325111" y="168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1609</xdr:rowOff>
    </xdr:from>
    <xdr:to>
      <xdr:col>19</xdr:col>
      <xdr:colOff>644525</xdr:colOff>
      <xdr:row>98</xdr:row>
      <xdr:rowOff>8911</xdr:rowOff>
    </xdr:to>
    <xdr:cxnSp macro="">
      <xdr:nvCxnSpPr>
        <xdr:cNvPr id="656" name="直線コネクタ 655"/>
        <xdr:cNvCxnSpPr/>
      </xdr:nvCxnSpPr>
      <xdr:spPr>
        <a:xfrm>
          <a:off x="12814300" y="16803709"/>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128547</xdr:rowOff>
    </xdr:from>
    <xdr:to>
      <xdr:col>20</xdr:col>
      <xdr:colOff>9525</xdr:colOff>
      <xdr:row>98</xdr:row>
      <xdr:rowOff>58697</xdr:rowOff>
    </xdr:to>
    <xdr:sp macro="" textlink="">
      <xdr:nvSpPr>
        <xdr:cNvPr id="657" name="フローチャート : 判断 656"/>
        <xdr:cNvSpPr/>
      </xdr:nvSpPr>
      <xdr:spPr>
        <a:xfrm>
          <a:off x="13652500" y="1675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75224</xdr:rowOff>
    </xdr:from>
    <xdr:ext cx="534377" cy="259045"/>
    <xdr:sp macro="" textlink="">
      <xdr:nvSpPr>
        <xdr:cNvPr id="658" name="テキスト ボックス 657"/>
        <xdr:cNvSpPr txBox="1"/>
      </xdr:nvSpPr>
      <xdr:spPr>
        <a:xfrm>
          <a:off x="13436111" y="1653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123163</xdr:rowOff>
    </xdr:from>
    <xdr:to>
      <xdr:col>18</xdr:col>
      <xdr:colOff>492125</xdr:colOff>
      <xdr:row>98</xdr:row>
      <xdr:rowOff>53313</xdr:rowOff>
    </xdr:to>
    <xdr:sp macro="" textlink="">
      <xdr:nvSpPr>
        <xdr:cNvPr id="659" name="フローチャート : 判断 658"/>
        <xdr:cNvSpPr/>
      </xdr:nvSpPr>
      <xdr:spPr>
        <a:xfrm>
          <a:off x="12763500" y="1675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44440</xdr:rowOff>
    </xdr:from>
    <xdr:ext cx="534377" cy="259045"/>
    <xdr:sp macro="" textlink="">
      <xdr:nvSpPr>
        <xdr:cNvPr id="660" name="テキスト ボックス 659"/>
        <xdr:cNvSpPr txBox="1"/>
      </xdr:nvSpPr>
      <xdr:spPr>
        <a:xfrm>
          <a:off x="12547111" y="1684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131809</xdr:rowOff>
    </xdr:from>
    <xdr:to>
      <xdr:col>23</xdr:col>
      <xdr:colOff>568325</xdr:colOff>
      <xdr:row>98</xdr:row>
      <xdr:rowOff>61959</xdr:rowOff>
    </xdr:to>
    <xdr:sp macro="" textlink="">
      <xdr:nvSpPr>
        <xdr:cNvPr id="666" name="円/楕円 665"/>
        <xdr:cNvSpPr/>
      </xdr:nvSpPr>
      <xdr:spPr>
        <a:xfrm>
          <a:off x="16268700" y="1676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534377" cy="259045"/>
    <xdr:sp macro="" textlink="">
      <xdr:nvSpPr>
        <xdr:cNvPr id="667" name="積立金該当値テキスト"/>
        <xdr:cNvSpPr txBox="1"/>
      </xdr:nvSpPr>
      <xdr:spPr>
        <a:xfrm>
          <a:off x="16370300" y="16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24,919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129972</xdr:rowOff>
    </xdr:from>
    <xdr:to>
      <xdr:col>22</xdr:col>
      <xdr:colOff>415925</xdr:colOff>
      <xdr:row>98</xdr:row>
      <xdr:rowOff>60122</xdr:rowOff>
    </xdr:to>
    <xdr:sp macro="" textlink="">
      <xdr:nvSpPr>
        <xdr:cNvPr id="668" name="円/楕円 667"/>
        <xdr:cNvSpPr/>
      </xdr:nvSpPr>
      <xdr:spPr>
        <a:xfrm>
          <a:off x="15430500" y="1676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51249</xdr:rowOff>
    </xdr:from>
    <xdr:ext cx="534377" cy="259045"/>
    <xdr:sp macro="" textlink="">
      <xdr:nvSpPr>
        <xdr:cNvPr id="669" name="テキスト ボックス 668"/>
        <xdr:cNvSpPr txBox="1"/>
      </xdr:nvSpPr>
      <xdr:spPr>
        <a:xfrm>
          <a:off x="15214111" y="1685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123589</xdr:rowOff>
    </xdr:from>
    <xdr:to>
      <xdr:col>21</xdr:col>
      <xdr:colOff>212725</xdr:colOff>
      <xdr:row>98</xdr:row>
      <xdr:rowOff>53739</xdr:rowOff>
    </xdr:to>
    <xdr:sp macro="" textlink="">
      <xdr:nvSpPr>
        <xdr:cNvPr id="670" name="円/楕円 669"/>
        <xdr:cNvSpPr/>
      </xdr:nvSpPr>
      <xdr:spPr>
        <a:xfrm>
          <a:off x="14541500" y="167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70266</xdr:rowOff>
    </xdr:from>
    <xdr:ext cx="534377" cy="259045"/>
    <xdr:sp macro="" textlink="">
      <xdr:nvSpPr>
        <xdr:cNvPr id="671" name="テキスト ボックス 670"/>
        <xdr:cNvSpPr txBox="1"/>
      </xdr:nvSpPr>
      <xdr:spPr>
        <a:xfrm>
          <a:off x="14325111" y="1652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129561</xdr:rowOff>
    </xdr:from>
    <xdr:to>
      <xdr:col>20</xdr:col>
      <xdr:colOff>9525</xdr:colOff>
      <xdr:row>98</xdr:row>
      <xdr:rowOff>59711</xdr:rowOff>
    </xdr:to>
    <xdr:sp macro="" textlink="">
      <xdr:nvSpPr>
        <xdr:cNvPr id="672" name="円/楕円 671"/>
        <xdr:cNvSpPr/>
      </xdr:nvSpPr>
      <xdr:spPr>
        <a:xfrm>
          <a:off x="13652500" y="167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50838</xdr:rowOff>
    </xdr:from>
    <xdr:ext cx="534377" cy="259045"/>
    <xdr:sp macro="" textlink="">
      <xdr:nvSpPr>
        <xdr:cNvPr id="673" name="テキスト ボックス 672"/>
        <xdr:cNvSpPr txBox="1"/>
      </xdr:nvSpPr>
      <xdr:spPr>
        <a:xfrm>
          <a:off x="13436111" y="1685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122259</xdr:rowOff>
    </xdr:from>
    <xdr:to>
      <xdr:col>18</xdr:col>
      <xdr:colOff>492125</xdr:colOff>
      <xdr:row>98</xdr:row>
      <xdr:rowOff>52409</xdr:rowOff>
    </xdr:to>
    <xdr:sp macro="" textlink="">
      <xdr:nvSpPr>
        <xdr:cNvPr id="674" name="円/楕円 673"/>
        <xdr:cNvSpPr/>
      </xdr:nvSpPr>
      <xdr:spPr>
        <a:xfrm>
          <a:off x="12763500" y="167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68936</xdr:rowOff>
    </xdr:from>
    <xdr:ext cx="534377" cy="259045"/>
    <xdr:sp macro="" textlink="">
      <xdr:nvSpPr>
        <xdr:cNvPr id="675" name="テキスト ボックス 674"/>
        <xdr:cNvSpPr txBox="1"/>
      </xdr:nvSpPr>
      <xdr:spPr>
        <a:xfrm>
          <a:off x="12547111" y="165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06" name="直線コネクタ 70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07"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09" name="直線コネクタ 70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167408</xdr:rowOff>
    </xdr:from>
    <xdr:to>
      <xdr:col>31</xdr:col>
      <xdr:colOff>85725</xdr:colOff>
      <xdr:row>39</xdr:row>
      <xdr:rowOff>97558</xdr:rowOff>
    </xdr:to>
    <xdr:sp macro="" textlink="">
      <xdr:nvSpPr>
        <xdr:cNvPr id="710" name="フローチャート : 判断 709"/>
        <xdr:cNvSpPr/>
      </xdr:nvSpPr>
      <xdr:spPr>
        <a:xfrm>
          <a:off x="21272500" y="66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114085</xdr:rowOff>
    </xdr:from>
    <xdr:ext cx="469744" cy="259045"/>
    <xdr:sp macro="" textlink="">
      <xdr:nvSpPr>
        <xdr:cNvPr id="711" name="テキスト ボックス 710"/>
        <xdr:cNvSpPr txBox="1"/>
      </xdr:nvSpPr>
      <xdr:spPr>
        <a:xfrm>
          <a:off x="21088427" y="64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2" name="直線コネクタ 71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163603</xdr:rowOff>
    </xdr:from>
    <xdr:to>
      <xdr:col>29</xdr:col>
      <xdr:colOff>568325</xdr:colOff>
      <xdr:row>39</xdr:row>
      <xdr:rowOff>93753</xdr:rowOff>
    </xdr:to>
    <xdr:sp macro="" textlink="">
      <xdr:nvSpPr>
        <xdr:cNvPr id="713" name="フローチャート : 判断 712"/>
        <xdr:cNvSpPr/>
      </xdr:nvSpPr>
      <xdr:spPr>
        <a:xfrm>
          <a:off x="20383500" y="667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110280</xdr:rowOff>
    </xdr:from>
    <xdr:ext cx="469744" cy="259045"/>
    <xdr:sp macro="" textlink="">
      <xdr:nvSpPr>
        <xdr:cNvPr id="714" name="テキスト ボックス 713"/>
        <xdr:cNvSpPr txBox="1"/>
      </xdr:nvSpPr>
      <xdr:spPr>
        <a:xfrm>
          <a:off x="20199427" y="645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15" name="直線コネクタ 71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170738</xdr:rowOff>
    </xdr:from>
    <xdr:to>
      <xdr:col>28</xdr:col>
      <xdr:colOff>365125</xdr:colOff>
      <xdr:row>39</xdr:row>
      <xdr:rowOff>100888</xdr:rowOff>
    </xdr:to>
    <xdr:sp macro="" textlink="">
      <xdr:nvSpPr>
        <xdr:cNvPr id="716" name="フローチャート : 判断 715"/>
        <xdr:cNvSpPr/>
      </xdr:nvSpPr>
      <xdr:spPr>
        <a:xfrm>
          <a:off x="19494500" y="668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117416</xdr:rowOff>
    </xdr:from>
    <xdr:ext cx="469744" cy="259045"/>
    <xdr:sp macro="" textlink="">
      <xdr:nvSpPr>
        <xdr:cNvPr id="717" name="テキスト ボックス 716"/>
        <xdr:cNvSpPr txBox="1"/>
      </xdr:nvSpPr>
      <xdr:spPr>
        <a:xfrm>
          <a:off x="19310427" y="64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131860</xdr:rowOff>
    </xdr:from>
    <xdr:to>
      <xdr:col>27</xdr:col>
      <xdr:colOff>161925</xdr:colOff>
      <xdr:row>39</xdr:row>
      <xdr:rowOff>62010</xdr:rowOff>
    </xdr:to>
    <xdr:sp macro="" textlink="">
      <xdr:nvSpPr>
        <xdr:cNvPr id="718" name="フローチャート : 判断 717"/>
        <xdr:cNvSpPr/>
      </xdr:nvSpPr>
      <xdr:spPr>
        <a:xfrm>
          <a:off x="18605500" y="664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78538</xdr:rowOff>
    </xdr:from>
    <xdr:ext cx="469744" cy="259045"/>
    <xdr:sp macro="" textlink="">
      <xdr:nvSpPr>
        <xdr:cNvPr id="719" name="テキスト ボックス 718"/>
        <xdr:cNvSpPr txBox="1"/>
      </xdr:nvSpPr>
      <xdr:spPr>
        <a:xfrm>
          <a:off x="18421427" y="642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25" name="円/楕円 72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249299" cy="259045"/>
    <xdr:sp macro="" textlink="">
      <xdr:nvSpPr>
        <xdr:cNvPr id="726" name="投資及び出資金該当値テキスト"/>
        <xdr:cNvSpPr txBox="1"/>
      </xdr:nvSpPr>
      <xdr:spPr>
        <a:xfrm>
          <a:off x="22212300" y="667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27" name="円/楕円 72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28" name="テキスト ボックス 72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29" name="円/楕円 72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0" name="テキスト ボックス 72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1" name="円/楕円 73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2" name="テキスト ボックス 73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3" name="円/楕円 73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34" name="テキスト ボックス 73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166904</xdr:rowOff>
    </xdr:from>
    <xdr:to>
      <xdr:col>32</xdr:col>
      <xdr:colOff>187325</xdr:colOff>
      <xdr:row>58</xdr:row>
      <xdr:rowOff>168144</xdr:rowOff>
    </xdr:to>
    <xdr:cxnSp macro="">
      <xdr:nvCxnSpPr>
        <xdr:cNvPr id="765" name="直線コネクタ 764"/>
        <xdr:cNvCxnSpPr/>
      </xdr:nvCxnSpPr>
      <xdr:spPr>
        <a:xfrm>
          <a:off x="21323300" y="10111004"/>
          <a:ext cx="8382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166904</xdr:rowOff>
    </xdr:from>
    <xdr:to>
      <xdr:col>31</xdr:col>
      <xdr:colOff>34925</xdr:colOff>
      <xdr:row>59</xdr:row>
      <xdr:rowOff>8451</xdr:rowOff>
    </xdr:to>
    <xdr:cxnSp macro="">
      <xdr:nvCxnSpPr>
        <xdr:cNvPr id="768" name="直線コネクタ 767"/>
        <xdr:cNvCxnSpPr/>
      </xdr:nvCxnSpPr>
      <xdr:spPr>
        <a:xfrm flipV="1">
          <a:off x="20434300" y="10111004"/>
          <a:ext cx="8890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106111</xdr:rowOff>
    </xdr:from>
    <xdr:to>
      <xdr:col>31</xdr:col>
      <xdr:colOff>85725</xdr:colOff>
      <xdr:row>59</xdr:row>
      <xdr:rowOff>36261</xdr:rowOff>
    </xdr:to>
    <xdr:sp macro="" textlink="">
      <xdr:nvSpPr>
        <xdr:cNvPr id="769" name="フローチャート : 判断 768"/>
        <xdr:cNvSpPr/>
      </xdr:nvSpPr>
      <xdr:spPr>
        <a:xfrm>
          <a:off x="21272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52788</xdr:rowOff>
    </xdr:from>
    <xdr:ext cx="469744" cy="259045"/>
    <xdr:sp macro="" textlink="">
      <xdr:nvSpPr>
        <xdr:cNvPr id="770" name="テキスト ボックス 769"/>
        <xdr:cNvSpPr txBox="1"/>
      </xdr:nvSpPr>
      <xdr:spPr>
        <a:xfrm>
          <a:off x="21088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5838</xdr:rowOff>
    </xdr:from>
    <xdr:to>
      <xdr:col>29</xdr:col>
      <xdr:colOff>517525</xdr:colOff>
      <xdr:row>59</xdr:row>
      <xdr:rowOff>8451</xdr:rowOff>
    </xdr:to>
    <xdr:cxnSp macro="">
      <xdr:nvCxnSpPr>
        <xdr:cNvPr id="771" name="直線コネクタ 770"/>
        <xdr:cNvCxnSpPr/>
      </xdr:nvCxnSpPr>
      <xdr:spPr>
        <a:xfrm>
          <a:off x="19545300" y="10121388"/>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165970</xdr:rowOff>
    </xdr:from>
    <xdr:to>
      <xdr:col>29</xdr:col>
      <xdr:colOff>568325</xdr:colOff>
      <xdr:row>59</xdr:row>
      <xdr:rowOff>96120</xdr:rowOff>
    </xdr:to>
    <xdr:sp macro="" textlink="">
      <xdr:nvSpPr>
        <xdr:cNvPr id="772" name="フローチャート : 判断 771"/>
        <xdr:cNvSpPr/>
      </xdr:nvSpPr>
      <xdr:spPr>
        <a:xfrm>
          <a:off x="20383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87247</xdr:rowOff>
    </xdr:from>
    <xdr:ext cx="469744" cy="259045"/>
    <xdr:sp macro="" textlink="">
      <xdr:nvSpPr>
        <xdr:cNvPr id="773" name="テキスト ボックス 772"/>
        <xdr:cNvSpPr txBox="1"/>
      </xdr:nvSpPr>
      <xdr:spPr>
        <a:xfrm>
          <a:off x="20199427"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5773</xdr:rowOff>
    </xdr:from>
    <xdr:to>
      <xdr:col>28</xdr:col>
      <xdr:colOff>314325</xdr:colOff>
      <xdr:row>59</xdr:row>
      <xdr:rowOff>5838</xdr:rowOff>
    </xdr:to>
    <xdr:cxnSp macro="">
      <xdr:nvCxnSpPr>
        <xdr:cNvPr id="774" name="直線コネクタ 773"/>
        <xdr:cNvCxnSpPr/>
      </xdr:nvCxnSpPr>
      <xdr:spPr>
        <a:xfrm>
          <a:off x="18656300" y="10121323"/>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163456</xdr:rowOff>
    </xdr:from>
    <xdr:to>
      <xdr:col>28</xdr:col>
      <xdr:colOff>365125</xdr:colOff>
      <xdr:row>59</xdr:row>
      <xdr:rowOff>93606</xdr:rowOff>
    </xdr:to>
    <xdr:sp macro="" textlink="">
      <xdr:nvSpPr>
        <xdr:cNvPr id="775" name="フローチャート : 判断 774"/>
        <xdr:cNvSpPr/>
      </xdr:nvSpPr>
      <xdr:spPr>
        <a:xfrm>
          <a:off x="19494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84733</xdr:rowOff>
    </xdr:from>
    <xdr:ext cx="469744" cy="259045"/>
    <xdr:sp macro="" textlink="">
      <xdr:nvSpPr>
        <xdr:cNvPr id="776" name="テキスト ボックス 775"/>
        <xdr:cNvSpPr txBox="1"/>
      </xdr:nvSpPr>
      <xdr:spPr>
        <a:xfrm>
          <a:off x="19310427" y="1020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95529</xdr:rowOff>
    </xdr:from>
    <xdr:to>
      <xdr:col>27</xdr:col>
      <xdr:colOff>161925</xdr:colOff>
      <xdr:row>59</xdr:row>
      <xdr:rowOff>25679</xdr:rowOff>
    </xdr:to>
    <xdr:sp macro="" textlink="">
      <xdr:nvSpPr>
        <xdr:cNvPr id="777" name="フローチャート : 判断 776"/>
        <xdr:cNvSpPr/>
      </xdr:nvSpPr>
      <xdr:spPr>
        <a:xfrm>
          <a:off x="18605500" y="100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42206</xdr:rowOff>
    </xdr:from>
    <xdr:ext cx="469744" cy="259045"/>
    <xdr:sp macro="" textlink="">
      <xdr:nvSpPr>
        <xdr:cNvPr id="778" name="テキスト ボックス 777"/>
        <xdr:cNvSpPr txBox="1"/>
      </xdr:nvSpPr>
      <xdr:spPr>
        <a:xfrm>
          <a:off x="18421427" y="981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117344</xdr:rowOff>
    </xdr:from>
    <xdr:to>
      <xdr:col>32</xdr:col>
      <xdr:colOff>238125</xdr:colOff>
      <xdr:row>59</xdr:row>
      <xdr:rowOff>47494</xdr:rowOff>
    </xdr:to>
    <xdr:sp macro="" textlink="">
      <xdr:nvSpPr>
        <xdr:cNvPr id="784" name="円/楕円 783"/>
        <xdr:cNvSpPr/>
      </xdr:nvSpPr>
      <xdr:spPr>
        <a:xfrm>
          <a:off x="22110700" y="100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43650</xdr:rowOff>
    </xdr:from>
    <xdr:ext cx="469744" cy="259045"/>
    <xdr:sp macro="" textlink="">
      <xdr:nvSpPr>
        <xdr:cNvPr id="785" name="貸付金該当値テキスト"/>
        <xdr:cNvSpPr txBox="1"/>
      </xdr:nvSpPr>
      <xdr:spPr>
        <a:xfrm>
          <a:off x="22212300" y="998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116104</xdr:rowOff>
    </xdr:from>
    <xdr:to>
      <xdr:col>31</xdr:col>
      <xdr:colOff>85725</xdr:colOff>
      <xdr:row>59</xdr:row>
      <xdr:rowOff>46254</xdr:rowOff>
    </xdr:to>
    <xdr:sp macro="" textlink="">
      <xdr:nvSpPr>
        <xdr:cNvPr id="786" name="円/楕円 785"/>
        <xdr:cNvSpPr/>
      </xdr:nvSpPr>
      <xdr:spPr>
        <a:xfrm>
          <a:off x="21272500" y="1006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37381</xdr:rowOff>
    </xdr:from>
    <xdr:ext cx="469744" cy="259045"/>
    <xdr:sp macro="" textlink="">
      <xdr:nvSpPr>
        <xdr:cNvPr id="787" name="テキスト ボックス 786"/>
        <xdr:cNvSpPr txBox="1"/>
      </xdr:nvSpPr>
      <xdr:spPr>
        <a:xfrm>
          <a:off x="21088427" y="1015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129101</xdr:rowOff>
    </xdr:from>
    <xdr:to>
      <xdr:col>29</xdr:col>
      <xdr:colOff>568325</xdr:colOff>
      <xdr:row>59</xdr:row>
      <xdr:rowOff>59251</xdr:rowOff>
    </xdr:to>
    <xdr:sp macro="" textlink="">
      <xdr:nvSpPr>
        <xdr:cNvPr id="788" name="円/楕円 787"/>
        <xdr:cNvSpPr/>
      </xdr:nvSpPr>
      <xdr:spPr>
        <a:xfrm>
          <a:off x="20383500" y="100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75778</xdr:rowOff>
    </xdr:from>
    <xdr:ext cx="469744" cy="259045"/>
    <xdr:sp macro="" textlink="">
      <xdr:nvSpPr>
        <xdr:cNvPr id="789" name="テキスト ボックス 788"/>
        <xdr:cNvSpPr txBox="1"/>
      </xdr:nvSpPr>
      <xdr:spPr>
        <a:xfrm>
          <a:off x="20199427" y="984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126488</xdr:rowOff>
    </xdr:from>
    <xdr:to>
      <xdr:col>28</xdr:col>
      <xdr:colOff>365125</xdr:colOff>
      <xdr:row>59</xdr:row>
      <xdr:rowOff>56638</xdr:rowOff>
    </xdr:to>
    <xdr:sp macro="" textlink="">
      <xdr:nvSpPr>
        <xdr:cNvPr id="790" name="円/楕円 789"/>
        <xdr:cNvSpPr/>
      </xdr:nvSpPr>
      <xdr:spPr>
        <a:xfrm>
          <a:off x="19494500" y="1007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73165</xdr:rowOff>
    </xdr:from>
    <xdr:ext cx="469744" cy="259045"/>
    <xdr:sp macro="" textlink="">
      <xdr:nvSpPr>
        <xdr:cNvPr id="791" name="テキスト ボックス 790"/>
        <xdr:cNvSpPr txBox="1"/>
      </xdr:nvSpPr>
      <xdr:spPr>
        <a:xfrm>
          <a:off x="19310427" y="984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126423</xdr:rowOff>
    </xdr:from>
    <xdr:to>
      <xdr:col>27</xdr:col>
      <xdr:colOff>161925</xdr:colOff>
      <xdr:row>59</xdr:row>
      <xdr:rowOff>56573</xdr:rowOff>
    </xdr:to>
    <xdr:sp macro="" textlink="">
      <xdr:nvSpPr>
        <xdr:cNvPr id="792" name="円/楕円 791"/>
        <xdr:cNvSpPr/>
      </xdr:nvSpPr>
      <xdr:spPr>
        <a:xfrm>
          <a:off x="18605500" y="100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47700</xdr:rowOff>
    </xdr:from>
    <xdr:ext cx="469744" cy="259045"/>
    <xdr:sp macro="" textlink="">
      <xdr:nvSpPr>
        <xdr:cNvPr id="793" name="テキスト ボックス 792"/>
        <xdr:cNvSpPr txBox="1"/>
      </xdr:nvSpPr>
      <xdr:spPr>
        <a:xfrm>
          <a:off x="18421427" y="1016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49160</xdr:rowOff>
    </xdr:from>
    <xdr:to>
      <xdr:col>32</xdr:col>
      <xdr:colOff>187325</xdr:colOff>
      <xdr:row>77</xdr:row>
      <xdr:rowOff>53884</xdr:rowOff>
    </xdr:to>
    <xdr:cxnSp macro="">
      <xdr:nvCxnSpPr>
        <xdr:cNvPr id="822" name="直線コネクタ 821"/>
        <xdr:cNvCxnSpPr/>
      </xdr:nvCxnSpPr>
      <xdr:spPr>
        <a:xfrm flipV="1">
          <a:off x="21323300" y="13250810"/>
          <a:ext cx="8382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33462</xdr:rowOff>
    </xdr:from>
    <xdr:to>
      <xdr:col>31</xdr:col>
      <xdr:colOff>34925</xdr:colOff>
      <xdr:row>77</xdr:row>
      <xdr:rowOff>53884</xdr:rowOff>
    </xdr:to>
    <xdr:cxnSp macro="">
      <xdr:nvCxnSpPr>
        <xdr:cNvPr id="825" name="直線コネクタ 824"/>
        <xdr:cNvCxnSpPr/>
      </xdr:nvCxnSpPr>
      <xdr:spPr>
        <a:xfrm>
          <a:off x="20434300" y="13235112"/>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100299</xdr:rowOff>
    </xdr:from>
    <xdr:to>
      <xdr:col>31</xdr:col>
      <xdr:colOff>85725</xdr:colOff>
      <xdr:row>77</xdr:row>
      <xdr:rowOff>30449</xdr:rowOff>
    </xdr:to>
    <xdr:sp macro="" textlink="">
      <xdr:nvSpPr>
        <xdr:cNvPr id="826" name="フローチャート : 判断 825"/>
        <xdr:cNvSpPr/>
      </xdr:nvSpPr>
      <xdr:spPr>
        <a:xfrm>
          <a:off x="21272500" y="1313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46976</xdr:rowOff>
    </xdr:from>
    <xdr:ext cx="534377" cy="259045"/>
    <xdr:sp macro="" textlink="">
      <xdr:nvSpPr>
        <xdr:cNvPr id="827" name="テキスト ボックス 826"/>
        <xdr:cNvSpPr txBox="1"/>
      </xdr:nvSpPr>
      <xdr:spPr>
        <a:xfrm>
          <a:off x="21056111" y="129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33462</xdr:rowOff>
    </xdr:from>
    <xdr:to>
      <xdr:col>29</xdr:col>
      <xdr:colOff>517525</xdr:colOff>
      <xdr:row>77</xdr:row>
      <xdr:rowOff>46073</xdr:rowOff>
    </xdr:to>
    <xdr:cxnSp macro="">
      <xdr:nvCxnSpPr>
        <xdr:cNvPr id="828" name="直線コネクタ 827"/>
        <xdr:cNvCxnSpPr/>
      </xdr:nvCxnSpPr>
      <xdr:spPr>
        <a:xfrm flipV="1">
          <a:off x="19545300" y="13235112"/>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103805</xdr:rowOff>
    </xdr:from>
    <xdr:to>
      <xdr:col>29</xdr:col>
      <xdr:colOff>568325</xdr:colOff>
      <xdr:row>77</xdr:row>
      <xdr:rowOff>33955</xdr:rowOff>
    </xdr:to>
    <xdr:sp macro="" textlink="">
      <xdr:nvSpPr>
        <xdr:cNvPr id="829" name="フローチャート : 判断 828"/>
        <xdr:cNvSpPr/>
      </xdr:nvSpPr>
      <xdr:spPr>
        <a:xfrm>
          <a:off x="20383500" y="131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50482</xdr:rowOff>
    </xdr:from>
    <xdr:ext cx="534377" cy="259045"/>
    <xdr:sp macro="" textlink="">
      <xdr:nvSpPr>
        <xdr:cNvPr id="830" name="テキスト ボックス 829"/>
        <xdr:cNvSpPr txBox="1"/>
      </xdr:nvSpPr>
      <xdr:spPr>
        <a:xfrm>
          <a:off x="20167111" y="129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46073</xdr:rowOff>
    </xdr:from>
    <xdr:to>
      <xdr:col>28</xdr:col>
      <xdr:colOff>314325</xdr:colOff>
      <xdr:row>77</xdr:row>
      <xdr:rowOff>52763</xdr:rowOff>
    </xdr:to>
    <xdr:cxnSp macro="">
      <xdr:nvCxnSpPr>
        <xdr:cNvPr id="831" name="直線コネクタ 830"/>
        <xdr:cNvCxnSpPr/>
      </xdr:nvCxnSpPr>
      <xdr:spPr>
        <a:xfrm flipV="1">
          <a:off x="18656300" y="13247723"/>
          <a:ext cx="889000" cy="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114968</xdr:rowOff>
    </xdr:from>
    <xdr:to>
      <xdr:col>28</xdr:col>
      <xdr:colOff>365125</xdr:colOff>
      <xdr:row>77</xdr:row>
      <xdr:rowOff>45118</xdr:rowOff>
    </xdr:to>
    <xdr:sp macro="" textlink="">
      <xdr:nvSpPr>
        <xdr:cNvPr id="832" name="フローチャート : 判断 831"/>
        <xdr:cNvSpPr/>
      </xdr:nvSpPr>
      <xdr:spPr>
        <a:xfrm>
          <a:off x="19494500" y="1314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61645</xdr:rowOff>
    </xdr:from>
    <xdr:ext cx="534377" cy="259045"/>
    <xdr:sp macro="" textlink="">
      <xdr:nvSpPr>
        <xdr:cNvPr id="833" name="テキスト ボックス 832"/>
        <xdr:cNvSpPr txBox="1"/>
      </xdr:nvSpPr>
      <xdr:spPr>
        <a:xfrm>
          <a:off x="19278111" y="1292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66658</xdr:rowOff>
    </xdr:from>
    <xdr:to>
      <xdr:col>27</xdr:col>
      <xdr:colOff>161925</xdr:colOff>
      <xdr:row>76</xdr:row>
      <xdr:rowOff>168258</xdr:rowOff>
    </xdr:to>
    <xdr:sp macro="" textlink="">
      <xdr:nvSpPr>
        <xdr:cNvPr id="834" name="フローチャート : 判断 833"/>
        <xdr:cNvSpPr/>
      </xdr:nvSpPr>
      <xdr:spPr>
        <a:xfrm>
          <a:off x="18605500" y="1309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13334</xdr:rowOff>
    </xdr:from>
    <xdr:ext cx="534377" cy="259045"/>
    <xdr:sp macro="" textlink="">
      <xdr:nvSpPr>
        <xdr:cNvPr id="835" name="テキスト ボックス 834"/>
        <xdr:cNvSpPr txBox="1"/>
      </xdr:nvSpPr>
      <xdr:spPr>
        <a:xfrm>
          <a:off x="18389111" y="128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169810</xdr:rowOff>
    </xdr:from>
    <xdr:to>
      <xdr:col>32</xdr:col>
      <xdr:colOff>238125</xdr:colOff>
      <xdr:row>77</xdr:row>
      <xdr:rowOff>99960</xdr:rowOff>
    </xdr:to>
    <xdr:sp macro="" textlink="">
      <xdr:nvSpPr>
        <xdr:cNvPr id="841" name="円/楕円 840"/>
        <xdr:cNvSpPr/>
      </xdr:nvSpPr>
      <xdr:spPr>
        <a:xfrm>
          <a:off x="22110700" y="1320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84737</xdr:rowOff>
    </xdr:from>
    <xdr:ext cx="534377" cy="259045"/>
    <xdr:sp macro="" textlink="">
      <xdr:nvSpPr>
        <xdr:cNvPr id="842" name="繰出金該当値テキスト"/>
        <xdr:cNvSpPr txBox="1"/>
      </xdr:nvSpPr>
      <xdr:spPr>
        <a:xfrm>
          <a:off x="22212300" y="1311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44,382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3084</xdr:rowOff>
    </xdr:from>
    <xdr:to>
      <xdr:col>31</xdr:col>
      <xdr:colOff>85725</xdr:colOff>
      <xdr:row>77</xdr:row>
      <xdr:rowOff>104684</xdr:rowOff>
    </xdr:to>
    <xdr:sp macro="" textlink="">
      <xdr:nvSpPr>
        <xdr:cNvPr id="843" name="円/楕円 842"/>
        <xdr:cNvSpPr/>
      </xdr:nvSpPr>
      <xdr:spPr>
        <a:xfrm>
          <a:off x="21272500" y="1320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95811</xdr:rowOff>
    </xdr:from>
    <xdr:ext cx="534377" cy="259045"/>
    <xdr:sp macro="" textlink="">
      <xdr:nvSpPr>
        <xdr:cNvPr id="844" name="テキスト ボックス 843"/>
        <xdr:cNvSpPr txBox="1"/>
      </xdr:nvSpPr>
      <xdr:spPr>
        <a:xfrm>
          <a:off x="21056111" y="1329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154112</xdr:rowOff>
    </xdr:from>
    <xdr:to>
      <xdr:col>29</xdr:col>
      <xdr:colOff>568325</xdr:colOff>
      <xdr:row>77</xdr:row>
      <xdr:rowOff>84262</xdr:rowOff>
    </xdr:to>
    <xdr:sp macro="" textlink="">
      <xdr:nvSpPr>
        <xdr:cNvPr id="845" name="円/楕円 844"/>
        <xdr:cNvSpPr/>
      </xdr:nvSpPr>
      <xdr:spPr>
        <a:xfrm>
          <a:off x="20383500" y="1318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75389</xdr:rowOff>
    </xdr:from>
    <xdr:ext cx="534377" cy="259045"/>
    <xdr:sp macro="" textlink="">
      <xdr:nvSpPr>
        <xdr:cNvPr id="846" name="テキスト ボックス 845"/>
        <xdr:cNvSpPr txBox="1"/>
      </xdr:nvSpPr>
      <xdr:spPr>
        <a:xfrm>
          <a:off x="20167111" y="1327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166723</xdr:rowOff>
    </xdr:from>
    <xdr:to>
      <xdr:col>28</xdr:col>
      <xdr:colOff>365125</xdr:colOff>
      <xdr:row>77</xdr:row>
      <xdr:rowOff>96873</xdr:rowOff>
    </xdr:to>
    <xdr:sp macro="" textlink="">
      <xdr:nvSpPr>
        <xdr:cNvPr id="847" name="円/楕円 846"/>
        <xdr:cNvSpPr/>
      </xdr:nvSpPr>
      <xdr:spPr>
        <a:xfrm>
          <a:off x="19494500" y="131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88000</xdr:rowOff>
    </xdr:from>
    <xdr:ext cx="534377" cy="259045"/>
    <xdr:sp macro="" textlink="">
      <xdr:nvSpPr>
        <xdr:cNvPr id="848" name="テキスト ボックス 847"/>
        <xdr:cNvSpPr txBox="1"/>
      </xdr:nvSpPr>
      <xdr:spPr>
        <a:xfrm>
          <a:off x="19278111" y="1328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1963</xdr:rowOff>
    </xdr:from>
    <xdr:to>
      <xdr:col>27</xdr:col>
      <xdr:colOff>161925</xdr:colOff>
      <xdr:row>77</xdr:row>
      <xdr:rowOff>103563</xdr:rowOff>
    </xdr:to>
    <xdr:sp macro="" textlink="">
      <xdr:nvSpPr>
        <xdr:cNvPr id="849" name="円/楕円 848"/>
        <xdr:cNvSpPr/>
      </xdr:nvSpPr>
      <xdr:spPr>
        <a:xfrm>
          <a:off x="18605500" y="132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94690</xdr:rowOff>
    </xdr:from>
    <xdr:ext cx="534377" cy="259045"/>
    <xdr:sp macro="" textlink="">
      <xdr:nvSpPr>
        <xdr:cNvPr id="850" name="テキスト ボックス 849"/>
        <xdr:cNvSpPr txBox="1"/>
      </xdr:nvSpPr>
      <xdr:spPr>
        <a:xfrm>
          <a:off x="18389111" y="132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性質別の住民一人あたりのコストは、全体的に類似団体平均を下回って</a:t>
          </a:r>
          <a:r>
            <a:rPr kumimoji="1" lang="ja-JP" altLang="en-US" sz="1300">
              <a:solidFill>
                <a:schemeClr val="dk1"/>
              </a:solidFill>
              <a:latin typeface="+mn-lt"/>
              <a:ea typeface="+mn-ea"/>
              <a:cs typeface="+mn-cs"/>
            </a:rPr>
            <a:t>い</a:t>
          </a:r>
          <a:r>
            <a:rPr kumimoji="1" lang="ja-JP" altLang="ja-JP" sz="1300">
              <a:solidFill>
                <a:schemeClr val="dk1"/>
              </a:solidFill>
              <a:latin typeface="+mn-lt"/>
              <a:ea typeface="+mn-ea"/>
              <a:cs typeface="+mn-cs"/>
            </a:rPr>
            <a:t>る。物件費及び維持補修費については増加傾向にある。要因としては公共施設の老朽化による修繕料等の経費が増えていることによる。公共施設総合管理計画を基に計画的・合理的な維持管理に努める。</a:t>
          </a:r>
          <a:endParaRPr lang="ja-JP" altLang="ja-JP" sz="13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栃木県市貝町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12,145
11,991
64.25
5,605,837
4,787,272
800,053
3,358,273
4,042,244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40.2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120432</xdr:rowOff>
    </xdr:from>
    <xdr:to>
      <xdr:col>6</xdr:col>
      <xdr:colOff>511175</xdr:colOff>
      <xdr:row>36</xdr:row>
      <xdr:rowOff>29156</xdr:rowOff>
    </xdr:to>
    <xdr:cxnSp macro="">
      <xdr:nvCxnSpPr>
        <xdr:cNvPr id="63" name="直線コネクタ 62"/>
        <xdr:cNvCxnSpPr/>
      </xdr:nvCxnSpPr>
      <xdr:spPr>
        <a:xfrm flipV="1">
          <a:off x="3797300" y="6121182"/>
          <a:ext cx="838200" cy="8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36956</xdr:rowOff>
    </xdr:from>
    <xdr:ext cx="469744" cy="259045"/>
    <xdr:sp macro="" textlink="">
      <xdr:nvSpPr>
        <xdr:cNvPr id="64" name="議会費平均値テキスト"/>
        <xdr:cNvSpPr txBox="1"/>
      </xdr:nvSpPr>
      <xdr:spPr>
        <a:xfrm>
          <a:off x="4686300" y="620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29156</xdr:rowOff>
    </xdr:from>
    <xdr:to>
      <xdr:col>5</xdr:col>
      <xdr:colOff>358775</xdr:colOff>
      <xdr:row>36</xdr:row>
      <xdr:rowOff>106553</xdr:rowOff>
    </xdr:to>
    <xdr:cxnSp macro="">
      <xdr:nvCxnSpPr>
        <xdr:cNvPr id="66" name="直線コネクタ 65"/>
        <xdr:cNvCxnSpPr/>
      </xdr:nvCxnSpPr>
      <xdr:spPr>
        <a:xfrm flipV="1">
          <a:off x="2908300" y="6201356"/>
          <a:ext cx="889000" cy="7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46936</xdr:rowOff>
    </xdr:from>
    <xdr:to>
      <xdr:col>5</xdr:col>
      <xdr:colOff>409575</xdr:colOff>
      <xdr:row>36</xdr:row>
      <xdr:rowOff>148536</xdr:rowOff>
    </xdr:to>
    <xdr:sp macro="" textlink="">
      <xdr:nvSpPr>
        <xdr:cNvPr id="67" name="フローチャート : 判断 66"/>
        <xdr:cNvSpPr/>
      </xdr:nvSpPr>
      <xdr:spPr>
        <a:xfrm>
          <a:off x="3746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139663</xdr:rowOff>
    </xdr:from>
    <xdr:ext cx="469744" cy="259045"/>
    <xdr:sp macro="" textlink="">
      <xdr:nvSpPr>
        <xdr:cNvPr id="68" name="テキスト ボックス 67"/>
        <xdr:cNvSpPr txBox="1"/>
      </xdr:nvSpPr>
      <xdr:spPr>
        <a:xfrm>
          <a:off x="3562427"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82713</xdr:rowOff>
    </xdr:from>
    <xdr:to>
      <xdr:col>4</xdr:col>
      <xdr:colOff>155575</xdr:colOff>
      <xdr:row>36</xdr:row>
      <xdr:rowOff>106553</xdr:rowOff>
    </xdr:to>
    <xdr:cxnSp macro="">
      <xdr:nvCxnSpPr>
        <xdr:cNvPr id="69" name="直線コネクタ 68"/>
        <xdr:cNvCxnSpPr/>
      </xdr:nvCxnSpPr>
      <xdr:spPr>
        <a:xfrm>
          <a:off x="2019300" y="6254913"/>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109474</xdr:rowOff>
    </xdr:from>
    <xdr:to>
      <xdr:col>4</xdr:col>
      <xdr:colOff>206375</xdr:colOff>
      <xdr:row>37</xdr:row>
      <xdr:rowOff>39624</xdr:rowOff>
    </xdr:to>
    <xdr:sp macro="" textlink="">
      <xdr:nvSpPr>
        <xdr:cNvPr id="70" name="フローチャート : 判断 69"/>
        <xdr:cNvSpPr/>
      </xdr:nvSpPr>
      <xdr:spPr>
        <a:xfrm>
          <a:off x="2857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30751</xdr:rowOff>
    </xdr:from>
    <xdr:ext cx="469744" cy="259045"/>
    <xdr:sp macro="" textlink="">
      <xdr:nvSpPr>
        <xdr:cNvPr id="71" name="テキスト ボックス 70"/>
        <xdr:cNvSpPr txBox="1"/>
      </xdr:nvSpPr>
      <xdr:spPr>
        <a:xfrm>
          <a:off x="2673427"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87122</xdr:rowOff>
    </xdr:from>
    <xdr:to>
      <xdr:col>2</xdr:col>
      <xdr:colOff>638175</xdr:colOff>
      <xdr:row>36</xdr:row>
      <xdr:rowOff>82713</xdr:rowOff>
    </xdr:to>
    <xdr:cxnSp macro="">
      <xdr:nvCxnSpPr>
        <xdr:cNvPr id="72" name="直線コネクタ 71"/>
        <xdr:cNvCxnSpPr/>
      </xdr:nvCxnSpPr>
      <xdr:spPr>
        <a:xfrm>
          <a:off x="1130300" y="6087872"/>
          <a:ext cx="889000" cy="16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72082</xdr:rowOff>
    </xdr:from>
    <xdr:to>
      <xdr:col>3</xdr:col>
      <xdr:colOff>3175</xdr:colOff>
      <xdr:row>37</xdr:row>
      <xdr:rowOff>2232</xdr:rowOff>
    </xdr:to>
    <xdr:sp macro="" textlink="">
      <xdr:nvSpPr>
        <xdr:cNvPr id="73" name="フローチャート : 判断 72"/>
        <xdr:cNvSpPr/>
      </xdr:nvSpPr>
      <xdr:spPr>
        <a:xfrm>
          <a:off x="1968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164809</xdr:rowOff>
    </xdr:from>
    <xdr:ext cx="469744" cy="259045"/>
    <xdr:sp macro="" textlink="">
      <xdr:nvSpPr>
        <xdr:cNvPr id="74" name="テキスト ボックス 73"/>
        <xdr:cNvSpPr txBox="1"/>
      </xdr:nvSpPr>
      <xdr:spPr>
        <a:xfrm>
          <a:off x="1784427" y="63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62611</xdr:rowOff>
    </xdr:from>
    <xdr:to>
      <xdr:col>1</xdr:col>
      <xdr:colOff>485775</xdr:colOff>
      <xdr:row>35</xdr:row>
      <xdr:rowOff>164211</xdr:rowOff>
    </xdr:to>
    <xdr:sp macro="" textlink="">
      <xdr:nvSpPr>
        <xdr:cNvPr id="75" name="フローチャート : 判断 74"/>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155338</xdr:rowOff>
    </xdr:from>
    <xdr:ext cx="469744" cy="259045"/>
    <xdr:sp macro="" textlink="">
      <xdr:nvSpPr>
        <xdr:cNvPr id="76" name="テキスト ボックス 75"/>
        <xdr:cNvSpPr txBox="1"/>
      </xdr:nvSpPr>
      <xdr:spPr>
        <a:xfrm>
          <a:off x="895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69632</xdr:rowOff>
    </xdr:from>
    <xdr:to>
      <xdr:col>6</xdr:col>
      <xdr:colOff>561975</xdr:colOff>
      <xdr:row>35</xdr:row>
      <xdr:rowOff>171232</xdr:rowOff>
    </xdr:to>
    <xdr:sp macro="" textlink="">
      <xdr:nvSpPr>
        <xdr:cNvPr id="82" name="円/楕円 81"/>
        <xdr:cNvSpPr/>
      </xdr:nvSpPr>
      <xdr:spPr>
        <a:xfrm>
          <a:off x="45847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92509</xdr:rowOff>
    </xdr:from>
    <xdr:ext cx="469744" cy="259045"/>
    <xdr:sp macro="" textlink="">
      <xdr:nvSpPr>
        <xdr:cNvPr id="83" name="議会費該当値テキスト"/>
        <xdr:cNvSpPr txBox="1"/>
      </xdr:nvSpPr>
      <xdr:spPr>
        <a:xfrm>
          <a:off x="4686300" y="592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149806</xdr:rowOff>
    </xdr:from>
    <xdr:to>
      <xdr:col>5</xdr:col>
      <xdr:colOff>409575</xdr:colOff>
      <xdr:row>36</xdr:row>
      <xdr:rowOff>79956</xdr:rowOff>
    </xdr:to>
    <xdr:sp macro="" textlink="">
      <xdr:nvSpPr>
        <xdr:cNvPr id="84" name="円/楕円 83"/>
        <xdr:cNvSpPr/>
      </xdr:nvSpPr>
      <xdr:spPr>
        <a:xfrm>
          <a:off x="3746500" y="615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96483</xdr:rowOff>
    </xdr:from>
    <xdr:ext cx="469744" cy="259045"/>
    <xdr:sp macro="" textlink="">
      <xdr:nvSpPr>
        <xdr:cNvPr id="85" name="テキスト ボックス 84"/>
        <xdr:cNvSpPr txBox="1"/>
      </xdr:nvSpPr>
      <xdr:spPr>
        <a:xfrm>
          <a:off x="3562427" y="592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55753</xdr:rowOff>
    </xdr:from>
    <xdr:to>
      <xdr:col>4</xdr:col>
      <xdr:colOff>206375</xdr:colOff>
      <xdr:row>36</xdr:row>
      <xdr:rowOff>157353</xdr:rowOff>
    </xdr:to>
    <xdr:sp macro="" textlink="">
      <xdr:nvSpPr>
        <xdr:cNvPr id="86" name="円/楕円 85"/>
        <xdr:cNvSpPr/>
      </xdr:nvSpPr>
      <xdr:spPr>
        <a:xfrm>
          <a:off x="2857500" y="62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2430</xdr:rowOff>
    </xdr:from>
    <xdr:ext cx="469744" cy="259045"/>
    <xdr:sp macro="" textlink="">
      <xdr:nvSpPr>
        <xdr:cNvPr id="87" name="テキスト ボックス 86"/>
        <xdr:cNvSpPr txBox="1"/>
      </xdr:nvSpPr>
      <xdr:spPr>
        <a:xfrm>
          <a:off x="2673427" y="600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31913</xdr:rowOff>
    </xdr:from>
    <xdr:to>
      <xdr:col>3</xdr:col>
      <xdr:colOff>3175</xdr:colOff>
      <xdr:row>36</xdr:row>
      <xdr:rowOff>133513</xdr:rowOff>
    </xdr:to>
    <xdr:sp macro="" textlink="">
      <xdr:nvSpPr>
        <xdr:cNvPr id="88" name="円/楕円 87"/>
        <xdr:cNvSpPr/>
      </xdr:nvSpPr>
      <xdr:spPr>
        <a:xfrm>
          <a:off x="1968500" y="62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150040</xdr:rowOff>
    </xdr:from>
    <xdr:ext cx="469744" cy="259045"/>
    <xdr:sp macro="" textlink="">
      <xdr:nvSpPr>
        <xdr:cNvPr id="89" name="テキスト ボックス 88"/>
        <xdr:cNvSpPr txBox="1"/>
      </xdr:nvSpPr>
      <xdr:spPr>
        <a:xfrm>
          <a:off x="1784427" y="597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36322</xdr:rowOff>
    </xdr:from>
    <xdr:to>
      <xdr:col>1</xdr:col>
      <xdr:colOff>485775</xdr:colOff>
      <xdr:row>35</xdr:row>
      <xdr:rowOff>137922</xdr:rowOff>
    </xdr:to>
    <xdr:sp macro="" textlink="">
      <xdr:nvSpPr>
        <xdr:cNvPr id="90" name="円/楕円 89"/>
        <xdr:cNvSpPr/>
      </xdr:nvSpPr>
      <xdr:spPr>
        <a:xfrm>
          <a:off x="10795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154449</xdr:rowOff>
    </xdr:from>
    <xdr:ext cx="469744" cy="259045"/>
    <xdr:sp macro="" textlink="">
      <xdr:nvSpPr>
        <xdr:cNvPr id="91" name="テキスト ボックス 90"/>
        <xdr:cNvSpPr txBox="1"/>
      </xdr:nvSpPr>
      <xdr:spPr>
        <a:xfrm>
          <a:off x="895427" y="58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154030</xdr:rowOff>
    </xdr:from>
    <xdr:to>
      <xdr:col>6</xdr:col>
      <xdr:colOff>511175</xdr:colOff>
      <xdr:row>57</xdr:row>
      <xdr:rowOff>156338</xdr:rowOff>
    </xdr:to>
    <xdr:cxnSp macro="">
      <xdr:nvCxnSpPr>
        <xdr:cNvPr id="116" name="直線コネクタ 115"/>
        <xdr:cNvCxnSpPr/>
      </xdr:nvCxnSpPr>
      <xdr:spPr>
        <a:xfrm>
          <a:off x="3797300" y="9926680"/>
          <a:ext cx="8382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149616</xdr:rowOff>
    </xdr:from>
    <xdr:to>
      <xdr:col>5</xdr:col>
      <xdr:colOff>358775</xdr:colOff>
      <xdr:row>57</xdr:row>
      <xdr:rowOff>154030</xdr:rowOff>
    </xdr:to>
    <xdr:cxnSp macro="">
      <xdr:nvCxnSpPr>
        <xdr:cNvPr id="119" name="直線コネクタ 118"/>
        <xdr:cNvCxnSpPr/>
      </xdr:nvCxnSpPr>
      <xdr:spPr>
        <a:xfrm>
          <a:off x="2908300" y="9922266"/>
          <a:ext cx="889000" cy="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38157</xdr:rowOff>
    </xdr:from>
    <xdr:to>
      <xdr:col>5</xdr:col>
      <xdr:colOff>409575</xdr:colOff>
      <xdr:row>57</xdr:row>
      <xdr:rowOff>139757</xdr:rowOff>
    </xdr:to>
    <xdr:sp macro="" textlink="">
      <xdr:nvSpPr>
        <xdr:cNvPr id="120" name="フローチャート : 判断 119"/>
        <xdr:cNvSpPr/>
      </xdr:nvSpPr>
      <xdr:spPr>
        <a:xfrm>
          <a:off x="3746500" y="98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156284</xdr:rowOff>
    </xdr:from>
    <xdr:ext cx="599010" cy="259045"/>
    <xdr:sp macro="" textlink="">
      <xdr:nvSpPr>
        <xdr:cNvPr id="121" name="テキスト ボックス 120"/>
        <xdr:cNvSpPr txBox="1"/>
      </xdr:nvSpPr>
      <xdr:spPr>
        <a:xfrm>
          <a:off x="3497794" y="958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149616</xdr:rowOff>
    </xdr:from>
    <xdr:to>
      <xdr:col>4</xdr:col>
      <xdr:colOff>155575</xdr:colOff>
      <xdr:row>57</xdr:row>
      <xdr:rowOff>155622</xdr:rowOff>
    </xdr:to>
    <xdr:cxnSp macro="">
      <xdr:nvCxnSpPr>
        <xdr:cNvPr id="122" name="直線コネクタ 121"/>
        <xdr:cNvCxnSpPr/>
      </xdr:nvCxnSpPr>
      <xdr:spPr>
        <a:xfrm flipV="1">
          <a:off x="2019300" y="9922266"/>
          <a:ext cx="889000" cy="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99583</xdr:rowOff>
    </xdr:from>
    <xdr:to>
      <xdr:col>4</xdr:col>
      <xdr:colOff>206375</xdr:colOff>
      <xdr:row>58</xdr:row>
      <xdr:rowOff>29733</xdr:rowOff>
    </xdr:to>
    <xdr:sp macro="" textlink="">
      <xdr:nvSpPr>
        <xdr:cNvPr id="123" name="フローチャート : 判断 122"/>
        <xdr:cNvSpPr/>
      </xdr:nvSpPr>
      <xdr:spPr>
        <a:xfrm>
          <a:off x="2857500" y="98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20860</xdr:rowOff>
    </xdr:from>
    <xdr:ext cx="534377" cy="259045"/>
    <xdr:sp macro="" textlink="">
      <xdr:nvSpPr>
        <xdr:cNvPr id="124" name="テキスト ボックス 123"/>
        <xdr:cNvSpPr txBox="1"/>
      </xdr:nvSpPr>
      <xdr:spPr>
        <a:xfrm>
          <a:off x="2641111" y="996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149316</xdr:rowOff>
    </xdr:from>
    <xdr:to>
      <xdr:col>2</xdr:col>
      <xdr:colOff>638175</xdr:colOff>
      <xdr:row>57</xdr:row>
      <xdr:rowOff>155622</xdr:rowOff>
    </xdr:to>
    <xdr:cxnSp macro="">
      <xdr:nvCxnSpPr>
        <xdr:cNvPr id="125" name="直線コネクタ 124"/>
        <xdr:cNvCxnSpPr/>
      </xdr:nvCxnSpPr>
      <xdr:spPr>
        <a:xfrm>
          <a:off x="1130300" y="9921966"/>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99834</xdr:rowOff>
    </xdr:from>
    <xdr:to>
      <xdr:col>3</xdr:col>
      <xdr:colOff>3175</xdr:colOff>
      <xdr:row>58</xdr:row>
      <xdr:rowOff>29984</xdr:rowOff>
    </xdr:to>
    <xdr:sp macro="" textlink="">
      <xdr:nvSpPr>
        <xdr:cNvPr id="126" name="フローチャート : 判断 125"/>
        <xdr:cNvSpPr/>
      </xdr:nvSpPr>
      <xdr:spPr>
        <a:xfrm>
          <a:off x="1968500" y="98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46511</xdr:rowOff>
    </xdr:from>
    <xdr:ext cx="534377" cy="259045"/>
    <xdr:sp macro="" textlink="">
      <xdr:nvSpPr>
        <xdr:cNvPr id="127" name="テキスト ボックス 126"/>
        <xdr:cNvSpPr txBox="1"/>
      </xdr:nvSpPr>
      <xdr:spPr>
        <a:xfrm>
          <a:off x="1752111" y="964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94137</xdr:rowOff>
    </xdr:from>
    <xdr:to>
      <xdr:col>1</xdr:col>
      <xdr:colOff>485775</xdr:colOff>
      <xdr:row>58</xdr:row>
      <xdr:rowOff>24287</xdr:rowOff>
    </xdr:to>
    <xdr:sp macro="" textlink="">
      <xdr:nvSpPr>
        <xdr:cNvPr id="128" name="フローチャート : 判断 127"/>
        <xdr:cNvSpPr/>
      </xdr:nvSpPr>
      <xdr:spPr>
        <a:xfrm>
          <a:off x="1079500" y="986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40814</xdr:rowOff>
    </xdr:from>
    <xdr:ext cx="534377" cy="259045"/>
    <xdr:sp macro="" textlink="">
      <xdr:nvSpPr>
        <xdr:cNvPr id="129" name="テキスト ボックス 128"/>
        <xdr:cNvSpPr txBox="1"/>
      </xdr:nvSpPr>
      <xdr:spPr>
        <a:xfrm>
          <a:off x="863111" y="964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105538</xdr:rowOff>
    </xdr:from>
    <xdr:to>
      <xdr:col>6</xdr:col>
      <xdr:colOff>561975</xdr:colOff>
      <xdr:row>58</xdr:row>
      <xdr:rowOff>35688</xdr:rowOff>
    </xdr:to>
    <xdr:sp macro="" textlink="">
      <xdr:nvSpPr>
        <xdr:cNvPr id="135" name="円/楕円 134"/>
        <xdr:cNvSpPr/>
      </xdr:nvSpPr>
      <xdr:spPr>
        <a:xfrm>
          <a:off x="4584700" y="98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54604</xdr:rowOff>
    </xdr:from>
    <xdr:ext cx="534377" cy="259045"/>
    <xdr:sp macro="" textlink="">
      <xdr:nvSpPr>
        <xdr:cNvPr id="136" name="総務費該当値テキスト"/>
        <xdr:cNvSpPr txBox="1"/>
      </xdr:nvSpPr>
      <xdr:spPr>
        <a:xfrm>
          <a:off x="4686300" y="982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70,888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103230</xdr:rowOff>
    </xdr:from>
    <xdr:to>
      <xdr:col>5</xdr:col>
      <xdr:colOff>409575</xdr:colOff>
      <xdr:row>58</xdr:row>
      <xdr:rowOff>33380</xdr:rowOff>
    </xdr:to>
    <xdr:sp macro="" textlink="">
      <xdr:nvSpPr>
        <xdr:cNvPr id="137" name="円/楕円 136"/>
        <xdr:cNvSpPr/>
      </xdr:nvSpPr>
      <xdr:spPr>
        <a:xfrm>
          <a:off x="3746500" y="987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24507</xdr:rowOff>
    </xdr:from>
    <xdr:ext cx="534377" cy="259045"/>
    <xdr:sp macro="" textlink="">
      <xdr:nvSpPr>
        <xdr:cNvPr id="138" name="テキスト ボックス 137"/>
        <xdr:cNvSpPr txBox="1"/>
      </xdr:nvSpPr>
      <xdr:spPr>
        <a:xfrm>
          <a:off x="3530111" y="996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74,926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98816</xdr:rowOff>
    </xdr:from>
    <xdr:to>
      <xdr:col>4</xdr:col>
      <xdr:colOff>206375</xdr:colOff>
      <xdr:row>58</xdr:row>
      <xdr:rowOff>28966</xdr:rowOff>
    </xdr:to>
    <xdr:sp macro="" textlink="">
      <xdr:nvSpPr>
        <xdr:cNvPr id="139" name="円/楕円 138"/>
        <xdr:cNvSpPr/>
      </xdr:nvSpPr>
      <xdr:spPr>
        <a:xfrm>
          <a:off x="2857500" y="987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45493</xdr:rowOff>
    </xdr:from>
    <xdr:ext cx="534377" cy="259045"/>
    <xdr:sp macro="" textlink="">
      <xdr:nvSpPr>
        <xdr:cNvPr id="140" name="テキスト ボックス 139"/>
        <xdr:cNvSpPr txBox="1"/>
      </xdr:nvSpPr>
      <xdr:spPr>
        <a:xfrm>
          <a:off x="2641111" y="964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104822</xdr:rowOff>
    </xdr:from>
    <xdr:to>
      <xdr:col>3</xdr:col>
      <xdr:colOff>3175</xdr:colOff>
      <xdr:row>58</xdr:row>
      <xdr:rowOff>34972</xdr:rowOff>
    </xdr:to>
    <xdr:sp macro="" textlink="">
      <xdr:nvSpPr>
        <xdr:cNvPr id="141" name="円/楕円 140"/>
        <xdr:cNvSpPr/>
      </xdr:nvSpPr>
      <xdr:spPr>
        <a:xfrm>
          <a:off x="1968500" y="987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26099</xdr:rowOff>
    </xdr:from>
    <xdr:ext cx="534377" cy="259045"/>
    <xdr:sp macro="" textlink="">
      <xdr:nvSpPr>
        <xdr:cNvPr id="142" name="テキスト ボックス 141"/>
        <xdr:cNvSpPr txBox="1"/>
      </xdr:nvSpPr>
      <xdr:spPr>
        <a:xfrm>
          <a:off x="1752111" y="99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98516</xdr:rowOff>
    </xdr:from>
    <xdr:to>
      <xdr:col>1</xdr:col>
      <xdr:colOff>485775</xdr:colOff>
      <xdr:row>58</xdr:row>
      <xdr:rowOff>28666</xdr:rowOff>
    </xdr:to>
    <xdr:sp macro="" textlink="">
      <xdr:nvSpPr>
        <xdr:cNvPr id="143" name="円/楕円 142"/>
        <xdr:cNvSpPr/>
      </xdr:nvSpPr>
      <xdr:spPr>
        <a:xfrm>
          <a:off x="1079500" y="987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19793</xdr:rowOff>
    </xdr:from>
    <xdr:ext cx="534377" cy="259045"/>
    <xdr:sp macro="" textlink="">
      <xdr:nvSpPr>
        <xdr:cNvPr id="144" name="テキスト ボックス 143"/>
        <xdr:cNvSpPr txBox="1"/>
      </xdr:nvSpPr>
      <xdr:spPr>
        <a:xfrm>
          <a:off x="863111" y="99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81544</xdr:rowOff>
    </xdr:from>
    <xdr:to>
      <xdr:col>6</xdr:col>
      <xdr:colOff>511175</xdr:colOff>
      <xdr:row>78</xdr:row>
      <xdr:rowOff>89398</xdr:rowOff>
    </xdr:to>
    <xdr:cxnSp macro="">
      <xdr:nvCxnSpPr>
        <xdr:cNvPr id="175" name="直線コネクタ 174"/>
        <xdr:cNvCxnSpPr/>
      </xdr:nvCxnSpPr>
      <xdr:spPr>
        <a:xfrm>
          <a:off x="3797300" y="13454644"/>
          <a:ext cx="8382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81544</xdr:rowOff>
    </xdr:from>
    <xdr:to>
      <xdr:col>5</xdr:col>
      <xdr:colOff>358775</xdr:colOff>
      <xdr:row>78</xdr:row>
      <xdr:rowOff>108229</xdr:rowOff>
    </xdr:to>
    <xdr:cxnSp macro="">
      <xdr:nvCxnSpPr>
        <xdr:cNvPr id="178" name="直線コネクタ 177"/>
        <xdr:cNvCxnSpPr/>
      </xdr:nvCxnSpPr>
      <xdr:spPr>
        <a:xfrm flipV="1">
          <a:off x="2908300" y="13454644"/>
          <a:ext cx="889000" cy="2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140233</xdr:rowOff>
    </xdr:from>
    <xdr:to>
      <xdr:col>5</xdr:col>
      <xdr:colOff>409575</xdr:colOff>
      <xdr:row>78</xdr:row>
      <xdr:rowOff>70383</xdr:rowOff>
    </xdr:to>
    <xdr:sp macro="" textlink="">
      <xdr:nvSpPr>
        <xdr:cNvPr id="179" name="フローチャート : 判断 178"/>
        <xdr:cNvSpPr/>
      </xdr:nvSpPr>
      <xdr:spPr>
        <a:xfrm>
          <a:off x="3746500" y="1334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86910</xdr:rowOff>
    </xdr:from>
    <xdr:ext cx="599010" cy="259045"/>
    <xdr:sp macro="" textlink="">
      <xdr:nvSpPr>
        <xdr:cNvPr id="180" name="テキスト ボックス 179"/>
        <xdr:cNvSpPr txBox="1"/>
      </xdr:nvSpPr>
      <xdr:spPr>
        <a:xfrm>
          <a:off x="3497794" y="1311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98614</xdr:rowOff>
    </xdr:from>
    <xdr:to>
      <xdr:col>4</xdr:col>
      <xdr:colOff>155575</xdr:colOff>
      <xdr:row>78</xdr:row>
      <xdr:rowOff>108229</xdr:rowOff>
    </xdr:to>
    <xdr:cxnSp macro="">
      <xdr:nvCxnSpPr>
        <xdr:cNvPr id="181" name="直線コネクタ 180"/>
        <xdr:cNvCxnSpPr/>
      </xdr:nvCxnSpPr>
      <xdr:spPr>
        <a:xfrm>
          <a:off x="2019300" y="13471714"/>
          <a:ext cx="8890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163334</xdr:rowOff>
    </xdr:from>
    <xdr:to>
      <xdr:col>4</xdr:col>
      <xdr:colOff>206375</xdr:colOff>
      <xdr:row>78</xdr:row>
      <xdr:rowOff>93484</xdr:rowOff>
    </xdr:to>
    <xdr:sp macro="" textlink="">
      <xdr:nvSpPr>
        <xdr:cNvPr id="182" name="フローチャート : 判断 181"/>
        <xdr:cNvSpPr/>
      </xdr:nvSpPr>
      <xdr:spPr>
        <a:xfrm>
          <a:off x="2857500" y="1336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110011</xdr:rowOff>
    </xdr:from>
    <xdr:ext cx="599010" cy="259045"/>
    <xdr:sp macro="" textlink="">
      <xdr:nvSpPr>
        <xdr:cNvPr id="183" name="テキスト ボックス 182"/>
        <xdr:cNvSpPr txBox="1"/>
      </xdr:nvSpPr>
      <xdr:spPr>
        <a:xfrm>
          <a:off x="2608794" y="1314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98614</xdr:rowOff>
    </xdr:from>
    <xdr:to>
      <xdr:col>2</xdr:col>
      <xdr:colOff>638175</xdr:colOff>
      <xdr:row>78</xdr:row>
      <xdr:rowOff>107663</xdr:rowOff>
    </xdr:to>
    <xdr:cxnSp macro="">
      <xdr:nvCxnSpPr>
        <xdr:cNvPr id="184" name="直線コネクタ 183"/>
        <xdr:cNvCxnSpPr/>
      </xdr:nvCxnSpPr>
      <xdr:spPr>
        <a:xfrm flipV="1">
          <a:off x="1130300" y="13471714"/>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18748</xdr:rowOff>
    </xdr:from>
    <xdr:to>
      <xdr:col>3</xdr:col>
      <xdr:colOff>3175</xdr:colOff>
      <xdr:row>78</xdr:row>
      <xdr:rowOff>120348</xdr:rowOff>
    </xdr:to>
    <xdr:sp macro="" textlink="">
      <xdr:nvSpPr>
        <xdr:cNvPr id="185" name="フローチャート : 判断 184"/>
        <xdr:cNvSpPr/>
      </xdr:nvSpPr>
      <xdr:spPr>
        <a:xfrm>
          <a:off x="1968500" y="1339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136875</xdr:rowOff>
    </xdr:from>
    <xdr:ext cx="599010" cy="259045"/>
    <xdr:sp macro="" textlink="">
      <xdr:nvSpPr>
        <xdr:cNvPr id="186" name="テキスト ボックス 185"/>
        <xdr:cNvSpPr txBox="1"/>
      </xdr:nvSpPr>
      <xdr:spPr>
        <a:xfrm>
          <a:off x="1719794" y="1316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133209</xdr:rowOff>
    </xdr:from>
    <xdr:to>
      <xdr:col>1</xdr:col>
      <xdr:colOff>485775</xdr:colOff>
      <xdr:row>78</xdr:row>
      <xdr:rowOff>63359</xdr:rowOff>
    </xdr:to>
    <xdr:sp macro="" textlink="">
      <xdr:nvSpPr>
        <xdr:cNvPr id="187" name="フローチャート : 判断 186"/>
        <xdr:cNvSpPr/>
      </xdr:nvSpPr>
      <xdr:spPr>
        <a:xfrm>
          <a:off x="1079500" y="1333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79886</xdr:rowOff>
    </xdr:from>
    <xdr:ext cx="599010" cy="259045"/>
    <xdr:sp macro="" textlink="">
      <xdr:nvSpPr>
        <xdr:cNvPr id="188" name="テキスト ボックス 187"/>
        <xdr:cNvSpPr txBox="1"/>
      </xdr:nvSpPr>
      <xdr:spPr>
        <a:xfrm>
          <a:off x="830794" y="1311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38598</xdr:rowOff>
    </xdr:from>
    <xdr:to>
      <xdr:col>6</xdr:col>
      <xdr:colOff>561975</xdr:colOff>
      <xdr:row>78</xdr:row>
      <xdr:rowOff>140198</xdr:rowOff>
    </xdr:to>
    <xdr:sp macro="" textlink="">
      <xdr:nvSpPr>
        <xdr:cNvPr id="194" name="円/楕円 193"/>
        <xdr:cNvSpPr/>
      </xdr:nvSpPr>
      <xdr:spPr>
        <a:xfrm>
          <a:off x="4584700" y="13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124975</xdr:rowOff>
    </xdr:from>
    <xdr:ext cx="599010" cy="259045"/>
    <xdr:sp macro="" textlink="">
      <xdr:nvSpPr>
        <xdr:cNvPr id="195" name="民生費該当値テキスト"/>
        <xdr:cNvSpPr txBox="1"/>
      </xdr:nvSpPr>
      <xdr:spPr>
        <a:xfrm>
          <a:off x="4686300" y="1332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110,806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30744</xdr:rowOff>
    </xdr:from>
    <xdr:to>
      <xdr:col>5</xdr:col>
      <xdr:colOff>409575</xdr:colOff>
      <xdr:row>78</xdr:row>
      <xdr:rowOff>132344</xdr:rowOff>
    </xdr:to>
    <xdr:sp macro="" textlink="">
      <xdr:nvSpPr>
        <xdr:cNvPr id="196" name="円/楕円 195"/>
        <xdr:cNvSpPr/>
      </xdr:nvSpPr>
      <xdr:spPr>
        <a:xfrm>
          <a:off x="3746500" y="1340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123471</xdr:rowOff>
    </xdr:from>
    <xdr:ext cx="599010" cy="259045"/>
    <xdr:sp macro="" textlink="">
      <xdr:nvSpPr>
        <xdr:cNvPr id="197" name="テキスト ボックス 196"/>
        <xdr:cNvSpPr txBox="1"/>
      </xdr:nvSpPr>
      <xdr:spPr>
        <a:xfrm>
          <a:off x="3497794" y="1349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115,616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57429</xdr:rowOff>
    </xdr:from>
    <xdr:to>
      <xdr:col>4</xdr:col>
      <xdr:colOff>206375</xdr:colOff>
      <xdr:row>78</xdr:row>
      <xdr:rowOff>159029</xdr:rowOff>
    </xdr:to>
    <xdr:sp macro="" textlink="">
      <xdr:nvSpPr>
        <xdr:cNvPr id="198" name="円/楕円 197"/>
        <xdr:cNvSpPr/>
      </xdr:nvSpPr>
      <xdr:spPr>
        <a:xfrm>
          <a:off x="2857500" y="1343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150156</xdr:rowOff>
    </xdr:from>
    <xdr:ext cx="534377" cy="259045"/>
    <xdr:sp macro="" textlink="">
      <xdr:nvSpPr>
        <xdr:cNvPr id="199" name="テキスト ボックス 198"/>
        <xdr:cNvSpPr txBox="1"/>
      </xdr:nvSpPr>
      <xdr:spPr>
        <a:xfrm>
          <a:off x="2641111" y="1352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47814</xdr:rowOff>
    </xdr:from>
    <xdr:to>
      <xdr:col>3</xdr:col>
      <xdr:colOff>3175</xdr:colOff>
      <xdr:row>78</xdr:row>
      <xdr:rowOff>149414</xdr:rowOff>
    </xdr:to>
    <xdr:sp macro="" textlink="">
      <xdr:nvSpPr>
        <xdr:cNvPr id="200" name="円/楕円 199"/>
        <xdr:cNvSpPr/>
      </xdr:nvSpPr>
      <xdr:spPr>
        <a:xfrm>
          <a:off x="1968500" y="1342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140541</xdr:rowOff>
    </xdr:from>
    <xdr:ext cx="599010" cy="259045"/>
    <xdr:sp macro="" textlink="">
      <xdr:nvSpPr>
        <xdr:cNvPr id="201" name="テキスト ボックス 200"/>
        <xdr:cNvSpPr txBox="1"/>
      </xdr:nvSpPr>
      <xdr:spPr>
        <a:xfrm>
          <a:off x="1719794" y="1351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105,162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56863</xdr:rowOff>
    </xdr:from>
    <xdr:to>
      <xdr:col>1</xdr:col>
      <xdr:colOff>485775</xdr:colOff>
      <xdr:row>78</xdr:row>
      <xdr:rowOff>158463</xdr:rowOff>
    </xdr:to>
    <xdr:sp macro="" textlink="">
      <xdr:nvSpPr>
        <xdr:cNvPr id="202" name="円/楕円 201"/>
        <xdr:cNvSpPr/>
      </xdr:nvSpPr>
      <xdr:spPr>
        <a:xfrm>
          <a:off x="1079500" y="1342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149590</xdr:rowOff>
    </xdr:from>
    <xdr:ext cx="534377" cy="259045"/>
    <xdr:sp macro="" textlink="">
      <xdr:nvSpPr>
        <xdr:cNvPr id="203" name="テキスト ボックス 202"/>
        <xdr:cNvSpPr txBox="1"/>
      </xdr:nvSpPr>
      <xdr:spPr>
        <a:xfrm>
          <a:off x="863111" y="1352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166041</xdr:rowOff>
    </xdr:from>
    <xdr:to>
      <xdr:col>6</xdr:col>
      <xdr:colOff>511175</xdr:colOff>
      <xdr:row>97</xdr:row>
      <xdr:rowOff>30840</xdr:rowOff>
    </xdr:to>
    <xdr:cxnSp macro="">
      <xdr:nvCxnSpPr>
        <xdr:cNvPr id="228" name="直線コネクタ 227"/>
        <xdr:cNvCxnSpPr/>
      </xdr:nvCxnSpPr>
      <xdr:spPr>
        <a:xfrm flipV="1">
          <a:off x="3797300" y="16625241"/>
          <a:ext cx="8382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79498</xdr:rowOff>
    </xdr:from>
    <xdr:ext cx="534377" cy="259045"/>
    <xdr:sp macro="" textlink="">
      <xdr:nvSpPr>
        <xdr:cNvPr id="229" name="衛生費平均値テキスト"/>
        <xdr:cNvSpPr txBox="1"/>
      </xdr:nvSpPr>
      <xdr:spPr>
        <a:xfrm>
          <a:off x="4686300" y="1636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134288</xdr:rowOff>
    </xdr:from>
    <xdr:to>
      <xdr:col>5</xdr:col>
      <xdr:colOff>358775</xdr:colOff>
      <xdr:row>97</xdr:row>
      <xdr:rowOff>30840</xdr:rowOff>
    </xdr:to>
    <xdr:cxnSp macro="">
      <xdr:nvCxnSpPr>
        <xdr:cNvPr id="231" name="直線コネクタ 230"/>
        <xdr:cNvCxnSpPr/>
      </xdr:nvCxnSpPr>
      <xdr:spPr>
        <a:xfrm>
          <a:off x="2908300" y="16593488"/>
          <a:ext cx="889000" cy="6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65971</xdr:rowOff>
    </xdr:from>
    <xdr:to>
      <xdr:col>5</xdr:col>
      <xdr:colOff>409575</xdr:colOff>
      <xdr:row>96</xdr:row>
      <xdr:rowOff>167571</xdr:rowOff>
    </xdr:to>
    <xdr:sp macro="" textlink="">
      <xdr:nvSpPr>
        <xdr:cNvPr id="232" name="フローチャート : 判断 231"/>
        <xdr:cNvSpPr/>
      </xdr:nvSpPr>
      <xdr:spPr>
        <a:xfrm>
          <a:off x="3746500" y="16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12648</xdr:rowOff>
    </xdr:from>
    <xdr:ext cx="534377" cy="259045"/>
    <xdr:sp macro="" textlink="">
      <xdr:nvSpPr>
        <xdr:cNvPr id="233" name="テキスト ボックス 232"/>
        <xdr:cNvSpPr txBox="1"/>
      </xdr:nvSpPr>
      <xdr:spPr>
        <a:xfrm>
          <a:off x="3530111" y="1630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134288</xdr:rowOff>
    </xdr:from>
    <xdr:to>
      <xdr:col>4</xdr:col>
      <xdr:colOff>155575</xdr:colOff>
      <xdr:row>97</xdr:row>
      <xdr:rowOff>21622</xdr:rowOff>
    </xdr:to>
    <xdr:cxnSp macro="">
      <xdr:nvCxnSpPr>
        <xdr:cNvPr id="234" name="直線コネクタ 233"/>
        <xdr:cNvCxnSpPr/>
      </xdr:nvCxnSpPr>
      <xdr:spPr>
        <a:xfrm flipV="1">
          <a:off x="2019300" y="1659348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84865</xdr:rowOff>
    </xdr:from>
    <xdr:to>
      <xdr:col>4</xdr:col>
      <xdr:colOff>206375</xdr:colOff>
      <xdr:row>97</xdr:row>
      <xdr:rowOff>15015</xdr:rowOff>
    </xdr:to>
    <xdr:sp macro="" textlink="">
      <xdr:nvSpPr>
        <xdr:cNvPr id="235" name="フローチャート : 判断 234"/>
        <xdr:cNvSpPr/>
      </xdr:nvSpPr>
      <xdr:spPr>
        <a:xfrm>
          <a:off x="2857500" y="165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6142</xdr:rowOff>
    </xdr:from>
    <xdr:ext cx="534377" cy="259045"/>
    <xdr:sp macro="" textlink="">
      <xdr:nvSpPr>
        <xdr:cNvPr id="236" name="テキスト ボックス 235"/>
        <xdr:cNvSpPr txBox="1"/>
      </xdr:nvSpPr>
      <xdr:spPr>
        <a:xfrm>
          <a:off x="2641111" y="166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21622</xdr:rowOff>
    </xdr:from>
    <xdr:to>
      <xdr:col>2</xdr:col>
      <xdr:colOff>638175</xdr:colOff>
      <xdr:row>97</xdr:row>
      <xdr:rowOff>50786</xdr:rowOff>
    </xdr:to>
    <xdr:cxnSp macro="">
      <xdr:nvCxnSpPr>
        <xdr:cNvPr id="237" name="直線コネクタ 236"/>
        <xdr:cNvCxnSpPr/>
      </xdr:nvCxnSpPr>
      <xdr:spPr>
        <a:xfrm flipV="1">
          <a:off x="1130300" y="16652272"/>
          <a:ext cx="889000" cy="2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102445</xdr:rowOff>
    </xdr:from>
    <xdr:to>
      <xdr:col>3</xdr:col>
      <xdr:colOff>3175</xdr:colOff>
      <xdr:row>97</xdr:row>
      <xdr:rowOff>32595</xdr:rowOff>
    </xdr:to>
    <xdr:sp macro="" textlink="">
      <xdr:nvSpPr>
        <xdr:cNvPr id="238" name="フローチャート : 判断 237"/>
        <xdr:cNvSpPr/>
      </xdr:nvSpPr>
      <xdr:spPr>
        <a:xfrm>
          <a:off x="1968500" y="165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49122</xdr:rowOff>
    </xdr:from>
    <xdr:ext cx="534377" cy="259045"/>
    <xdr:sp macro="" textlink="">
      <xdr:nvSpPr>
        <xdr:cNvPr id="239" name="テキスト ボックス 238"/>
        <xdr:cNvSpPr txBox="1"/>
      </xdr:nvSpPr>
      <xdr:spPr>
        <a:xfrm>
          <a:off x="1752111" y="1633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65914</xdr:rowOff>
    </xdr:from>
    <xdr:to>
      <xdr:col>1</xdr:col>
      <xdr:colOff>485775</xdr:colOff>
      <xdr:row>96</xdr:row>
      <xdr:rowOff>167514</xdr:rowOff>
    </xdr:to>
    <xdr:sp macro="" textlink="">
      <xdr:nvSpPr>
        <xdr:cNvPr id="240" name="フローチャート : 判断 239"/>
        <xdr:cNvSpPr/>
      </xdr:nvSpPr>
      <xdr:spPr>
        <a:xfrm>
          <a:off x="1079500" y="1652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12591</xdr:rowOff>
    </xdr:from>
    <xdr:ext cx="534377" cy="259045"/>
    <xdr:sp macro="" textlink="">
      <xdr:nvSpPr>
        <xdr:cNvPr id="241" name="テキスト ボックス 240"/>
        <xdr:cNvSpPr txBox="1"/>
      </xdr:nvSpPr>
      <xdr:spPr>
        <a:xfrm>
          <a:off x="863111" y="163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115241</xdr:rowOff>
    </xdr:from>
    <xdr:to>
      <xdr:col>6</xdr:col>
      <xdr:colOff>561975</xdr:colOff>
      <xdr:row>97</xdr:row>
      <xdr:rowOff>45391</xdr:rowOff>
    </xdr:to>
    <xdr:sp macro="" textlink="">
      <xdr:nvSpPr>
        <xdr:cNvPr id="247" name="円/楕円 246"/>
        <xdr:cNvSpPr/>
      </xdr:nvSpPr>
      <xdr:spPr>
        <a:xfrm>
          <a:off x="4584700" y="1657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35049</xdr:rowOff>
    </xdr:from>
    <xdr:ext cx="534377" cy="259045"/>
    <xdr:sp macro="" textlink="">
      <xdr:nvSpPr>
        <xdr:cNvPr id="248" name="衛生費該当値テキスト"/>
        <xdr:cNvSpPr txBox="1"/>
      </xdr:nvSpPr>
      <xdr:spPr>
        <a:xfrm>
          <a:off x="4686300" y="1649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35,391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151490</xdr:rowOff>
    </xdr:from>
    <xdr:to>
      <xdr:col>5</xdr:col>
      <xdr:colOff>409575</xdr:colOff>
      <xdr:row>97</xdr:row>
      <xdr:rowOff>81640</xdr:rowOff>
    </xdr:to>
    <xdr:sp macro="" textlink="">
      <xdr:nvSpPr>
        <xdr:cNvPr id="249" name="円/楕円 248"/>
        <xdr:cNvSpPr/>
      </xdr:nvSpPr>
      <xdr:spPr>
        <a:xfrm>
          <a:off x="3746500" y="1661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72767</xdr:rowOff>
    </xdr:from>
    <xdr:ext cx="534377" cy="259045"/>
    <xdr:sp macro="" textlink="">
      <xdr:nvSpPr>
        <xdr:cNvPr id="250" name="テキスト ボックス 249"/>
        <xdr:cNvSpPr txBox="1"/>
      </xdr:nvSpPr>
      <xdr:spPr>
        <a:xfrm>
          <a:off x="3530111" y="167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29,048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83488</xdr:rowOff>
    </xdr:from>
    <xdr:to>
      <xdr:col>4</xdr:col>
      <xdr:colOff>206375</xdr:colOff>
      <xdr:row>97</xdr:row>
      <xdr:rowOff>13638</xdr:rowOff>
    </xdr:to>
    <xdr:sp macro="" textlink="">
      <xdr:nvSpPr>
        <xdr:cNvPr id="251" name="円/楕円 250"/>
        <xdr:cNvSpPr/>
      </xdr:nvSpPr>
      <xdr:spPr>
        <a:xfrm>
          <a:off x="2857500" y="1654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30165</xdr:rowOff>
    </xdr:from>
    <xdr:ext cx="534377" cy="259045"/>
    <xdr:sp macro="" textlink="">
      <xdr:nvSpPr>
        <xdr:cNvPr id="252" name="テキスト ボックス 251"/>
        <xdr:cNvSpPr txBox="1"/>
      </xdr:nvSpPr>
      <xdr:spPr>
        <a:xfrm>
          <a:off x="2641111" y="1631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142272</xdr:rowOff>
    </xdr:from>
    <xdr:to>
      <xdr:col>3</xdr:col>
      <xdr:colOff>3175</xdr:colOff>
      <xdr:row>97</xdr:row>
      <xdr:rowOff>72422</xdr:rowOff>
    </xdr:to>
    <xdr:sp macro="" textlink="">
      <xdr:nvSpPr>
        <xdr:cNvPr id="253" name="円/楕円 252"/>
        <xdr:cNvSpPr/>
      </xdr:nvSpPr>
      <xdr:spPr>
        <a:xfrm>
          <a:off x="1968500" y="166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63549</xdr:rowOff>
    </xdr:from>
    <xdr:ext cx="534377" cy="259045"/>
    <xdr:sp macro="" textlink="">
      <xdr:nvSpPr>
        <xdr:cNvPr id="254" name="テキスト ボックス 253"/>
        <xdr:cNvSpPr txBox="1"/>
      </xdr:nvSpPr>
      <xdr:spPr>
        <a:xfrm>
          <a:off x="1752111" y="166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171436</xdr:rowOff>
    </xdr:from>
    <xdr:to>
      <xdr:col>1</xdr:col>
      <xdr:colOff>485775</xdr:colOff>
      <xdr:row>97</xdr:row>
      <xdr:rowOff>101586</xdr:rowOff>
    </xdr:to>
    <xdr:sp macro="" textlink="">
      <xdr:nvSpPr>
        <xdr:cNvPr id="255" name="円/楕円 254"/>
        <xdr:cNvSpPr/>
      </xdr:nvSpPr>
      <xdr:spPr>
        <a:xfrm>
          <a:off x="1079500" y="166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92713</xdr:rowOff>
    </xdr:from>
    <xdr:ext cx="534377" cy="259045"/>
    <xdr:sp macro="" textlink="">
      <xdr:nvSpPr>
        <xdr:cNvPr id="256" name="テキスト ボックス 255"/>
        <xdr:cNvSpPr txBox="1"/>
      </xdr:nvSpPr>
      <xdr:spPr>
        <a:xfrm>
          <a:off x="863111" y="1672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38608</xdr:rowOff>
    </xdr:from>
    <xdr:to>
      <xdr:col>15</xdr:col>
      <xdr:colOff>180975</xdr:colOff>
      <xdr:row>39</xdr:row>
      <xdr:rowOff>39116</xdr:rowOff>
    </xdr:to>
    <xdr:cxnSp macro="">
      <xdr:nvCxnSpPr>
        <xdr:cNvPr id="285" name="直線コネクタ 284"/>
        <xdr:cNvCxnSpPr/>
      </xdr:nvCxnSpPr>
      <xdr:spPr>
        <a:xfrm>
          <a:off x="9639300" y="6725158"/>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36957</xdr:rowOff>
    </xdr:from>
    <xdr:to>
      <xdr:col>14</xdr:col>
      <xdr:colOff>28575</xdr:colOff>
      <xdr:row>39</xdr:row>
      <xdr:rowOff>38608</xdr:rowOff>
    </xdr:to>
    <xdr:cxnSp macro="">
      <xdr:nvCxnSpPr>
        <xdr:cNvPr id="288" name="直線コネクタ 287"/>
        <xdr:cNvCxnSpPr/>
      </xdr:nvCxnSpPr>
      <xdr:spPr>
        <a:xfrm>
          <a:off x="8750300" y="6723507"/>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33528</xdr:rowOff>
    </xdr:from>
    <xdr:to>
      <xdr:col>14</xdr:col>
      <xdr:colOff>79375</xdr:colOff>
      <xdr:row>37</xdr:row>
      <xdr:rowOff>135128</xdr:rowOff>
    </xdr:to>
    <xdr:sp macro="" textlink="">
      <xdr:nvSpPr>
        <xdr:cNvPr id="289" name="フローチャート : 判断 288"/>
        <xdr:cNvSpPr/>
      </xdr:nvSpPr>
      <xdr:spPr>
        <a:xfrm>
          <a:off x="9588500" y="637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151655</xdr:rowOff>
    </xdr:from>
    <xdr:ext cx="469744" cy="259045"/>
    <xdr:sp macro="" textlink="">
      <xdr:nvSpPr>
        <xdr:cNvPr id="290" name="テキスト ボックス 289"/>
        <xdr:cNvSpPr txBox="1"/>
      </xdr:nvSpPr>
      <xdr:spPr>
        <a:xfrm>
          <a:off x="9404427" y="61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36957</xdr:rowOff>
    </xdr:from>
    <xdr:to>
      <xdr:col>12</xdr:col>
      <xdr:colOff>511175</xdr:colOff>
      <xdr:row>39</xdr:row>
      <xdr:rowOff>40513</xdr:rowOff>
    </xdr:to>
    <xdr:cxnSp macro="">
      <xdr:nvCxnSpPr>
        <xdr:cNvPr id="291" name="直線コネクタ 290"/>
        <xdr:cNvCxnSpPr/>
      </xdr:nvCxnSpPr>
      <xdr:spPr>
        <a:xfrm flipV="1">
          <a:off x="7861300" y="6723507"/>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162814</xdr:rowOff>
    </xdr:from>
    <xdr:to>
      <xdr:col>12</xdr:col>
      <xdr:colOff>561975</xdr:colOff>
      <xdr:row>38</xdr:row>
      <xdr:rowOff>92964</xdr:rowOff>
    </xdr:to>
    <xdr:sp macro="" textlink="">
      <xdr:nvSpPr>
        <xdr:cNvPr id="292" name="フローチャート : 判断 291"/>
        <xdr:cNvSpPr/>
      </xdr:nvSpPr>
      <xdr:spPr>
        <a:xfrm>
          <a:off x="8699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109491</xdr:rowOff>
    </xdr:from>
    <xdr:ext cx="469744" cy="259045"/>
    <xdr:sp macro="" textlink="">
      <xdr:nvSpPr>
        <xdr:cNvPr id="293" name="テキスト ボックス 292"/>
        <xdr:cNvSpPr txBox="1"/>
      </xdr:nvSpPr>
      <xdr:spPr>
        <a:xfrm>
          <a:off x="8515427"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40513</xdr:rowOff>
    </xdr:from>
    <xdr:to>
      <xdr:col>11</xdr:col>
      <xdr:colOff>307975</xdr:colOff>
      <xdr:row>39</xdr:row>
      <xdr:rowOff>42164</xdr:rowOff>
    </xdr:to>
    <xdr:cxnSp macro="">
      <xdr:nvCxnSpPr>
        <xdr:cNvPr id="294" name="直線コネクタ 293"/>
        <xdr:cNvCxnSpPr/>
      </xdr:nvCxnSpPr>
      <xdr:spPr>
        <a:xfrm flipV="1">
          <a:off x="6972300" y="6727063"/>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139700</xdr:rowOff>
    </xdr:from>
    <xdr:to>
      <xdr:col>11</xdr:col>
      <xdr:colOff>358775</xdr:colOff>
      <xdr:row>38</xdr:row>
      <xdr:rowOff>69850</xdr:rowOff>
    </xdr:to>
    <xdr:sp macro="" textlink="">
      <xdr:nvSpPr>
        <xdr:cNvPr id="295" name="フローチャート : 判断 294"/>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86377</xdr:rowOff>
    </xdr:from>
    <xdr:ext cx="469744" cy="259045"/>
    <xdr:sp macro="" textlink="">
      <xdr:nvSpPr>
        <xdr:cNvPr id="296" name="テキスト ボックス 295"/>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110617</xdr:rowOff>
    </xdr:from>
    <xdr:to>
      <xdr:col>10</xdr:col>
      <xdr:colOff>155575</xdr:colOff>
      <xdr:row>37</xdr:row>
      <xdr:rowOff>40767</xdr:rowOff>
    </xdr:to>
    <xdr:sp macro="" textlink="">
      <xdr:nvSpPr>
        <xdr:cNvPr id="297" name="フローチャート : 判断 296"/>
        <xdr:cNvSpPr/>
      </xdr:nvSpPr>
      <xdr:spPr>
        <a:xfrm>
          <a:off x="6921500" y="628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57294</xdr:rowOff>
    </xdr:from>
    <xdr:ext cx="469744" cy="259045"/>
    <xdr:sp macro="" textlink="">
      <xdr:nvSpPr>
        <xdr:cNvPr id="298" name="テキスト ボックス 297"/>
        <xdr:cNvSpPr txBox="1"/>
      </xdr:nvSpPr>
      <xdr:spPr>
        <a:xfrm>
          <a:off x="6737427" y="605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159766</xdr:rowOff>
    </xdr:from>
    <xdr:to>
      <xdr:col>15</xdr:col>
      <xdr:colOff>231775</xdr:colOff>
      <xdr:row>39</xdr:row>
      <xdr:rowOff>89916</xdr:rowOff>
    </xdr:to>
    <xdr:sp macro="" textlink="">
      <xdr:nvSpPr>
        <xdr:cNvPr id="304" name="円/楕円 303"/>
        <xdr:cNvSpPr/>
      </xdr:nvSpPr>
      <xdr:spPr>
        <a:xfrm>
          <a:off x="104267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74693</xdr:rowOff>
    </xdr:from>
    <xdr:ext cx="313932" cy="259045"/>
    <xdr:sp macro="" textlink="">
      <xdr:nvSpPr>
        <xdr:cNvPr id="305" name="労働費該当値テキスト"/>
        <xdr:cNvSpPr txBox="1"/>
      </xdr:nvSpPr>
      <xdr:spPr>
        <a:xfrm>
          <a:off x="10528300" y="6589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159258</xdr:rowOff>
    </xdr:from>
    <xdr:to>
      <xdr:col>14</xdr:col>
      <xdr:colOff>79375</xdr:colOff>
      <xdr:row>39</xdr:row>
      <xdr:rowOff>89408</xdr:rowOff>
    </xdr:to>
    <xdr:sp macro="" textlink="">
      <xdr:nvSpPr>
        <xdr:cNvPr id="306" name="円/楕円 305"/>
        <xdr:cNvSpPr/>
      </xdr:nvSpPr>
      <xdr:spPr>
        <a:xfrm>
          <a:off x="9588500" y="6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80535</xdr:rowOff>
    </xdr:from>
    <xdr:ext cx="313932" cy="259045"/>
    <xdr:sp macro="" textlink="">
      <xdr:nvSpPr>
        <xdr:cNvPr id="307" name="テキスト ボックス 306"/>
        <xdr:cNvSpPr txBox="1"/>
      </xdr:nvSpPr>
      <xdr:spPr>
        <a:xfrm>
          <a:off x="9482333" y="6767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157607</xdr:rowOff>
    </xdr:from>
    <xdr:to>
      <xdr:col>12</xdr:col>
      <xdr:colOff>561975</xdr:colOff>
      <xdr:row>39</xdr:row>
      <xdr:rowOff>87757</xdr:rowOff>
    </xdr:to>
    <xdr:sp macro="" textlink="">
      <xdr:nvSpPr>
        <xdr:cNvPr id="308" name="円/楕円 307"/>
        <xdr:cNvSpPr/>
      </xdr:nvSpPr>
      <xdr:spPr>
        <a:xfrm>
          <a:off x="86995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78884</xdr:rowOff>
    </xdr:from>
    <xdr:ext cx="313932" cy="259045"/>
    <xdr:sp macro="" textlink="">
      <xdr:nvSpPr>
        <xdr:cNvPr id="309" name="テキスト ボックス 308"/>
        <xdr:cNvSpPr txBox="1"/>
      </xdr:nvSpPr>
      <xdr:spPr>
        <a:xfrm>
          <a:off x="8593333" y="6765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161163</xdr:rowOff>
    </xdr:from>
    <xdr:to>
      <xdr:col>11</xdr:col>
      <xdr:colOff>358775</xdr:colOff>
      <xdr:row>39</xdr:row>
      <xdr:rowOff>91313</xdr:rowOff>
    </xdr:to>
    <xdr:sp macro="" textlink="">
      <xdr:nvSpPr>
        <xdr:cNvPr id="310" name="円/楕円 309"/>
        <xdr:cNvSpPr/>
      </xdr:nvSpPr>
      <xdr:spPr>
        <a:xfrm>
          <a:off x="7810500" y="66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82440</xdr:rowOff>
    </xdr:from>
    <xdr:ext cx="313932" cy="259045"/>
    <xdr:sp macro="" textlink="">
      <xdr:nvSpPr>
        <xdr:cNvPr id="311" name="テキスト ボックス 310"/>
        <xdr:cNvSpPr txBox="1"/>
      </xdr:nvSpPr>
      <xdr:spPr>
        <a:xfrm>
          <a:off x="7704333" y="6768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162814</xdr:rowOff>
    </xdr:from>
    <xdr:to>
      <xdr:col>10</xdr:col>
      <xdr:colOff>155575</xdr:colOff>
      <xdr:row>39</xdr:row>
      <xdr:rowOff>92964</xdr:rowOff>
    </xdr:to>
    <xdr:sp macro="" textlink="">
      <xdr:nvSpPr>
        <xdr:cNvPr id="312" name="円/楕円 311"/>
        <xdr:cNvSpPr/>
      </xdr:nvSpPr>
      <xdr:spPr>
        <a:xfrm>
          <a:off x="6921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84091</xdr:rowOff>
    </xdr:from>
    <xdr:ext cx="313932" cy="259045"/>
    <xdr:sp macro="" textlink="">
      <xdr:nvSpPr>
        <xdr:cNvPr id="313" name="テキスト ボックス 312"/>
        <xdr:cNvSpPr txBox="1"/>
      </xdr:nvSpPr>
      <xdr:spPr>
        <a:xfrm>
          <a:off x="6815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4849</xdr:rowOff>
    </xdr:from>
    <xdr:to>
      <xdr:col>15</xdr:col>
      <xdr:colOff>180975</xdr:colOff>
      <xdr:row>58</xdr:row>
      <xdr:rowOff>7656</xdr:rowOff>
    </xdr:to>
    <xdr:cxnSp macro="">
      <xdr:nvCxnSpPr>
        <xdr:cNvPr id="340" name="直線コネクタ 339"/>
        <xdr:cNvCxnSpPr/>
      </xdr:nvCxnSpPr>
      <xdr:spPr>
        <a:xfrm>
          <a:off x="9639300" y="9948949"/>
          <a:ext cx="8382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83931</xdr:rowOff>
    </xdr:from>
    <xdr:to>
      <xdr:col>14</xdr:col>
      <xdr:colOff>28575</xdr:colOff>
      <xdr:row>58</xdr:row>
      <xdr:rowOff>4849</xdr:rowOff>
    </xdr:to>
    <xdr:cxnSp macro="">
      <xdr:nvCxnSpPr>
        <xdr:cNvPr id="343" name="直線コネクタ 342"/>
        <xdr:cNvCxnSpPr/>
      </xdr:nvCxnSpPr>
      <xdr:spPr>
        <a:xfrm>
          <a:off x="8750300" y="9856581"/>
          <a:ext cx="889000" cy="9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39787</xdr:rowOff>
    </xdr:from>
    <xdr:to>
      <xdr:col>14</xdr:col>
      <xdr:colOff>79375</xdr:colOff>
      <xdr:row>57</xdr:row>
      <xdr:rowOff>141387</xdr:rowOff>
    </xdr:to>
    <xdr:sp macro="" textlink="">
      <xdr:nvSpPr>
        <xdr:cNvPr id="344" name="フローチャート : 判断 343"/>
        <xdr:cNvSpPr/>
      </xdr:nvSpPr>
      <xdr:spPr>
        <a:xfrm>
          <a:off x="9588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157914</xdr:rowOff>
    </xdr:from>
    <xdr:ext cx="534377" cy="259045"/>
    <xdr:sp macro="" textlink="">
      <xdr:nvSpPr>
        <xdr:cNvPr id="345" name="テキスト ボックス 344"/>
        <xdr:cNvSpPr txBox="1"/>
      </xdr:nvSpPr>
      <xdr:spPr>
        <a:xfrm>
          <a:off x="9372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83931</xdr:rowOff>
    </xdr:from>
    <xdr:to>
      <xdr:col>12</xdr:col>
      <xdr:colOff>511175</xdr:colOff>
      <xdr:row>58</xdr:row>
      <xdr:rowOff>13243</xdr:rowOff>
    </xdr:to>
    <xdr:cxnSp macro="">
      <xdr:nvCxnSpPr>
        <xdr:cNvPr id="346" name="直線コネクタ 345"/>
        <xdr:cNvCxnSpPr/>
      </xdr:nvCxnSpPr>
      <xdr:spPr>
        <a:xfrm flipV="1">
          <a:off x="7861300" y="9856581"/>
          <a:ext cx="889000" cy="10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114448</xdr:rowOff>
    </xdr:from>
    <xdr:to>
      <xdr:col>12</xdr:col>
      <xdr:colOff>561975</xdr:colOff>
      <xdr:row>58</xdr:row>
      <xdr:rowOff>44598</xdr:rowOff>
    </xdr:to>
    <xdr:sp macro="" textlink="">
      <xdr:nvSpPr>
        <xdr:cNvPr id="347" name="フローチャート : 判断 346"/>
        <xdr:cNvSpPr/>
      </xdr:nvSpPr>
      <xdr:spPr>
        <a:xfrm>
          <a:off x="8699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35725</xdr:rowOff>
    </xdr:from>
    <xdr:ext cx="534377" cy="259045"/>
    <xdr:sp macro="" textlink="">
      <xdr:nvSpPr>
        <xdr:cNvPr id="348" name="テキスト ボックス 347"/>
        <xdr:cNvSpPr txBox="1"/>
      </xdr:nvSpPr>
      <xdr:spPr>
        <a:xfrm>
          <a:off x="8483111" y="997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170949</xdr:rowOff>
    </xdr:from>
    <xdr:to>
      <xdr:col>11</xdr:col>
      <xdr:colOff>307975</xdr:colOff>
      <xdr:row>58</xdr:row>
      <xdr:rowOff>13243</xdr:rowOff>
    </xdr:to>
    <xdr:cxnSp macro="">
      <xdr:nvCxnSpPr>
        <xdr:cNvPr id="349" name="直線コネクタ 348"/>
        <xdr:cNvCxnSpPr/>
      </xdr:nvCxnSpPr>
      <xdr:spPr>
        <a:xfrm>
          <a:off x="6972300" y="9943599"/>
          <a:ext cx="889000" cy="1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145684</xdr:rowOff>
    </xdr:from>
    <xdr:to>
      <xdr:col>11</xdr:col>
      <xdr:colOff>358775</xdr:colOff>
      <xdr:row>58</xdr:row>
      <xdr:rowOff>75834</xdr:rowOff>
    </xdr:to>
    <xdr:sp macro="" textlink="">
      <xdr:nvSpPr>
        <xdr:cNvPr id="350" name="フローチャート : 判断 349"/>
        <xdr:cNvSpPr/>
      </xdr:nvSpPr>
      <xdr:spPr>
        <a:xfrm>
          <a:off x="7810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66961</xdr:rowOff>
    </xdr:from>
    <xdr:ext cx="534377" cy="259045"/>
    <xdr:sp macro="" textlink="">
      <xdr:nvSpPr>
        <xdr:cNvPr id="351" name="テキスト ボックス 350"/>
        <xdr:cNvSpPr txBox="1"/>
      </xdr:nvSpPr>
      <xdr:spPr>
        <a:xfrm>
          <a:off x="7594111" y="1001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137994</xdr:rowOff>
    </xdr:from>
    <xdr:to>
      <xdr:col>10</xdr:col>
      <xdr:colOff>155575</xdr:colOff>
      <xdr:row>58</xdr:row>
      <xdr:rowOff>68144</xdr:rowOff>
    </xdr:to>
    <xdr:sp macro="" textlink="">
      <xdr:nvSpPr>
        <xdr:cNvPr id="352" name="フローチャート : 判断 351"/>
        <xdr:cNvSpPr/>
      </xdr:nvSpPr>
      <xdr:spPr>
        <a:xfrm>
          <a:off x="6921500" y="991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59271</xdr:rowOff>
    </xdr:from>
    <xdr:ext cx="534377" cy="259045"/>
    <xdr:sp macro="" textlink="">
      <xdr:nvSpPr>
        <xdr:cNvPr id="353" name="テキスト ボックス 352"/>
        <xdr:cNvSpPr txBox="1"/>
      </xdr:nvSpPr>
      <xdr:spPr>
        <a:xfrm>
          <a:off x="6705111" y="1000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128306</xdr:rowOff>
    </xdr:from>
    <xdr:to>
      <xdr:col>15</xdr:col>
      <xdr:colOff>231775</xdr:colOff>
      <xdr:row>58</xdr:row>
      <xdr:rowOff>58456</xdr:rowOff>
    </xdr:to>
    <xdr:sp macro="" textlink="">
      <xdr:nvSpPr>
        <xdr:cNvPr id="359" name="円/楕円 358"/>
        <xdr:cNvSpPr/>
      </xdr:nvSpPr>
      <xdr:spPr>
        <a:xfrm>
          <a:off x="10426700" y="990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59568</xdr:rowOff>
    </xdr:from>
    <xdr:ext cx="534377" cy="259045"/>
    <xdr:sp macro="" textlink="">
      <xdr:nvSpPr>
        <xdr:cNvPr id="360" name="農林水産業費該当値テキスト"/>
        <xdr:cNvSpPr txBox="1"/>
      </xdr:nvSpPr>
      <xdr:spPr>
        <a:xfrm>
          <a:off x="10528300" y="983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28,881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125499</xdr:rowOff>
    </xdr:from>
    <xdr:to>
      <xdr:col>14</xdr:col>
      <xdr:colOff>79375</xdr:colOff>
      <xdr:row>58</xdr:row>
      <xdr:rowOff>55649</xdr:rowOff>
    </xdr:to>
    <xdr:sp macro="" textlink="">
      <xdr:nvSpPr>
        <xdr:cNvPr id="361" name="円/楕円 360"/>
        <xdr:cNvSpPr/>
      </xdr:nvSpPr>
      <xdr:spPr>
        <a:xfrm>
          <a:off x="9588500" y="98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46776</xdr:rowOff>
    </xdr:from>
    <xdr:ext cx="534377" cy="259045"/>
    <xdr:sp macro="" textlink="">
      <xdr:nvSpPr>
        <xdr:cNvPr id="362" name="テキスト ボックス 361"/>
        <xdr:cNvSpPr txBox="1"/>
      </xdr:nvSpPr>
      <xdr:spPr>
        <a:xfrm>
          <a:off x="9372111" y="999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33131</xdr:rowOff>
    </xdr:from>
    <xdr:to>
      <xdr:col>12</xdr:col>
      <xdr:colOff>561975</xdr:colOff>
      <xdr:row>57</xdr:row>
      <xdr:rowOff>134731</xdr:rowOff>
    </xdr:to>
    <xdr:sp macro="" textlink="">
      <xdr:nvSpPr>
        <xdr:cNvPr id="363" name="円/楕円 362"/>
        <xdr:cNvSpPr/>
      </xdr:nvSpPr>
      <xdr:spPr>
        <a:xfrm>
          <a:off x="8699500" y="980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151258</xdr:rowOff>
    </xdr:from>
    <xdr:ext cx="534377" cy="259045"/>
    <xdr:sp macro="" textlink="">
      <xdr:nvSpPr>
        <xdr:cNvPr id="364" name="テキスト ボックス 363"/>
        <xdr:cNvSpPr txBox="1"/>
      </xdr:nvSpPr>
      <xdr:spPr>
        <a:xfrm>
          <a:off x="8483111" y="958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49,698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133893</xdr:rowOff>
    </xdr:from>
    <xdr:to>
      <xdr:col>11</xdr:col>
      <xdr:colOff>358775</xdr:colOff>
      <xdr:row>58</xdr:row>
      <xdr:rowOff>64043</xdr:rowOff>
    </xdr:to>
    <xdr:sp macro="" textlink="">
      <xdr:nvSpPr>
        <xdr:cNvPr id="365" name="円/楕円 364"/>
        <xdr:cNvSpPr/>
      </xdr:nvSpPr>
      <xdr:spPr>
        <a:xfrm>
          <a:off x="7810500" y="99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80570</xdr:rowOff>
    </xdr:from>
    <xdr:ext cx="534377" cy="259045"/>
    <xdr:sp macro="" textlink="">
      <xdr:nvSpPr>
        <xdr:cNvPr id="366" name="テキスト ボックス 365"/>
        <xdr:cNvSpPr txBox="1"/>
      </xdr:nvSpPr>
      <xdr:spPr>
        <a:xfrm>
          <a:off x="7594111" y="96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120149</xdr:rowOff>
    </xdr:from>
    <xdr:to>
      <xdr:col>10</xdr:col>
      <xdr:colOff>155575</xdr:colOff>
      <xdr:row>58</xdr:row>
      <xdr:rowOff>50299</xdr:rowOff>
    </xdr:to>
    <xdr:sp macro="" textlink="">
      <xdr:nvSpPr>
        <xdr:cNvPr id="367" name="円/楕円 366"/>
        <xdr:cNvSpPr/>
      </xdr:nvSpPr>
      <xdr:spPr>
        <a:xfrm>
          <a:off x="6921500" y="989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66826</xdr:rowOff>
    </xdr:from>
    <xdr:ext cx="534377" cy="259045"/>
    <xdr:sp macro="" textlink="">
      <xdr:nvSpPr>
        <xdr:cNvPr id="368" name="テキスト ボックス 367"/>
        <xdr:cNvSpPr txBox="1"/>
      </xdr:nvSpPr>
      <xdr:spPr>
        <a:xfrm>
          <a:off x="6705111" y="966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171439</xdr:rowOff>
    </xdr:from>
    <xdr:to>
      <xdr:col>15</xdr:col>
      <xdr:colOff>180975</xdr:colOff>
      <xdr:row>78</xdr:row>
      <xdr:rowOff>8931</xdr:rowOff>
    </xdr:to>
    <xdr:cxnSp macro="">
      <xdr:nvCxnSpPr>
        <xdr:cNvPr id="395" name="直線コネクタ 394"/>
        <xdr:cNvCxnSpPr/>
      </xdr:nvCxnSpPr>
      <xdr:spPr>
        <a:xfrm>
          <a:off x="9639300" y="13373089"/>
          <a:ext cx="838200" cy="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131352</xdr:rowOff>
    </xdr:from>
    <xdr:to>
      <xdr:col>14</xdr:col>
      <xdr:colOff>28575</xdr:colOff>
      <xdr:row>77</xdr:row>
      <xdr:rowOff>171439</xdr:rowOff>
    </xdr:to>
    <xdr:cxnSp macro="">
      <xdr:nvCxnSpPr>
        <xdr:cNvPr id="398" name="直線コネクタ 397"/>
        <xdr:cNvCxnSpPr/>
      </xdr:nvCxnSpPr>
      <xdr:spPr>
        <a:xfrm>
          <a:off x="8750300" y="13333002"/>
          <a:ext cx="889000" cy="4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165353</xdr:rowOff>
    </xdr:from>
    <xdr:to>
      <xdr:col>14</xdr:col>
      <xdr:colOff>79375</xdr:colOff>
      <xdr:row>78</xdr:row>
      <xdr:rowOff>95503</xdr:rowOff>
    </xdr:to>
    <xdr:sp macro="" textlink="">
      <xdr:nvSpPr>
        <xdr:cNvPr id="399" name="フローチャート : 判断 398"/>
        <xdr:cNvSpPr/>
      </xdr:nvSpPr>
      <xdr:spPr>
        <a:xfrm>
          <a:off x="9588500" y="1336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86630</xdr:rowOff>
    </xdr:from>
    <xdr:ext cx="534377" cy="259045"/>
    <xdr:sp macro="" textlink="">
      <xdr:nvSpPr>
        <xdr:cNvPr id="400" name="テキスト ボックス 399"/>
        <xdr:cNvSpPr txBox="1"/>
      </xdr:nvSpPr>
      <xdr:spPr>
        <a:xfrm>
          <a:off x="9372111" y="1345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131352</xdr:rowOff>
    </xdr:from>
    <xdr:to>
      <xdr:col>12</xdr:col>
      <xdr:colOff>511175</xdr:colOff>
      <xdr:row>78</xdr:row>
      <xdr:rowOff>68021</xdr:rowOff>
    </xdr:to>
    <xdr:cxnSp macro="">
      <xdr:nvCxnSpPr>
        <xdr:cNvPr id="401" name="直線コネクタ 400"/>
        <xdr:cNvCxnSpPr/>
      </xdr:nvCxnSpPr>
      <xdr:spPr>
        <a:xfrm flipV="1">
          <a:off x="7861300" y="13333002"/>
          <a:ext cx="889000" cy="10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9164</xdr:rowOff>
    </xdr:from>
    <xdr:to>
      <xdr:col>12</xdr:col>
      <xdr:colOff>561975</xdr:colOff>
      <xdr:row>78</xdr:row>
      <xdr:rowOff>110764</xdr:rowOff>
    </xdr:to>
    <xdr:sp macro="" textlink="">
      <xdr:nvSpPr>
        <xdr:cNvPr id="402" name="フローチャート : 判断 401"/>
        <xdr:cNvSpPr/>
      </xdr:nvSpPr>
      <xdr:spPr>
        <a:xfrm>
          <a:off x="8699500" y="133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101891</xdr:rowOff>
    </xdr:from>
    <xdr:ext cx="469744" cy="259045"/>
    <xdr:sp macro="" textlink="">
      <xdr:nvSpPr>
        <xdr:cNvPr id="403" name="テキスト ボックス 402"/>
        <xdr:cNvSpPr txBox="1"/>
      </xdr:nvSpPr>
      <xdr:spPr>
        <a:xfrm>
          <a:off x="8515427" y="134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68021</xdr:rowOff>
    </xdr:from>
    <xdr:to>
      <xdr:col>11</xdr:col>
      <xdr:colOff>307975</xdr:colOff>
      <xdr:row>78</xdr:row>
      <xdr:rowOff>69529</xdr:rowOff>
    </xdr:to>
    <xdr:cxnSp macro="">
      <xdr:nvCxnSpPr>
        <xdr:cNvPr id="404" name="直線コネクタ 403"/>
        <xdr:cNvCxnSpPr/>
      </xdr:nvCxnSpPr>
      <xdr:spPr>
        <a:xfrm flipV="1">
          <a:off x="6972300" y="13441121"/>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17221</xdr:rowOff>
    </xdr:from>
    <xdr:to>
      <xdr:col>11</xdr:col>
      <xdr:colOff>358775</xdr:colOff>
      <xdr:row>78</xdr:row>
      <xdr:rowOff>118821</xdr:rowOff>
    </xdr:to>
    <xdr:sp macro="" textlink="">
      <xdr:nvSpPr>
        <xdr:cNvPr id="405" name="フローチャート : 判断 404"/>
        <xdr:cNvSpPr/>
      </xdr:nvSpPr>
      <xdr:spPr>
        <a:xfrm>
          <a:off x="7810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109948</xdr:rowOff>
    </xdr:from>
    <xdr:ext cx="469744" cy="259045"/>
    <xdr:sp macro="" textlink="">
      <xdr:nvSpPr>
        <xdr:cNvPr id="406" name="テキスト ボックス 405"/>
        <xdr:cNvSpPr txBox="1"/>
      </xdr:nvSpPr>
      <xdr:spPr>
        <a:xfrm>
          <a:off x="7626427" y="1348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5690</xdr:rowOff>
    </xdr:from>
    <xdr:to>
      <xdr:col>10</xdr:col>
      <xdr:colOff>155575</xdr:colOff>
      <xdr:row>78</xdr:row>
      <xdr:rowOff>107290</xdr:rowOff>
    </xdr:to>
    <xdr:sp macro="" textlink="">
      <xdr:nvSpPr>
        <xdr:cNvPr id="407" name="フローチャート : 判断 406"/>
        <xdr:cNvSpPr/>
      </xdr:nvSpPr>
      <xdr:spPr>
        <a:xfrm>
          <a:off x="6921500" y="133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123817</xdr:rowOff>
    </xdr:from>
    <xdr:ext cx="469744" cy="259045"/>
    <xdr:sp macro="" textlink="">
      <xdr:nvSpPr>
        <xdr:cNvPr id="408" name="テキスト ボックス 407"/>
        <xdr:cNvSpPr txBox="1"/>
      </xdr:nvSpPr>
      <xdr:spPr>
        <a:xfrm>
          <a:off x="6737427" y="1315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129581</xdr:rowOff>
    </xdr:from>
    <xdr:to>
      <xdr:col>15</xdr:col>
      <xdr:colOff>231775</xdr:colOff>
      <xdr:row>78</xdr:row>
      <xdr:rowOff>59731</xdr:rowOff>
    </xdr:to>
    <xdr:sp macro="" textlink="">
      <xdr:nvSpPr>
        <xdr:cNvPr id="414" name="円/楕円 413"/>
        <xdr:cNvSpPr/>
      </xdr:nvSpPr>
      <xdr:spPr>
        <a:xfrm>
          <a:off x="10426700" y="1333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58411</xdr:rowOff>
    </xdr:from>
    <xdr:ext cx="534377" cy="259045"/>
    <xdr:sp macro="" textlink="">
      <xdr:nvSpPr>
        <xdr:cNvPr id="415" name="商工費該当値テキスト"/>
        <xdr:cNvSpPr txBox="1"/>
      </xdr:nvSpPr>
      <xdr:spPr>
        <a:xfrm>
          <a:off x="10528300" y="132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14,301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120639</xdr:rowOff>
    </xdr:from>
    <xdr:to>
      <xdr:col>14</xdr:col>
      <xdr:colOff>79375</xdr:colOff>
      <xdr:row>78</xdr:row>
      <xdr:rowOff>50789</xdr:rowOff>
    </xdr:to>
    <xdr:sp macro="" textlink="">
      <xdr:nvSpPr>
        <xdr:cNvPr id="416" name="円/楕円 415"/>
        <xdr:cNvSpPr/>
      </xdr:nvSpPr>
      <xdr:spPr>
        <a:xfrm>
          <a:off x="9588500" y="133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67316</xdr:rowOff>
    </xdr:from>
    <xdr:ext cx="534377" cy="259045"/>
    <xdr:sp macro="" textlink="">
      <xdr:nvSpPr>
        <xdr:cNvPr id="417" name="テキスト ボックス 416"/>
        <xdr:cNvSpPr txBox="1"/>
      </xdr:nvSpPr>
      <xdr:spPr>
        <a:xfrm>
          <a:off x="9372111" y="1309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80552</xdr:rowOff>
    </xdr:from>
    <xdr:to>
      <xdr:col>12</xdr:col>
      <xdr:colOff>561975</xdr:colOff>
      <xdr:row>78</xdr:row>
      <xdr:rowOff>10702</xdr:rowOff>
    </xdr:to>
    <xdr:sp macro="" textlink="">
      <xdr:nvSpPr>
        <xdr:cNvPr id="418" name="円/楕円 417"/>
        <xdr:cNvSpPr/>
      </xdr:nvSpPr>
      <xdr:spPr>
        <a:xfrm>
          <a:off x="8699500" y="132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27229</xdr:rowOff>
    </xdr:from>
    <xdr:ext cx="534377" cy="259045"/>
    <xdr:sp macro="" textlink="">
      <xdr:nvSpPr>
        <xdr:cNvPr id="419" name="テキスト ボックス 418"/>
        <xdr:cNvSpPr txBox="1"/>
      </xdr:nvSpPr>
      <xdr:spPr>
        <a:xfrm>
          <a:off x="8483111" y="1305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17221</xdr:rowOff>
    </xdr:from>
    <xdr:to>
      <xdr:col>11</xdr:col>
      <xdr:colOff>358775</xdr:colOff>
      <xdr:row>78</xdr:row>
      <xdr:rowOff>118821</xdr:rowOff>
    </xdr:to>
    <xdr:sp macro="" textlink="">
      <xdr:nvSpPr>
        <xdr:cNvPr id="420" name="円/楕円 419"/>
        <xdr:cNvSpPr/>
      </xdr:nvSpPr>
      <xdr:spPr>
        <a:xfrm>
          <a:off x="7810500" y="1339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135348</xdr:rowOff>
    </xdr:from>
    <xdr:ext cx="469744" cy="259045"/>
    <xdr:sp macro="" textlink="">
      <xdr:nvSpPr>
        <xdr:cNvPr id="421" name="テキスト ボックス 420"/>
        <xdr:cNvSpPr txBox="1"/>
      </xdr:nvSpPr>
      <xdr:spPr>
        <a:xfrm>
          <a:off x="7626427" y="131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18729</xdr:rowOff>
    </xdr:from>
    <xdr:to>
      <xdr:col>10</xdr:col>
      <xdr:colOff>155575</xdr:colOff>
      <xdr:row>78</xdr:row>
      <xdr:rowOff>120329</xdr:rowOff>
    </xdr:to>
    <xdr:sp macro="" textlink="">
      <xdr:nvSpPr>
        <xdr:cNvPr id="422" name="円/楕円 421"/>
        <xdr:cNvSpPr/>
      </xdr:nvSpPr>
      <xdr:spPr>
        <a:xfrm>
          <a:off x="6921500" y="1339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111456</xdr:rowOff>
    </xdr:from>
    <xdr:ext cx="469744" cy="259045"/>
    <xdr:sp macro="" textlink="">
      <xdr:nvSpPr>
        <xdr:cNvPr id="423" name="テキスト ボックス 422"/>
        <xdr:cNvSpPr txBox="1"/>
      </xdr:nvSpPr>
      <xdr:spPr>
        <a:xfrm>
          <a:off x="6737427" y="1348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7324</xdr:rowOff>
    </xdr:from>
    <xdr:to>
      <xdr:col>15</xdr:col>
      <xdr:colOff>180975</xdr:colOff>
      <xdr:row>99</xdr:row>
      <xdr:rowOff>13497</xdr:rowOff>
    </xdr:to>
    <xdr:cxnSp macro="">
      <xdr:nvCxnSpPr>
        <xdr:cNvPr id="452" name="直線コネクタ 451"/>
        <xdr:cNvCxnSpPr/>
      </xdr:nvCxnSpPr>
      <xdr:spPr>
        <a:xfrm>
          <a:off x="9639300" y="16980874"/>
          <a:ext cx="8382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7324</xdr:rowOff>
    </xdr:from>
    <xdr:to>
      <xdr:col>14</xdr:col>
      <xdr:colOff>28575</xdr:colOff>
      <xdr:row>99</xdr:row>
      <xdr:rowOff>20890</xdr:rowOff>
    </xdr:to>
    <xdr:cxnSp macro="">
      <xdr:nvCxnSpPr>
        <xdr:cNvPr id="455" name="直線コネクタ 454"/>
        <xdr:cNvCxnSpPr/>
      </xdr:nvCxnSpPr>
      <xdr:spPr>
        <a:xfrm flipV="1">
          <a:off x="8750300" y="16980874"/>
          <a:ext cx="889000" cy="1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30762</xdr:rowOff>
    </xdr:from>
    <xdr:to>
      <xdr:col>14</xdr:col>
      <xdr:colOff>79375</xdr:colOff>
      <xdr:row>98</xdr:row>
      <xdr:rowOff>132362</xdr:rowOff>
    </xdr:to>
    <xdr:sp macro="" textlink="">
      <xdr:nvSpPr>
        <xdr:cNvPr id="456" name="フローチャート : 判断 455"/>
        <xdr:cNvSpPr/>
      </xdr:nvSpPr>
      <xdr:spPr>
        <a:xfrm>
          <a:off x="9588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148889</xdr:rowOff>
    </xdr:from>
    <xdr:ext cx="599010" cy="259045"/>
    <xdr:sp macro="" textlink="">
      <xdr:nvSpPr>
        <xdr:cNvPr id="457" name="テキスト ボックス 456"/>
        <xdr:cNvSpPr txBox="1"/>
      </xdr:nvSpPr>
      <xdr:spPr>
        <a:xfrm>
          <a:off x="9339794"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16979</xdr:rowOff>
    </xdr:from>
    <xdr:to>
      <xdr:col>12</xdr:col>
      <xdr:colOff>511175</xdr:colOff>
      <xdr:row>99</xdr:row>
      <xdr:rowOff>20890</xdr:rowOff>
    </xdr:to>
    <xdr:cxnSp macro="">
      <xdr:nvCxnSpPr>
        <xdr:cNvPr id="458" name="直線コネクタ 457"/>
        <xdr:cNvCxnSpPr/>
      </xdr:nvCxnSpPr>
      <xdr:spPr>
        <a:xfrm>
          <a:off x="7861300" y="16990529"/>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89255</xdr:rowOff>
    </xdr:from>
    <xdr:to>
      <xdr:col>12</xdr:col>
      <xdr:colOff>561975</xdr:colOff>
      <xdr:row>99</xdr:row>
      <xdr:rowOff>19405</xdr:rowOff>
    </xdr:to>
    <xdr:sp macro="" textlink="">
      <xdr:nvSpPr>
        <xdr:cNvPr id="459" name="フローチャート : 判断 458"/>
        <xdr:cNvSpPr/>
      </xdr:nvSpPr>
      <xdr:spPr>
        <a:xfrm>
          <a:off x="8699500" y="1689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35932</xdr:rowOff>
    </xdr:from>
    <xdr:ext cx="534377" cy="259045"/>
    <xdr:sp macro="" textlink="">
      <xdr:nvSpPr>
        <xdr:cNvPr id="460" name="テキスト ボックス 459"/>
        <xdr:cNvSpPr txBox="1"/>
      </xdr:nvSpPr>
      <xdr:spPr>
        <a:xfrm>
          <a:off x="8483111" y="1666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14543</xdr:rowOff>
    </xdr:from>
    <xdr:to>
      <xdr:col>11</xdr:col>
      <xdr:colOff>307975</xdr:colOff>
      <xdr:row>99</xdr:row>
      <xdr:rowOff>16979</xdr:rowOff>
    </xdr:to>
    <xdr:cxnSp macro="">
      <xdr:nvCxnSpPr>
        <xdr:cNvPr id="461" name="直線コネクタ 460"/>
        <xdr:cNvCxnSpPr/>
      </xdr:nvCxnSpPr>
      <xdr:spPr>
        <a:xfrm>
          <a:off x="6972300" y="16988093"/>
          <a:ext cx="889000" cy="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109865</xdr:rowOff>
    </xdr:from>
    <xdr:to>
      <xdr:col>11</xdr:col>
      <xdr:colOff>358775</xdr:colOff>
      <xdr:row>99</xdr:row>
      <xdr:rowOff>40015</xdr:rowOff>
    </xdr:to>
    <xdr:sp macro="" textlink="">
      <xdr:nvSpPr>
        <xdr:cNvPr id="462" name="フローチャート : 判断 461"/>
        <xdr:cNvSpPr/>
      </xdr:nvSpPr>
      <xdr:spPr>
        <a:xfrm>
          <a:off x="7810500" y="1691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56542</xdr:rowOff>
    </xdr:from>
    <xdr:ext cx="534377" cy="259045"/>
    <xdr:sp macro="" textlink="">
      <xdr:nvSpPr>
        <xdr:cNvPr id="463" name="テキスト ボックス 462"/>
        <xdr:cNvSpPr txBox="1"/>
      </xdr:nvSpPr>
      <xdr:spPr>
        <a:xfrm>
          <a:off x="7594111" y="1668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94625</xdr:rowOff>
    </xdr:from>
    <xdr:to>
      <xdr:col>10</xdr:col>
      <xdr:colOff>155575</xdr:colOff>
      <xdr:row>99</xdr:row>
      <xdr:rowOff>24775</xdr:rowOff>
    </xdr:to>
    <xdr:sp macro="" textlink="">
      <xdr:nvSpPr>
        <xdr:cNvPr id="464" name="フローチャート : 判断 463"/>
        <xdr:cNvSpPr/>
      </xdr:nvSpPr>
      <xdr:spPr>
        <a:xfrm>
          <a:off x="6921500" y="168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41302</xdr:rowOff>
    </xdr:from>
    <xdr:ext cx="534377" cy="259045"/>
    <xdr:sp macro="" textlink="">
      <xdr:nvSpPr>
        <xdr:cNvPr id="465" name="テキスト ボックス 464"/>
        <xdr:cNvSpPr txBox="1"/>
      </xdr:nvSpPr>
      <xdr:spPr>
        <a:xfrm>
          <a:off x="6705111" y="1667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134147</xdr:rowOff>
    </xdr:from>
    <xdr:to>
      <xdr:col>15</xdr:col>
      <xdr:colOff>231775</xdr:colOff>
      <xdr:row>99</xdr:row>
      <xdr:rowOff>64297</xdr:rowOff>
    </xdr:to>
    <xdr:sp macro="" textlink="">
      <xdr:nvSpPr>
        <xdr:cNvPr id="471" name="円/楕円 470"/>
        <xdr:cNvSpPr/>
      </xdr:nvSpPr>
      <xdr:spPr>
        <a:xfrm>
          <a:off x="10426700" y="1693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49074</xdr:rowOff>
    </xdr:from>
    <xdr:ext cx="534377" cy="259045"/>
    <xdr:sp macro="" textlink="">
      <xdr:nvSpPr>
        <xdr:cNvPr id="472" name="土木費該当値テキスト"/>
        <xdr:cNvSpPr txBox="1"/>
      </xdr:nvSpPr>
      <xdr:spPr>
        <a:xfrm>
          <a:off x="10528300" y="1685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24,372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127974</xdr:rowOff>
    </xdr:from>
    <xdr:to>
      <xdr:col>14</xdr:col>
      <xdr:colOff>79375</xdr:colOff>
      <xdr:row>99</xdr:row>
      <xdr:rowOff>58124</xdr:rowOff>
    </xdr:to>
    <xdr:sp macro="" textlink="">
      <xdr:nvSpPr>
        <xdr:cNvPr id="473" name="円/楕円 472"/>
        <xdr:cNvSpPr/>
      </xdr:nvSpPr>
      <xdr:spPr>
        <a:xfrm>
          <a:off x="9588500" y="169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49251</xdr:rowOff>
    </xdr:from>
    <xdr:ext cx="534377" cy="259045"/>
    <xdr:sp macro="" textlink="">
      <xdr:nvSpPr>
        <xdr:cNvPr id="474" name="テキスト ボックス 473"/>
        <xdr:cNvSpPr txBox="1"/>
      </xdr:nvSpPr>
      <xdr:spPr>
        <a:xfrm>
          <a:off x="9372111" y="17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141540</xdr:rowOff>
    </xdr:from>
    <xdr:to>
      <xdr:col>12</xdr:col>
      <xdr:colOff>561975</xdr:colOff>
      <xdr:row>99</xdr:row>
      <xdr:rowOff>71690</xdr:rowOff>
    </xdr:to>
    <xdr:sp macro="" textlink="">
      <xdr:nvSpPr>
        <xdr:cNvPr id="475" name="円/楕円 474"/>
        <xdr:cNvSpPr/>
      </xdr:nvSpPr>
      <xdr:spPr>
        <a:xfrm>
          <a:off x="8699500" y="1694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62817</xdr:rowOff>
    </xdr:from>
    <xdr:ext cx="534377" cy="259045"/>
    <xdr:sp macro="" textlink="">
      <xdr:nvSpPr>
        <xdr:cNvPr id="476" name="テキスト ボックス 475"/>
        <xdr:cNvSpPr txBox="1"/>
      </xdr:nvSpPr>
      <xdr:spPr>
        <a:xfrm>
          <a:off x="8483111" y="17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137629</xdr:rowOff>
    </xdr:from>
    <xdr:to>
      <xdr:col>11</xdr:col>
      <xdr:colOff>358775</xdr:colOff>
      <xdr:row>99</xdr:row>
      <xdr:rowOff>67779</xdr:rowOff>
    </xdr:to>
    <xdr:sp macro="" textlink="">
      <xdr:nvSpPr>
        <xdr:cNvPr id="477" name="円/楕円 476"/>
        <xdr:cNvSpPr/>
      </xdr:nvSpPr>
      <xdr:spPr>
        <a:xfrm>
          <a:off x="7810500" y="1693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58906</xdr:rowOff>
    </xdr:from>
    <xdr:ext cx="534377" cy="259045"/>
    <xdr:sp macro="" textlink="">
      <xdr:nvSpPr>
        <xdr:cNvPr id="478" name="テキスト ボックス 477"/>
        <xdr:cNvSpPr txBox="1"/>
      </xdr:nvSpPr>
      <xdr:spPr>
        <a:xfrm>
          <a:off x="7594111" y="1703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135193</xdr:rowOff>
    </xdr:from>
    <xdr:to>
      <xdr:col>10</xdr:col>
      <xdr:colOff>155575</xdr:colOff>
      <xdr:row>99</xdr:row>
      <xdr:rowOff>65343</xdr:rowOff>
    </xdr:to>
    <xdr:sp macro="" textlink="">
      <xdr:nvSpPr>
        <xdr:cNvPr id="479" name="円/楕円 478"/>
        <xdr:cNvSpPr/>
      </xdr:nvSpPr>
      <xdr:spPr>
        <a:xfrm>
          <a:off x="6921500" y="1693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56470</xdr:rowOff>
    </xdr:from>
    <xdr:ext cx="534377" cy="259045"/>
    <xdr:sp macro="" textlink="">
      <xdr:nvSpPr>
        <xdr:cNvPr id="480" name="テキスト ボックス 479"/>
        <xdr:cNvSpPr txBox="1"/>
      </xdr:nvSpPr>
      <xdr:spPr>
        <a:xfrm>
          <a:off x="6705111" y="170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77013</xdr:rowOff>
    </xdr:from>
    <xdr:to>
      <xdr:col>23</xdr:col>
      <xdr:colOff>517525</xdr:colOff>
      <xdr:row>37</xdr:row>
      <xdr:rowOff>103010</xdr:rowOff>
    </xdr:to>
    <xdr:cxnSp macro="">
      <xdr:nvCxnSpPr>
        <xdr:cNvPr id="509" name="直線コネクタ 508"/>
        <xdr:cNvCxnSpPr/>
      </xdr:nvCxnSpPr>
      <xdr:spPr>
        <a:xfrm flipV="1">
          <a:off x="15481300" y="6420663"/>
          <a:ext cx="838200" cy="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5148</xdr:rowOff>
    </xdr:from>
    <xdr:ext cx="534377" cy="259045"/>
    <xdr:sp macro="" textlink="">
      <xdr:nvSpPr>
        <xdr:cNvPr id="510" name="消防費平均値テキスト"/>
        <xdr:cNvSpPr txBox="1"/>
      </xdr:nvSpPr>
      <xdr:spPr>
        <a:xfrm>
          <a:off x="16370300" y="634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103010</xdr:rowOff>
    </xdr:from>
    <xdr:to>
      <xdr:col>22</xdr:col>
      <xdr:colOff>365125</xdr:colOff>
      <xdr:row>37</xdr:row>
      <xdr:rowOff>149263</xdr:rowOff>
    </xdr:to>
    <xdr:cxnSp macro="">
      <xdr:nvCxnSpPr>
        <xdr:cNvPr id="512" name="直線コネクタ 511"/>
        <xdr:cNvCxnSpPr/>
      </xdr:nvCxnSpPr>
      <xdr:spPr>
        <a:xfrm flipV="1">
          <a:off x="14592300" y="6446660"/>
          <a:ext cx="8890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2337</xdr:rowOff>
    </xdr:from>
    <xdr:to>
      <xdr:col>22</xdr:col>
      <xdr:colOff>415925</xdr:colOff>
      <xdr:row>37</xdr:row>
      <xdr:rowOff>103937</xdr:rowOff>
    </xdr:to>
    <xdr:sp macro="" textlink="">
      <xdr:nvSpPr>
        <xdr:cNvPr id="513" name="フローチャート : 判断 512"/>
        <xdr:cNvSpPr/>
      </xdr:nvSpPr>
      <xdr:spPr>
        <a:xfrm>
          <a:off x="15430500" y="63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120464</xdr:rowOff>
    </xdr:from>
    <xdr:ext cx="534377" cy="259045"/>
    <xdr:sp macro="" textlink="">
      <xdr:nvSpPr>
        <xdr:cNvPr id="514" name="テキスト ボックス 513"/>
        <xdr:cNvSpPr txBox="1"/>
      </xdr:nvSpPr>
      <xdr:spPr>
        <a:xfrm>
          <a:off x="15214111" y="612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126797</xdr:rowOff>
    </xdr:from>
    <xdr:to>
      <xdr:col>21</xdr:col>
      <xdr:colOff>161925</xdr:colOff>
      <xdr:row>37</xdr:row>
      <xdr:rowOff>149263</xdr:rowOff>
    </xdr:to>
    <xdr:cxnSp macro="">
      <xdr:nvCxnSpPr>
        <xdr:cNvPr id="515" name="直線コネクタ 514"/>
        <xdr:cNvCxnSpPr/>
      </xdr:nvCxnSpPr>
      <xdr:spPr>
        <a:xfrm>
          <a:off x="13703300" y="6470447"/>
          <a:ext cx="889000" cy="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25578</xdr:rowOff>
    </xdr:from>
    <xdr:to>
      <xdr:col>21</xdr:col>
      <xdr:colOff>212725</xdr:colOff>
      <xdr:row>37</xdr:row>
      <xdr:rowOff>127178</xdr:rowOff>
    </xdr:to>
    <xdr:sp macro="" textlink="">
      <xdr:nvSpPr>
        <xdr:cNvPr id="516" name="フローチャート : 判断 515"/>
        <xdr:cNvSpPr/>
      </xdr:nvSpPr>
      <xdr:spPr>
        <a:xfrm>
          <a:off x="14541500" y="636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143705</xdr:rowOff>
    </xdr:from>
    <xdr:ext cx="534377" cy="259045"/>
    <xdr:sp macro="" textlink="">
      <xdr:nvSpPr>
        <xdr:cNvPr id="517" name="テキスト ボックス 516"/>
        <xdr:cNvSpPr txBox="1"/>
      </xdr:nvSpPr>
      <xdr:spPr>
        <a:xfrm>
          <a:off x="14325111" y="61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92989</xdr:rowOff>
    </xdr:from>
    <xdr:to>
      <xdr:col>19</xdr:col>
      <xdr:colOff>644525</xdr:colOff>
      <xdr:row>37</xdr:row>
      <xdr:rowOff>126797</xdr:rowOff>
    </xdr:to>
    <xdr:cxnSp macro="">
      <xdr:nvCxnSpPr>
        <xdr:cNvPr id="518" name="直線コネクタ 517"/>
        <xdr:cNvCxnSpPr/>
      </xdr:nvCxnSpPr>
      <xdr:spPr>
        <a:xfrm>
          <a:off x="12814300" y="6436639"/>
          <a:ext cx="889000" cy="3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68885</xdr:rowOff>
    </xdr:from>
    <xdr:to>
      <xdr:col>20</xdr:col>
      <xdr:colOff>9525</xdr:colOff>
      <xdr:row>37</xdr:row>
      <xdr:rowOff>170485</xdr:rowOff>
    </xdr:to>
    <xdr:sp macro="" textlink="">
      <xdr:nvSpPr>
        <xdr:cNvPr id="519" name="フローチャート : 判断 518"/>
        <xdr:cNvSpPr/>
      </xdr:nvSpPr>
      <xdr:spPr>
        <a:xfrm>
          <a:off x="13652500" y="64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15562</xdr:rowOff>
    </xdr:from>
    <xdr:ext cx="534377" cy="259045"/>
    <xdr:sp macro="" textlink="">
      <xdr:nvSpPr>
        <xdr:cNvPr id="520" name="テキスト ボックス 519"/>
        <xdr:cNvSpPr txBox="1"/>
      </xdr:nvSpPr>
      <xdr:spPr>
        <a:xfrm>
          <a:off x="13436111" y="61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47574</xdr:rowOff>
    </xdr:from>
    <xdr:to>
      <xdr:col>18</xdr:col>
      <xdr:colOff>492125</xdr:colOff>
      <xdr:row>37</xdr:row>
      <xdr:rowOff>149174</xdr:rowOff>
    </xdr:to>
    <xdr:sp macro="" textlink="">
      <xdr:nvSpPr>
        <xdr:cNvPr id="521" name="フローチャート : 判断 520"/>
        <xdr:cNvSpPr/>
      </xdr:nvSpPr>
      <xdr:spPr>
        <a:xfrm>
          <a:off x="12763500" y="63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140301</xdr:rowOff>
    </xdr:from>
    <xdr:ext cx="534377" cy="259045"/>
    <xdr:sp macro="" textlink="">
      <xdr:nvSpPr>
        <xdr:cNvPr id="522" name="テキスト ボックス 521"/>
        <xdr:cNvSpPr txBox="1"/>
      </xdr:nvSpPr>
      <xdr:spPr>
        <a:xfrm>
          <a:off x="12547111" y="648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26213</xdr:rowOff>
    </xdr:from>
    <xdr:to>
      <xdr:col>23</xdr:col>
      <xdr:colOff>568325</xdr:colOff>
      <xdr:row>37</xdr:row>
      <xdr:rowOff>127813</xdr:rowOff>
    </xdr:to>
    <xdr:sp macro="" textlink="">
      <xdr:nvSpPr>
        <xdr:cNvPr id="528" name="円/楕円 527"/>
        <xdr:cNvSpPr/>
      </xdr:nvSpPr>
      <xdr:spPr>
        <a:xfrm>
          <a:off x="16268700" y="63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49090</xdr:rowOff>
    </xdr:from>
    <xdr:ext cx="534377" cy="259045"/>
    <xdr:sp macro="" textlink="">
      <xdr:nvSpPr>
        <xdr:cNvPr id="529" name="消防費該当値テキスト"/>
        <xdr:cNvSpPr txBox="1"/>
      </xdr:nvSpPr>
      <xdr:spPr>
        <a:xfrm>
          <a:off x="16370300" y="622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24,436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52210</xdr:rowOff>
    </xdr:from>
    <xdr:to>
      <xdr:col>22</xdr:col>
      <xdr:colOff>415925</xdr:colOff>
      <xdr:row>37</xdr:row>
      <xdr:rowOff>153810</xdr:rowOff>
    </xdr:to>
    <xdr:sp macro="" textlink="">
      <xdr:nvSpPr>
        <xdr:cNvPr id="530" name="円/楕円 529"/>
        <xdr:cNvSpPr/>
      </xdr:nvSpPr>
      <xdr:spPr>
        <a:xfrm>
          <a:off x="15430500" y="63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144937</xdr:rowOff>
    </xdr:from>
    <xdr:ext cx="534377" cy="259045"/>
    <xdr:sp macro="" textlink="">
      <xdr:nvSpPr>
        <xdr:cNvPr id="531" name="テキスト ボックス 530"/>
        <xdr:cNvSpPr txBox="1"/>
      </xdr:nvSpPr>
      <xdr:spPr>
        <a:xfrm>
          <a:off x="15214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98463</xdr:rowOff>
    </xdr:from>
    <xdr:to>
      <xdr:col>21</xdr:col>
      <xdr:colOff>212725</xdr:colOff>
      <xdr:row>38</xdr:row>
      <xdr:rowOff>28613</xdr:rowOff>
    </xdr:to>
    <xdr:sp macro="" textlink="">
      <xdr:nvSpPr>
        <xdr:cNvPr id="532" name="円/楕円 531"/>
        <xdr:cNvSpPr/>
      </xdr:nvSpPr>
      <xdr:spPr>
        <a:xfrm>
          <a:off x="14541500" y="64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19740</xdr:rowOff>
    </xdr:from>
    <xdr:ext cx="534377" cy="259045"/>
    <xdr:sp macro="" textlink="">
      <xdr:nvSpPr>
        <xdr:cNvPr id="533" name="テキスト ボックス 532"/>
        <xdr:cNvSpPr txBox="1"/>
      </xdr:nvSpPr>
      <xdr:spPr>
        <a:xfrm>
          <a:off x="14325111" y="653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75997</xdr:rowOff>
    </xdr:from>
    <xdr:to>
      <xdr:col>20</xdr:col>
      <xdr:colOff>9525</xdr:colOff>
      <xdr:row>38</xdr:row>
      <xdr:rowOff>6147</xdr:rowOff>
    </xdr:to>
    <xdr:sp macro="" textlink="">
      <xdr:nvSpPr>
        <xdr:cNvPr id="534" name="円/楕円 533"/>
        <xdr:cNvSpPr/>
      </xdr:nvSpPr>
      <xdr:spPr>
        <a:xfrm>
          <a:off x="13652500" y="641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168724</xdr:rowOff>
    </xdr:from>
    <xdr:ext cx="534377" cy="259045"/>
    <xdr:sp macro="" textlink="">
      <xdr:nvSpPr>
        <xdr:cNvPr id="535" name="テキスト ボックス 534"/>
        <xdr:cNvSpPr txBox="1"/>
      </xdr:nvSpPr>
      <xdr:spPr>
        <a:xfrm>
          <a:off x="13436111" y="651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42189</xdr:rowOff>
    </xdr:from>
    <xdr:to>
      <xdr:col>18</xdr:col>
      <xdr:colOff>492125</xdr:colOff>
      <xdr:row>37</xdr:row>
      <xdr:rowOff>143789</xdr:rowOff>
    </xdr:to>
    <xdr:sp macro="" textlink="">
      <xdr:nvSpPr>
        <xdr:cNvPr id="536" name="円/楕円 535"/>
        <xdr:cNvSpPr/>
      </xdr:nvSpPr>
      <xdr:spPr>
        <a:xfrm>
          <a:off x="12763500" y="638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160316</xdr:rowOff>
    </xdr:from>
    <xdr:ext cx="534377" cy="259045"/>
    <xdr:sp macro="" textlink="">
      <xdr:nvSpPr>
        <xdr:cNvPr id="537" name="テキスト ボックス 536"/>
        <xdr:cNvSpPr txBox="1"/>
      </xdr:nvSpPr>
      <xdr:spPr>
        <a:xfrm>
          <a:off x="12547111" y="61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83451</xdr:rowOff>
    </xdr:from>
    <xdr:to>
      <xdr:col>23</xdr:col>
      <xdr:colOff>517525</xdr:colOff>
      <xdr:row>57</xdr:row>
      <xdr:rowOff>109666</xdr:rowOff>
    </xdr:to>
    <xdr:cxnSp macro="">
      <xdr:nvCxnSpPr>
        <xdr:cNvPr id="564" name="直線コネクタ 563"/>
        <xdr:cNvCxnSpPr/>
      </xdr:nvCxnSpPr>
      <xdr:spPr>
        <a:xfrm>
          <a:off x="15481300" y="9856101"/>
          <a:ext cx="838200" cy="2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83451</xdr:rowOff>
    </xdr:from>
    <xdr:to>
      <xdr:col>22</xdr:col>
      <xdr:colOff>365125</xdr:colOff>
      <xdr:row>57</xdr:row>
      <xdr:rowOff>140336</xdr:rowOff>
    </xdr:to>
    <xdr:cxnSp macro="">
      <xdr:nvCxnSpPr>
        <xdr:cNvPr id="567" name="直線コネクタ 566"/>
        <xdr:cNvCxnSpPr/>
      </xdr:nvCxnSpPr>
      <xdr:spPr>
        <a:xfrm flipV="1">
          <a:off x="14592300" y="9856101"/>
          <a:ext cx="889000" cy="5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74937</xdr:rowOff>
    </xdr:from>
    <xdr:to>
      <xdr:col>22</xdr:col>
      <xdr:colOff>415925</xdr:colOff>
      <xdr:row>57</xdr:row>
      <xdr:rowOff>5087</xdr:rowOff>
    </xdr:to>
    <xdr:sp macro="" textlink="">
      <xdr:nvSpPr>
        <xdr:cNvPr id="568" name="フローチャート : 判断 567"/>
        <xdr:cNvSpPr/>
      </xdr:nvSpPr>
      <xdr:spPr>
        <a:xfrm>
          <a:off x="15430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21614</xdr:rowOff>
    </xdr:from>
    <xdr:ext cx="534377" cy="259045"/>
    <xdr:sp macro="" textlink="">
      <xdr:nvSpPr>
        <xdr:cNvPr id="569" name="テキスト ボックス 568"/>
        <xdr:cNvSpPr txBox="1"/>
      </xdr:nvSpPr>
      <xdr:spPr>
        <a:xfrm>
          <a:off x="15214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140336</xdr:rowOff>
    </xdr:from>
    <xdr:to>
      <xdr:col>21</xdr:col>
      <xdr:colOff>161925</xdr:colOff>
      <xdr:row>57</xdr:row>
      <xdr:rowOff>142822</xdr:rowOff>
    </xdr:to>
    <xdr:cxnSp macro="">
      <xdr:nvCxnSpPr>
        <xdr:cNvPr id="570" name="直線コネクタ 569"/>
        <xdr:cNvCxnSpPr/>
      </xdr:nvCxnSpPr>
      <xdr:spPr>
        <a:xfrm flipV="1">
          <a:off x="13703300" y="9912986"/>
          <a:ext cx="889000" cy="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133532</xdr:rowOff>
    </xdr:from>
    <xdr:to>
      <xdr:col>21</xdr:col>
      <xdr:colOff>212725</xdr:colOff>
      <xdr:row>57</xdr:row>
      <xdr:rowOff>63682</xdr:rowOff>
    </xdr:to>
    <xdr:sp macro="" textlink="">
      <xdr:nvSpPr>
        <xdr:cNvPr id="571" name="フローチャート : 判断 570"/>
        <xdr:cNvSpPr/>
      </xdr:nvSpPr>
      <xdr:spPr>
        <a:xfrm>
          <a:off x="14541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80209</xdr:rowOff>
    </xdr:from>
    <xdr:ext cx="534377" cy="259045"/>
    <xdr:sp macro="" textlink="">
      <xdr:nvSpPr>
        <xdr:cNvPr id="572" name="テキスト ボックス 571"/>
        <xdr:cNvSpPr txBox="1"/>
      </xdr:nvSpPr>
      <xdr:spPr>
        <a:xfrm>
          <a:off x="14325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142822</xdr:rowOff>
    </xdr:from>
    <xdr:to>
      <xdr:col>19</xdr:col>
      <xdr:colOff>644525</xdr:colOff>
      <xdr:row>57</xdr:row>
      <xdr:rowOff>153407</xdr:rowOff>
    </xdr:to>
    <xdr:cxnSp macro="">
      <xdr:nvCxnSpPr>
        <xdr:cNvPr id="573" name="直線コネクタ 572"/>
        <xdr:cNvCxnSpPr/>
      </xdr:nvCxnSpPr>
      <xdr:spPr>
        <a:xfrm flipV="1">
          <a:off x="12814300" y="9915472"/>
          <a:ext cx="889000" cy="1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110279</xdr:rowOff>
    </xdr:from>
    <xdr:to>
      <xdr:col>20</xdr:col>
      <xdr:colOff>9525</xdr:colOff>
      <xdr:row>57</xdr:row>
      <xdr:rowOff>40429</xdr:rowOff>
    </xdr:to>
    <xdr:sp macro="" textlink="">
      <xdr:nvSpPr>
        <xdr:cNvPr id="574" name="フローチャート : 判断 573"/>
        <xdr:cNvSpPr/>
      </xdr:nvSpPr>
      <xdr:spPr>
        <a:xfrm>
          <a:off x="13652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56956</xdr:rowOff>
    </xdr:from>
    <xdr:ext cx="534377" cy="259045"/>
    <xdr:sp macro="" textlink="">
      <xdr:nvSpPr>
        <xdr:cNvPr id="575" name="テキスト ボックス 574"/>
        <xdr:cNvSpPr txBox="1"/>
      </xdr:nvSpPr>
      <xdr:spPr>
        <a:xfrm>
          <a:off x="13436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123492</xdr:rowOff>
    </xdr:from>
    <xdr:to>
      <xdr:col>18</xdr:col>
      <xdr:colOff>492125</xdr:colOff>
      <xdr:row>57</xdr:row>
      <xdr:rowOff>53642</xdr:rowOff>
    </xdr:to>
    <xdr:sp macro="" textlink="">
      <xdr:nvSpPr>
        <xdr:cNvPr id="576" name="フローチャート : 判断 575"/>
        <xdr:cNvSpPr/>
      </xdr:nvSpPr>
      <xdr:spPr>
        <a:xfrm>
          <a:off x="12763500" y="972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70169</xdr:rowOff>
    </xdr:from>
    <xdr:ext cx="534377" cy="259045"/>
    <xdr:sp macro="" textlink="">
      <xdr:nvSpPr>
        <xdr:cNvPr id="577" name="テキスト ボックス 576"/>
        <xdr:cNvSpPr txBox="1"/>
      </xdr:nvSpPr>
      <xdr:spPr>
        <a:xfrm>
          <a:off x="12547111" y="94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58866</xdr:rowOff>
    </xdr:from>
    <xdr:to>
      <xdr:col>23</xdr:col>
      <xdr:colOff>568325</xdr:colOff>
      <xdr:row>57</xdr:row>
      <xdr:rowOff>160466</xdr:rowOff>
    </xdr:to>
    <xdr:sp macro="" textlink="">
      <xdr:nvSpPr>
        <xdr:cNvPr id="583" name="円/楕円 582"/>
        <xdr:cNvSpPr/>
      </xdr:nvSpPr>
      <xdr:spPr>
        <a:xfrm>
          <a:off x="16268700" y="983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145243</xdr:rowOff>
    </xdr:from>
    <xdr:ext cx="534377" cy="259045"/>
    <xdr:sp macro="" textlink="">
      <xdr:nvSpPr>
        <xdr:cNvPr id="584" name="教育費該当値テキスト"/>
        <xdr:cNvSpPr txBox="1"/>
      </xdr:nvSpPr>
      <xdr:spPr>
        <a:xfrm>
          <a:off x="16370300" y="974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44,069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32651</xdr:rowOff>
    </xdr:from>
    <xdr:to>
      <xdr:col>22</xdr:col>
      <xdr:colOff>415925</xdr:colOff>
      <xdr:row>57</xdr:row>
      <xdr:rowOff>134251</xdr:rowOff>
    </xdr:to>
    <xdr:sp macro="" textlink="">
      <xdr:nvSpPr>
        <xdr:cNvPr id="585" name="円/楕円 584"/>
        <xdr:cNvSpPr/>
      </xdr:nvSpPr>
      <xdr:spPr>
        <a:xfrm>
          <a:off x="15430500" y="98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125378</xdr:rowOff>
    </xdr:from>
    <xdr:ext cx="534377" cy="259045"/>
    <xdr:sp macro="" textlink="">
      <xdr:nvSpPr>
        <xdr:cNvPr id="586" name="テキスト ボックス 585"/>
        <xdr:cNvSpPr txBox="1"/>
      </xdr:nvSpPr>
      <xdr:spPr>
        <a:xfrm>
          <a:off x="15214111" y="989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89536</xdr:rowOff>
    </xdr:from>
    <xdr:to>
      <xdr:col>21</xdr:col>
      <xdr:colOff>212725</xdr:colOff>
      <xdr:row>58</xdr:row>
      <xdr:rowOff>19686</xdr:rowOff>
    </xdr:to>
    <xdr:sp macro="" textlink="">
      <xdr:nvSpPr>
        <xdr:cNvPr id="587" name="円/楕円 586"/>
        <xdr:cNvSpPr/>
      </xdr:nvSpPr>
      <xdr:spPr>
        <a:xfrm>
          <a:off x="14541500" y="986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10813</xdr:rowOff>
    </xdr:from>
    <xdr:ext cx="534377" cy="259045"/>
    <xdr:sp macro="" textlink="">
      <xdr:nvSpPr>
        <xdr:cNvPr id="588" name="テキスト ボックス 587"/>
        <xdr:cNvSpPr txBox="1"/>
      </xdr:nvSpPr>
      <xdr:spPr>
        <a:xfrm>
          <a:off x="14325111" y="995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92022</xdr:rowOff>
    </xdr:from>
    <xdr:to>
      <xdr:col>20</xdr:col>
      <xdr:colOff>9525</xdr:colOff>
      <xdr:row>58</xdr:row>
      <xdr:rowOff>22172</xdr:rowOff>
    </xdr:to>
    <xdr:sp macro="" textlink="">
      <xdr:nvSpPr>
        <xdr:cNvPr id="589" name="円/楕円 588"/>
        <xdr:cNvSpPr/>
      </xdr:nvSpPr>
      <xdr:spPr>
        <a:xfrm>
          <a:off x="13652500" y="986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13299</xdr:rowOff>
    </xdr:from>
    <xdr:ext cx="534377" cy="259045"/>
    <xdr:sp macro="" textlink="">
      <xdr:nvSpPr>
        <xdr:cNvPr id="590" name="テキスト ボックス 589"/>
        <xdr:cNvSpPr txBox="1"/>
      </xdr:nvSpPr>
      <xdr:spPr>
        <a:xfrm>
          <a:off x="13436111" y="99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102607</xdr:rowOff>
    </xdr:from>
    <xdr:to>
      <xdr:col>18</xdr:col>
      <xdr:colOff>492125</xdr:colOff>
      <xdr:row>58</xdr:row>
      <xdr:rowOff>32757</xdr:rowOff>
    </xdr:to>
    <xdr:sp macro="" textlink="">
      <xdr:nvSpPr>
        <xdr:cNvPr id="591" name="円/楕円 590"/>
        <xdr:cNvSpPr/>
      </xdr:nvSpPr>
      <xdr:spPr>
        <a:xfrm>
          <a:off x="12763500" y="98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23884</xdr:rowOff>
    </xdr:from>
    <xdr:ext cx="534377" cy="259045"/>
    <xdr:sp macro="" textlink="">
      <xdr:nvSpPr>
        <xdr:cNvPr id="592" name="テキスト ボックス 591"/>
        <xdr:cNvSpPr txBox="1"/>
      </xdr:nvSpPr>
      <xdr:spPr>
        <a:xfrm>
          <a:off x="12547111" y="996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19" name="直線コネクタ 61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125499</xdr:rowOff>
    </xdr:from>
    <xdr:to>
      <xdr:col>22</xdr:col>
      <xdr:colOff>365125</xdr:colOff>
      <xdr:row>78</xdr:row>
      <xdr:rowOff>139700</xdr:rowOff>
    </xdr:to>
    <xdr:cxnSp macro="">
      <xdr:nvCxnSpPr>
        <xdr:cNvPr id="622" name="直線コネクタ 621"/>
        <xdr:cNvCxnSpPr/>
      </xdr:nvCxnSpPr>
      <xdr:spPr>
        <a:xfrm>
          <a:off x="14592300" y="13155699"/>
          <a:ext cx="889000" cy="35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16156</xdr:rowOff>
    </xdr:from>
    <xdr:to>
      <xdr:col>22</xdr:col>
      <xdr:colOff>415925</xdr:colOff>
      <xdr:row>78</xdr:row>
      <xdr:rowOff>117756</xdr:rowOff>
    </xdr:to>
    <xdr:sp macro="" textlink="">
      <xdr:nvSpPr>
        <xdr:cNvPr id="623" name="フローチャート : 判断 622"/>
        <xdr:cNvSpPr/>
      </xdr:nvSpPr>
      <xdr:spPr>
        <a:xfrm>
          <a:off x="15430500" y="133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134283</xdr:rowOff>
    </xdr:from>
    <xdr:ext cx="534377" cy="259045"/>
    <xdr:sp macro="" textlink="">
      <xdr:nvSpPr>
        <xdr:cNvPr id="624" name="テキスト ボックス 623"/>
        <xdr:cNvSpPr txBox="1"/>
      </xdr:nvSpPr>
      <xdr:spPr>
        <a:xfrm>
          <a:off x="15214111" y="1316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125499</xdr:rowOff>
    </xdr:from>
    <xdr:to>
      <xdr:col>21</xdr:col>
      <xdr:colOff>161925</xdr:colOff>
      <xdr:row>77</xdr:row>
      <xdr:rowOff>45064</xdr:rowOff>
    </xdr:to>
    <xdr:cxnSp macro="">
      <xdr:nvCxnSpPr>
        <xdr:cNvPr id="625" name="直線コネクタ 624"/>
        <xdr:cNvCxnSpPr/>
      </xdr:nvCxnSpPr>
      <xdr:spPr>
        <a:xfrm flipV="1">
          <a:off x="13703300" y="13155699"/>
          <a:ext cx="889000" cy="9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9241</xdr:rowOff>
    </xdr:from>
    <xdr:to>
      <xdr:col>21</xdr:col>
      <xdr:colOff>212725</xdr:colOff>
      <xdr:row>78</xdr:row>
      <xdr:rowOff>110841</xdr:rowOff>
    </xdr:to>
    <xdr:sp macro="" textlink="">
      <xdr:nvSpPr>
        <xdr:cNvPr id="626" name="フローチャート : 判断 625"/>
        <xdr:cNvSpPr/>
      </xdr:nvSpPr>
      <xdr:spPr>
        <a:xfrm>
          <a:off x="14541500" y="1338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101968</xdr:rowOff>
    </xdr:from>
    <xdr:ext cx="534377" cy="259045"/>
    <xdr:sp macro="" textlink="">
      <xdr:nvSpPr>
        <xdr:cNvPr id="627" name="テキスト ボックス 626"/>
        <xdr:cNvSpPr txBox="1"/>
      </xdr:nvSpPr>
      <xdr:spPr>
        <a:xfrm>
          <a:off x="14325111" y="1347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39596</xdr:rowOff>
    </xdr:from>
    <xdr:to>
      <xdr:col>19</xdr:col>
      <xdr:colOff>644525</xdr:colOff>
      <xdr:row>77</xdr:row>
      <xdr:rowOff>45064</xdr:rowOff>
    </xdr:to>
    <xdr:cxnSp macro="">
      <xdr:nvCxnSpPr>
        <xdr:cNvPr id="628" name="直線コネクタ 627"/>
        <xdr:cNvCxnSpPr/>
      </xdr:nvCxnSpPr>
      <xdr:spPr>
        <a:xfrm>
          <a:off x="12814300" y="13241246"/>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25705</xdr:rowOff>
    </xdr:from>
    <xdr:to>
      <xdr:col>20</xdr:col>
      <xdr:colOff>9525</xdr:colOff>
      <xdr:row>78</xdr:row>
      <xdr:rowOff>127305</xdr:rowOff>
    </xdr:to>
    <xdr:sp macro="" textlink="">
      <xdr:nvSpPr>
        <xdr:cNvPr id="629" name="フローチャート : 判断 628"/>
        <xdr:cNvSpPr/>
      </xdr:nvSpPr>
      <xdr:spPr>
        <a:xfrm>
          <a:off x="13652500" y="1339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118432</xdr:rowOff>
    </xdr:from>
    <xdr:ext cx="534377" cy="259045"/>
    <xdr:sp macro="" textlink="">
      <xdr:nvSpPr>
        <xdr:cNvPr id="630" name="テキスト ボックス 629"/>
        <xdr:cNvSpPr txBox="1"/>
      </xdr:nvSpPr>
      <xdr:spPr>
        <a:xfrm>
          <a:off x="13436111" y="134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150289</xdr:rowOff>
    </xdr:from>
    <xdr:to>
      <xdr:col>18</xdr:col>
      <xdr:colOff>492125</xdr:colOff>
      <xdr:row>78</xdr:row>
      <xdr:rowOff>80439</xdr:rowOff>
    </xdr:to>
    <xdr:sp macro="" textlink="">
      <xdr:nvSpPr>
        <xdr:cNvPr id="631" name="フローチャート : 判断 630"/>
        <xdr:cNvSpPr/>
      </xdr:nvSpPr>
      <xdr:spPr>
        <a:xfrm>
          <a:off x="12763500" y="133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71566</xdr:rowOff>
    </xdr:from>
    <xdr:ext cx="534377" cy="259045"/>
    <xdr:sp macro="" textlink="">
      <xdr:nvSpPr>
        <xdr:cNvPr id="632" name="テキスト ボックス 631"/>
        <xdr:cNvSpPr txBox="1"/>
      </xdr:nvSpPr>
      <xdr:spPr>
        <a:xfrm>
          <a:off x="12547111" y="1344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38" name="円/楕円 63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249299" cy="259045"/>
    <xdr:sp macro="" textlink="">
      <xdr:nvSpPr>
        <xdr:cNvPr id="639" name="災害復旧費該当値テキスト"/>
        <xdr:cNvSpPr txBox="1"/>
      </xdr:nvSpPr>
      <xdr:spPr>
        <a:xfrm>
          <a:off x="16370300" y="13406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0" name="円/楕円 63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1" name="テキスト ボックス 64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74699</xdr:rowOff>
    </xdr:from>
    <xdr:to>
      <xdr:col>21</xdr:col>
      <xdr:colOff>212725</xdr:colOff>
      <xdr:row>77</xdr:row>
      <xdr:rowOff>4849</xdr:rowOff>
    </xdr:to>
    <xdr:sp macro="" textlink="">
      <xdr:nvSpPr>
        <xdr:cNvPr id="642" name="円/楕円 641"/>
        <xdr:cNvSpPr/>
      </xdr:nvSpPr>
      <xdr:spPr>
        <a:xfrm>
          <a:off x="14541500" y="1310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21376</xdr:rowOff>
    </xdr:from>
    <xdr:ext cx="534377" cy="259045"/>
    <xdr:sp macro="" textlink="">
      <xdr:nvSpPr>
        <xdr:cNvPr id="643" name="テキスト ボックス 642"/>
        <xdr:cNvSpPr txBox="1"/>
      </xdr:nvSpPr>
      <xdr:spPr>
        <a:xfrm>
          <a:off x="14325111" y="1288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78,106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165714</xdr:rowOff>
    </xdr:from>
    <xdr:to>
      <xdr:col>20</xdr:col>
      <xdr:colOff>9525</xdr:colOff>
      <xdr:row>77</xdr:row>
      <xdr:rowOff>95864</xdr:rowOff>
    </xdr:to>
    <xdr:sp macro="" textlink="">
      <xdr:nvSpPr>
        <xdr:cNvPr id="644" name="円/楕円 643"/>
        <xdr:cNvSpPr/>
      </xdr:nvSpPr>
      <xdr:spPr>
        <a:xfrm>
          <a:off x="13652500" y="1319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112391</xdr:rowOff>
    </xdr:from>
    <xdr:ext cx="534377" cy="259045"/>
    <xdr:sp macro="" textlink="">
      <xdr:nvSpPr>
        <xdr:cNvPr id="645" name="テキスト ボックス 644"/>
        <xdr:cNvSpPr txBox="1"/>
      </xdr:nvSpPr>
      <xdr:spPr>
        <a:xfrm>
          <a:off x="13436111" y="1297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160246</xdr:rowOff>
    </xdr:from>
    <xdr:to>
      <xdr:col>18</xdr:col>
      <xdr:colOff>492125</xdr:colOff>
      <xdr:row>77</xdr:row>
      <xdr:rowOff>90396</xdr:rowOff>
    </xdr:to>
    <xdr:sp macro="" textlink="">
      <xdr:nvSpPr>
        <xdr:cNvPr id="646" name="円/楕円 645"/>
        <xdr:cNvSpPr/>
      </xdr:nvSpPr>
      <xdr:spPr>
        <a:xfrm>
          <a:off x="12763500" y="1319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106923</xdr:rowOff>
    </xdr:from>
    <xdr:ext cx="534377" cy="259045"/>
    <xdr:sp macro="" textlink="">
      <xdr:nvSpPr>
        <xdr:cNvPr id="647" name="テキスト ボックス 646"/>
        <xdr:cNvSpPr txBox="1"/>
      </xdr:nvSpPr>
      <xdr:spPr>
        <a:xfrm>
          <a:off x="12547111" y="1296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154942</xdr:rowOff>
    </xdr:from>
    <xdr:to>
      <xdr:col>23</xdr:col>
      <xdr:colOff>517525</xdr:colOff>
      <xdr:row>97</xdr:row>
      <xdr:rowOff>160621</xdr:rowOff>
    </xdr:to>
    <xdr:cxnSp macro="">
      <xdr:nvCxnSpPr>
        <xdr:cNvPr id="674" name="直線コネクタ 673"/>
        <xdr:cNvCxnSpPr/>
      </xdr:nvCxnSpPr>
      <xdr:spPr>
        <a:xfrm>
          <a:off x="15481300" y="16785592"/>
          <a:ext cx="838200" cy="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97994</xdr:rowOff>
    </xdr:from>
    <xdr:to>
      <xdr:col>22</xdr:col>
      <xdr:colOff>365125</xdr:colOff>
      <xdr:row>97</xdr:row>
      <xdr:rowOff>154942</xdr:rowOff>
    </xdr:to>
    <xdr:cxnSp macro="">
      <xdr:nvCxnSpPr>
        <xdr:cNvPr id="677" name="直線コネクタ 676"/>
        <xdr:cNvCxnSpPr/>
      </xdr:nvCxnSpPr>
      <xdr:spPr>
        <a:xfrm>
          <a:off x="14592300" y="16728644"/>
          <a:ext cx="889000" cy="5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57494</xdr:rowOff>
    </xdr:from>
    <xdr:to>
      <xdr:col>22</xdr:col>
      <xdr:colOff>415925</xdr:colOff>
      <xdr:row>97</xdr:row>
      <xdr:rowOff>159094</xdr:rowOff>
    </xdr:to>
    <xdr:sp macro="" textlink="">
      <xdr:nvSpPr>
        <xdr:cNvPr id="678" name="フローチャート : 判断 677"/>
        <xdr:cNvSpPr/>
      </xdr:nvSpPr>
      <xdr:spPr>
        <a:xfrm>
          <a:off x="15430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4171</xdr:rowOff>
    </xdr:from>
    <xdr:ext cx="534377" cy="259045"/>
    <xdr:sp macro="" textlink="">
      <xdr:nvSpPr>
        <xdr:cNvPr id="679" name="テキスト ボックス 678"/>
        <xdr:cNvSpPr txBox="1"/>
      </xdr:nvSpPr>
      <xdr:spPr>
        <a:xfrm>
          <a:off x="15214111" y="164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97994</xdr:rowOff>
    </xdr:from>
    <xdr:to>
      <xdr:col>21</xdr:col>
      <xdr:colOff>161925</xdr:colOff>
      <xdr:row>97</xdr:row>
      <xdr:rowOff>103513</xdr:rowOff>
    </xdr:to>
    <xdr:cxnSp macro="">
      <xdr:nvCxnSpPr>
        <xdr:cNvPr id="680" name="直線コネクタ 679"/>
        <xdr:cNvCxnSpPr/>
      </xdr:nvCxnSpPr>
      <xdr:spPr>
        <a:xfrm flipV="1">
          <a:off x="13703300" y="16728644"/>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46436</xdr:rowOff>
    </xdr:from>
    <xdr:to>
      <xdr:col>21</xdr:col>
      <xdr:colOff>212725</xdr:colOff>
      <xdr:row>97</xdr:row>
      <xdr:rowOff>148036</xdr:rowOff>
    </xdr:to>
    <xdr:sp macro="" textlink="">
      <xdr:nvSpPr>
        <xdr:cNvPr id="681" name="フローチャート : 判断 680"/>
        <xdr:cNvSpPr/>
      </xdr:nvSpPr>
      <xdr:spPr>
        <a:xfrm>
          <a:off x="14541500" y="1667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164563</xdr:rowOff>
    </xdr:from>
    <xdr:ext cx="534377" cy="259045"/>
    <xdr:sp macro="" textlink="">
      <xdr:nvSpPr>
        <xdr:cNvPr id="682" name="テキスト ボックス 681"/>
        <xdr:cNvSpPr txBox="1"/>
      </xdr:nvSpPr>
      <xdr:spPr>
        <a:xfrm>
          <a:off x="14325111" y="1645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103513</xdr:rowOff>
    </xdr:from>
    <xdr:to>
      <xdr:col>19</xdr:col>
      <xdr:colOff>644525</xdr:colOff>
      <xdr:row>97</xdr:row>
      <xdr:rowOff>105488</xdr:rowOff>
    </xdr:to>
    <xdr:cxnSp macro="">
      <xdr:nvCxnSpPr>
        <xdr:cNvPr id="683" name="直線コネクタ 682"/>
        <xdr:cNvCxnSpPr/>
      </xdr:nvCxnSpPr>
      <xdr:spPr>
        <a:xfrm flipV="1">
          <a:off x="12814300" y="16734163"/>
          <a:ext cx="8890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41053</xdr:rowOff>
    </xdr:from>
    <xdr:to>
      <xdr:col>20</xdr:col>
      <xdr:colOff>9525</xdr:colOff>
      <xdr:row>97</xdr:row>
      <xdr:rowOff>142653</xdr:rowOff>
    </xdr:to>
    <xdr:sp macro="" textlink="">
      <xdr:nvSpPr>
        <xdr:cNvPr id="684" name="フローチャート : 判断 683"/>
        <xdr:cNvSpPr/>
      </xdr:nvSpPr>
      <xdr:spPr>
        <a:xfrm>
          <a:off x="13652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159180</xdr:rowOff>
    </xdr:from>
    <xdr:ext cx="534377" cy="259045"/>
    <xdr:sp macro="" textlink="">
      <xdr:nvSpPr>
        <xdr:cNvPr id="685" name="テキスト ボックス 684"/>
        <xdr:cNvSpPr txBox="1"/>
      </xdr:nvSpPr>
      <xdr:spPr>
        <a:xfrm>
          <a:off x="13436111" y="164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53187</xdr:rowOff>
    </xdr:from>
    <xdr:to>
      <xdr:col>18</xdr:col>
      <xdr:colOff>492125</xdr:colOff>
      <xdr:row>97</xdr:row>
      <xdr:rowOff>154787</xdr:rowOff>
    </xdr:to>
    <xdr:sp macro="" textlink="">
      <xdr:nvSpPr>
        <xdr:cNvPr id="686" name="フローチャート : 判断 685"/>
        <xdr:cNvSpPr/>
      </xdr:nvSpPr>
      <xdr:spPr>
        <a:xfrm>
          <a:off x="12763500" y="1668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171314</xdr:rowOff>
    </xdr:from>
    <xdr:ext cx="534377" cy="259045"/>
    <xdr:sp macro="" textlink="">
      <xdr:nvSpPr>
        <xdr:cNvPr id="687" name="テキスト ボックス 686"/>
        <xdr:cNvSpPr txBox="1"/>
      </xdr:nvSpPr>
      <xdr:spPr>
        <a:xfrm>
          <a:off x="12547111" y="1645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109821</xdr:rowOff>
    </xdr:from>
    <xdr:to>
      <xdr:col>23</xdr:col>
      <xdr:colOff>568325</xdr:colOff>
      <xdr:row>98</xdr:row>
      <xdr:rowOff>39971</xdr:rowOff>
    </xdr:to>
    <xdr:sp macro="" textlink="">
      <xdr:nvSpPr>
        <xdr:cNvPr id="693" name="円/楕円 692"/>
        <xdr:cNvSpPr/>
      </xdr:nvSpPr>
      <xdr:spPr>
        <a:xfrm>
          <a:off x="16268700" y="1674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88248</xdr:rowOff>
    </xdr:from>
    <xdr:ext cx="534377" cy="259045"/>
    <xdr:sp macro="" textlink="">
      <xdr:nvSpPr>
        <xdr:cNvPr id="694" name="公債費該当値テキスト"/>
        <xdr:cNvSpPr txBox="1"/>
      </xdr:nvSpPr>
      <xdr:spPr>
        <a:xfrm>
          <a:off x="16370300" y="1671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32,924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104142</xdr:rowOff>
    </xdr:from>
    <xdr:to>
      <xdr:col>22</xdr:col>
      <xdr:colOff>415925</xdr:colOff>
      <xdr:row>98</xdr:row>
      <xdr:rowOff>34292</xdr:rowOff>
    </xdr:to>
    <xdr:sp macro="" textlink="">
      <xdr:nvSpPr>
        <xdr:cNvPr id="695" name="円/楕円 694"/>
        <xdr:cNvSpPr/>
      </xdr:nvSpPr>
      <xdr:spPr>
        <a:xfrm>
          <a:off x="15430500" y="167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25419</xdr:rowOff>
    </xdr:from>
    <xdr:ext cx="534377" cy="259045"/>
    <xdr:sp macro="" textlink="">
      <xdr:nvSpPr>
        <xdr:cNvPr id="696" name="テキスト ボックス 695"/>
        <xdr:cNvSpPr txBox="1"/>
      </xdr:nvSpPr>
      <xdr:spPr>
        <a:xfrm>
          <a:off x="15214111" y="1682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47194</xdr:rowOff>
    </xdr:from>
    <xdr:to>
      <xdr:col>21</xdr:col>
      <xdr:colOff>212725</xdr:colOff>
      <xdr:row>97</xdr:row>
      <xdr:rowOff>148794</xdr:rowOff>
    </xdr:to>
    <xdr:sp macro="" textlink="">
      <xdr:nvSpPr>
        <xdr:cNvPr id="697" name="円/楕円 696"/>
        <xdr:cNvSpPr/>
      </xdr:nvSpPr>
      <xdr:spPr>
        <a:xfrm>
          <a:off x="14541500" y="166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139921</xdr:rowOff>
    </xdr:from>
    <xdr:ext cx="534377" cy="259045"/>
    <xdr:sp macro="" textlink="">
      <xdr:nvSpPr>
        <xdr:cNvPr id="698" name="テキスト ボックス 697"/>
        <xdr:cNvSpPr txBox="1"/>
      </xdr:nvSpPr>
      <xdr:spPr>
        <a:xfrm>
          <a:off x="14325111" y="1677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52713</xdr:rowOff>
    </xdr:from>
    <xdr:to>
      <xdr:col>20</xdr:col>
      <xdr:colOff>9525</xdr:colOff>
      <xdr:row>97</xdr:row>
      <xdr:rowOff>154313</xdr:rowOff>
    </xdr:to>
    <xdr:sp macro="" textlink="">
      <xdr:nvSpPr>
        <xdr:cNvPr id="699" name="円/楕円 698"/>
        <xdr:cNvSpPr/>
      </xdr:nvSpPr>
      <xdr:spPr>
        <a:xfrm>
          <a:off x="13652500" y="166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145440</xdr:rowOff>
    </xdr:from>
    <xdr:ext cx="534377" cy="259045"/>
    <xdr:sp macro="" textlink="">
      <xdr:nvSpPr>
        <xdr:cNvPr id="700" name="テキスト ボックス 699"/>
        <xdr:cNvSpPr txBox="1"/>
      </xdr:nvSpPr>
      <xdr:spPr>
        <a:xfrm>
          <a:off x="13436111" y="1677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54688</xdr:rowOff>
    </xdr:from>
    <xdr:to>
      <xdr:col>18</xdr:col>
      <xdr:colOff>492125</xdr:colOff>
      <xdr:row>97</xdr:row>
      <xdr:rowOff>156288</xdr:rowOff>
    </xdr:to>
    <xdr:sp macro="" textlink="">
      <xdr:nvSpPr>
        <xdr:cNvPr id="701" name="円/楕円 700"/>
        <xdr:cNvSpPr/>
      </xdr:nvSpPr>
      <xdr:spPr>
        <a:xfrm>
          <a:off x="12763500" y="166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147415</xdr:rowOff>
    </xdr:from>
    <xdr:ext cx="534377" cy="259045"/>
    <xdr:sp macro="" textlink="">
      <xdr:nvSpPr>
        <xdr:cNvPr id="702" name="テキスト ボックス 701"/>
        <xdr:cNvSpPr txBox="1"/>
      </xdr:nvSpPr>
      <xdr:spPr>
        <a:xfrm>
          <a:off x="12547111" y="1677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122275</xdr:rowOff>
    </xdr:from>
    <xdr:to>
      <xdr:col>31</xdr:col>
      <xdr:colOff>85725</xdr:colOff>
      <xdr:row>38</xdr:row>
      <xdr:rowOff>52425</xdr:rowOff>
    </xdr:to>
    <xdr:sp macro="" textlink="">
      <xdr:nvSpPr>
        <xdr:cNvPr id="733" name="フローチャート : 判断 732"/>
        <xdr:cNvSpPr/>
      </xdr:nvSpPr>
      <xdr:spPr>
        <a:xfrm>
          <a:off x="21272500" y="64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68952</xdr:rowOff>
    </xdr:from>
    <xdr:ext cx="378565" cy="259045"/>
    <xdr:sp macro="" textlink="">
      <xdr:nvSpPr>
        <xdr:cNvPr id="734" name="テキスト ボックス 733"/>
        <xdr:cNvSpPr txBox="1"/>
      </xdr:nvSpPr>
      <xdr:spPr>
        <a:xfrm>
          <a:off x="21134017" y="6241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11405</xdr:rowOff>
    </xdr:from>
    <xdr:to>
      <xdr:col>29</xdr:col>
      <xdr:colOff>568325</xdr:colOff>
      <xdr:row>38</xdr:row>
      <xdr:rowOff>113005</xdr:rowOff>
    </xdr:to>
    <xdr:sp macro="" textlink="">
      <xdr:nvSpPr>
        <xdr:cNvPr id="736" name="フローチャート : 判断 735"/>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129532</xdr:rowOff>
    </xdr:from>
    <xdr:ext cx="378565" cy="259045"/>
    <xdr:sp macro="" textlink="">
      <xdr:nvSpPr>
        <xdr:cNvPr id="737" name="テキスト ボックス 736"/>
        <xdr:cNvSpPr txBox="1"/>
      </xdr:nvSpPr>
      <xdr:spPr>
        <a:xfrm>
          <a:off x="20245017" y="6301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51410</xdr:rowOff>
    </xdr:from>
    <xdr:to>
      <xdr:col>28</xdr:col>
      <xdr:colOff>365125</xdr:colOff>
      <xdr:row>34</xdr:row>
      <xdr:rowOff>153010</xdr:rowOff>
    </xdr:to>
    <xdr:sp macro="" textlink="">
      <xdr:nvSpPr>
        <xdr:cNvPr id="739" name="フローチャート : 判断 738"/>
        <xdr:cNvSpPr/>
      </xdr:nvSpPr>
      <xdr:spPr>
        <a:xfrm>
          <a:off x="19494500" y="588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169537</xdr:rowOff>
    </xdr:from>
    <xdr:ext cx="469744" cy="259045"/>
    <xdr:sp macro="" textlink="">
      <xdr:nvSpPr>
        <xdr:cNvPr id="740" name="テキスト ボックス 739"/>
        <xdr:cNvSpPr txBox="1"/>
      </xdr:nvSpPr>
      <xdr:spPr>
        <a:xfrm>
          <a:off x="19310427" y="56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102844</xdr:rowOff>
    </xdr:from>
    <xdr:to>
      <xdr:col>27</xdr:col>
      <xdr:colOff>161925</xdr:colOff>
      <xdr:row>37</xdr:row>
      <xdr:rowOff>32994</xdr:rowOff>
    </xdr:to>
    <xdr:sp macro="" textlink="">
      <xdr:nvSpPr>
        <xdr:cNvPr id="741" name="フローチャート : 判断 740"/>
        <xdr:cNvSpPr/>
      </xdr:nvSpPr>
      <xdr:spPr>
        <a:xfrm>
          <a:off x="18605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49521</xdr:rowOff>
    </xdr:from>
    <xdr:ext cx="469744" cy="259045"/>
    <xdr:sp macro="" textlink="">
      <xdr:nvSpPr>
        <xdr:cNvPr id="742" name="テキスト ボックス 741"/>
        <xdr:cNvSpPr txBox="1"/>
      </xdr:nvSpPr>
      <xdr:spPr>
        <a:xfrm>
          <a:off x="18421427"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目的別の住民一人あたりのコストについては全体的に類似団体平均を下回っている。議会費及び消防費については、類似団体平均を上回り増加傾向にある。議会費については人事院勧告に基づく議員報酬の増による。消防費については広域消防で一括して実施した移動系防災行政無線の設置に係る費用の増による。公債費については、町債の借入抑制と償還終了により減少傾向にある。</a:t>
          </a:r>
          <a:endParaRPr lang="ja-JP" altLang="ja-JP" sz="13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n-lt"/>
              <a:ea typeface="+mn-ea"/>
              <a:cs typeface="+mn-cs"/>
            </a:rPr>
            <a:t>財政調整基金残高については、ここ数年増加傾向にあったが物件費等の増加により多く取崩</a:t>
          </a:r>
          <a:r>
            <a:rPr kumimoji="1" lang="ja-JP" altLang="en-US" sz="1300">
              <a:solidFill>
                <a:schemeClr val="dk1"/>
              </a:solidFill>
              <a:latin typeface="+mn-lt"/>
              <a:ea typeface="+mn-ea"/>
              <a:cs typeface="+mn-cs"/>
            </a:rPr>
            <a:t>し</a:t>
          </a:r>
          <a:r>
            <a:rPr kumimoji="1" lang="ja-JP" altLang="ja-JP" sz="1300">
              <a:solidFill>
                <a:schemeClr val="dk1"/>
              </a:solidFill>
              <a:latin typeface="+mn-lt"/>
              <a:ea typeface="+mn-ea"/>
              <a:cs typeface="+mn-cs"/>
            </a:rPr>
            <a:t>をしたため減少した。実質単年度収支については３年ぶりにプラスとなった。今後も町税等の歳入の確保及び歳出の適正化を図り健全化を進めていく。</a:t>
          </a:r>
          <a:endParaRPr lang="ja-JP" altLang="ja-JP" sz="13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n-lt"/>
              <a:ea typeface="+mn-ea"/>
              <a:cs typeface="+mn-cs"/>
            </a:rPr>
            <a:t>連結実質赤字比率については、各会計ともに赤字は発生していない。一般会計については減少傾向にあったが、増加に転じている。その他の会計でほぼ横ばいで推移している。</a:t>
          </a:r>
          <a:endParaRPr lang="ja-JP" altLang="ja-JP" sz="13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5605837</v>
      </c>
      <c r="BO4" s="379"/>
      <c r="BP4" s="379"/>
      <c r="BQ4" s="379"/>
      <c r="BR4" s="379"/>
      <c r="BS4" s="379"/>
      <c r="BT4" s="379"/>
      <c r="BU4" s="380"/>
      <c r="BV4" s="378">
        <v>5577942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23.8</v>
      </c>
      <c r="CU4" s="385"/>
      <c r="CV4" s="385"/>
      <c r="CW4" s="385"/>
      <c r="CX4" s="385"/>
      <c r="CY4" s="385"/>
      <c r="CZ4" s="385"/>
      <c r="DA4" s="386"/>
      <c r="DB4" s="384">
        <v>18.100000000000001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4787272</v>
      </c>
      <c r="BO5" s="416"/>
      <c r="BP5" s="416"/>
      <c r="BQ5" s="416"/>
      <c r="BR5" s="416"/>
      <c r="BS5" s="416"/>
      <c r="BT5" s="416"/>
      <c r="BU5" s="417"/>
      <c r="BV5" s="415">
        <v>4952906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83</v>
      </c>
      <c r="CU5" s="413"/>
      <c r="CV5" s="413"/>
      <c r="CW5" s="413"/>
      <c r="CX5" s="413"/>
      <c r="CY5" s="413"/>
      <c r="CZ5" s="413"/>
      <c r="DA5" s="414"/>
      <c r="DB5" s="412">
        <v>85.8</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818565</v>
      </c>
      <c r="BO6" s="416"/>
      <c r="BP6" s="416"/>
      <c r="BQ6" s="416"/>
      <c r="BR6" s="416"/>
      <c r="BS6" s="416"/>
      <c r="BT6" s="416"/>
      <c r="BU6" s="417"/>
      <c r="BV6" s="415">
        <v>625036</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89.4</v>
      </c>
      <c r="CU6" s="453"/>
      <c r="CV6" s="453"/>
      <c r="CW6" s="453"/>
      <c r="CX6" s="453"/>
      <c r="CY6" s="453"/>
      <c r="CZ6" s="453"/>
      <c r="DA6" s="454"/>
      <c r="DB6" s="452">
        <v>92.7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18512</v>
      </c>
      <c r="BO7" s="416"/>
      <c r="BP7" s="416"/>
      <c r="BQ7" s="416"/>
      <c r="BR7" s="416"/>
      <c r="BS7" s="416"/>
      <c r="BT7" s="416"/>
      <c r="BU7" s="417"/>
      <c r="BV7" s="415">
        <v>25229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3358273</v>
      </c>
      <c r="CU7" s="416"/>
      <c r="CV7" s="416"/>
      <c r="CW7" s="416"/>
      <c r="CX7" s="416"/>
      <c r="CY7" s="416"/>
      <c r="CZ7" s="416"/>
      <c r="DA7" s="417"/>
      <c r="DB7" s="415">
        <v>3306479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800053</v>
      </c>
      <c r="BO8" s="416"/>
      <c r="BP8" s="416"/>
      <c r="BQ8" s="416"/>
      <c r="BR8" s="416"/>
      <c r="BS8" s="416"/>
      <c r="BT8" s="416"/>
      <c r="BU8" s="417"/>
      <c r="BV8" s="415">
        <v>599807</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0.73</v>
      </c>
      <c r="CU8" s="456"/>
      <c r="CV8" s="456"/>
      <c r="CW8" s="456"/>
      <c r="CX8" s="456"/>
      <c r="CY8" s="456"/>
      <c r="CZ8" s="456"/>
      <c r="DA8" s="457"/>
      <c r="DB8" s="455">
        <v>0.73</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11720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200246</v>
      </c>
      <c r="BO9" s="416"/>
      <c r="BP9" s="416"/>
      <c r="BQ9" s="416"/>
      <c r="BR9" s="416"/>
      <c r="BS9" s="416"/>
      <c r="BT9" s="416"/>
      <c r="BU9" s="417"/>
      <c r="BV9" s="415">
        <v>-81631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8.6999999999999993</v>
      </c>
      <c r="CU9" s="413"/>
      <c r="CV9" s="413"/>
      <c r="CW9" s="413"/>
      <c r="CX9" s="413"/>
      <c r="CY9" s="413"/>
      <c r="CZ9" s="413"/>
      <c r="DA9" s="414"/>
      <c r="DB9" s="412">
        <v>9.1999999999999993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12094</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230000</v>
      </c>
      <c r="BO10" s="416"/>
      <c r="BP10" s="416"/>
      <c r="BQ10" s="416"/>
      <c r="BR10" s="416"/>
      <c r="BS10" s="416"/>
      <c r="BT10" s="416"/>
      <c r="BU10" s="417"/>
      <c r="BV10" s="415">
        <v>260000</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12145</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275000</v>
      </c>
      <c r="BO12" s="416"/>
      <c r="BP12" s="416"/>
      <c r="BQ12" s="416"/>
      <c r="BR12" s="416"/>
      <c r="BS12" s="416"/>
      <c r="BT12" s="416"/>
      <c r="BU12" s="417"/>
      <c r="BV12" s="415">
        <v>230000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11991</v>
      </c>
      <c r="S13" s="497"/>
      <c r="T13" s="497"/>
      <c r="U13" s="497"/>
      <c r="V13" s="498"/>
      <c r="W13" s="431" t="s">
        <v>119</v>
      </c>
      <c r="X13" s="432"/>
      <c r="Y13" s="432"/>
      <c r="Z13" s="432"/>
      <c r="AA13" s="432"/>
      <c r="AB13" s="422"/>
      <c r="AC13" s="466">
        <v>720</v>
      </c>
      <c r="AD13" s="467"/>
      <c r="AE13" s="467"/>
      <c r="AF13" s="467"/>
      <c r="AG13" s="506"/>
      <c r="AH13" s="466">
        <v>1036</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155246</v>
      </c>
      <c r="BO13" s="416"/>
      <c r="BP13" s="416"/>
      <c r="BQ13" s="416"/>
      <c r="BR13" s="416"/>
      <c r="BS13" s="416"/>
      <c r="BT13" s="416"/>
      <c r="BU13" s="417"/>
      <c r="BV13" s="415">
        <v>-51631</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9.6999999999999993</v>
      </c>
      <c r="CU13" s="413"/>
      <c r="CV13" s="413"/>
      <c r="CW13" s="413"/>
      <c r="CX13" s="413"/>
      <c r="CY13" s="413"/>
      <c r="CZ13" s="413"/>
      <c r="DA13" s="414"/>
      <c r="DB13" s="412">
        <v>11.3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12152</v>
      </c>
      <c r="S14" s="497"/>
      <c r="T14" s="497"/>
      <c r="U14" s="497"/>
      <c r="V14" s="498"/>
      <c r="W14" s="405"/>
      <c r="X14" s="406"/>
      <c r="Y14" s="406"/>
      <c r="Z14" s="406"/>
      <c r="AA14" s="406"/>
      <c r="AB14" s="395"/>
      <c r="AC14" s="499">
        <v>11.4</v>
      </c>
      <c r="AD14" s="500"/>
      <c r="AE14" s="500"/>
      <c r="AF14" s="500"/>
      <c r="AG14" s="501"/>
      <c r="AH14" s="499">
        <v>15.3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40.200000000000003</v>
      </c>
      <c r="CU14" s="511"/>
      <c r="CV14" s="511"/>
      <c r="CW14" s="511"/>
      <c r="CX14" s="511"/>
      <c r="CY14" s="511"/>
      <c r="CZ14" s="511"/>
      <c r="DA14" s="512"/>
      <c r="DB14" s="510">
        <v>51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12004</v>
      </c>
      <c r="S15" s="497"/>
      <c r="T15" s="497"/>
      <c r="U15" s="497"/>
      <c r="V15" s="498"/>
      <c r="W15" s="431" t="s">
        <v>126</v>
      </c>
      <c r="X15" s="432"/>
      <c r="Y15" s="432"/>
      <c r="Z15" s="432"/>
      <c r="AA15" s="432"/>
      <c r="AB15" s="422"/>
      <c r="AC15" s="466">
        <v>2275</v>
      </c>
      <c r="AD15" s="467"/>
      <c r="AE15" s="467"/>
      <c r="AF15" s="467"/>
      <c r="AG15" s="506"/>
      <c r="AH15" s="466">
        <v>2296</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1792307</v>
      </c>
      <c r="BO15" s="379"/>
      <c r="BP15" s="379"/>
      <c r="BQ15" s="379"/>
      <c r="BR15" s="379"/>
      <c r="BS15" s="379"/>
      <c r="BT15" s="379"/>
      <c r="BU15" s="380"/>
      <c r="BV15" s="378">
        <v>1864218</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35.9</v>
      </c>
      <c r="AD16" s="500"/>
      <c r="AE16" s="500"/>
      <c r="AF16" s="500"/>
      <c r="AG16" s="501"/>
      <c r="AH16" s="499">
        <v>33.9</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2554529</v>
      </c>
      <c r="BO16" s="416"/>
      <c r="BP16" s="416"/>
      <c r="BQ16" s="416"/>
      <c r="BR16" s="416"/>
      <c r="BS16" s="416"/>
      <c r="BT16" s="416"/>
      <c r="BU16" s="417"/>
      <c r="BV16" s="415">
        <v>2490712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3340</v>
      </c>
      <c r="AD17" s="467"/>
      <c r="AE17" s="467"/>
      <c r="AF17" s="467"/>
      <c r="AG17" s="506"/>
      <c r="AH17" s="466">
        <v>3425</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2292982</v>
      </c>
      <c r="BO17" s="416"/>
      <c r="BP17" s="416"/>
      <c r="BQ17" s="416"/>
      <c r="BR17" s="416"/>
      <c r="BS17" s="416"/>
      <c r="BT17" s="416"/>
      <c r="BU17" s="417"/>
      <c r="BV17" s="415">
        <v>2412204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64.25</v>
      </c>
      <c r="M18" s="528"/>
      <c r="N18" s="528"/>
      <c r="O18" s="528"/>
      <c r="P18" s="528"/>
      <c r="Q18" s="528"/>
      <c r="R18" s="529"/>
      <c r="S18" s="529"/>
      <c r="T18" s="529"/>
      <c r="U18" s="529"/>
      <c r="V18" s="530"/>
      <c r="W18" s="433"/>
      <c r="X18" s="434"/>
      <c r="Y18" s="434"/>
      <c r="Z18" s="434"/>
      <c r="AA18" s="434"/>
      <c r="AB18" s="425"/>
      <c r="AC18" s="531">
        <v>52.7</v>
      </c>
      <c r="AD18" s="532"/>
      <c r="AE18" s="532"/>
      <c r="AF18" s="532"/>
      <c r="AG18" s="533"/>
      <c r="AH18" s="531">
        <v>50.6</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2883721</v>
      </c>
      <c r="BO18" s="416"/>
      <c r="BP18" s="416"/>
      <c r="BQ18" s="416"/>
      <c r="BR18" s="416"/>
      <c r="BS18" s="416"/>
      <c r="BT18" s="416"/>
      <c r="BU18" s="417"/>
      <c r="BV18" s="415">
        <v>2867159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182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4583528</v>
      </c>
      <c r="BO19" s="416"/>
      <c r="BP19" s="416"/>
      <c r="BQ19" s="416"/>
      <c r="BR19" s="416"/>
      <c r="BS19" s="416"/>
      <c r="BT19" s="416"/>
      <c r="BU19" s="417"/>
      <c r="BV19" s="415">
        <v>4513430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4109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4042244</v>
      </c>
      <c r="BO23" s="416"/>
      <c r="BP23" s="416"/>
      <c r="BQ23" s="416"/>
      <c r="BR23" s="416"/>
      <c r="BS23" s="416"/>
      <c r="BT23" s="416"/>
      <c r="BU23" s="417"/>
      <c r="BV23" s="415">
        <v>4096326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5920</v>
      </c>
      <c r="R24" s="467"/>
      <c r="S24" s="467"/>
      <c r="T24" s="467"/>
      <c r="U24" s="467"/>
      <c r="V24" s="506"/>
      <c r="W24" s="561"/>
      <c r="X24" s="549"/>
      <c r="Y24" s="550"/>
      <c r="Z24" s="465" t="s">
        <v>149</v>
      </c>
      <c r="AA24" s="445"/>
      <c r="AB24" s="445"/>
      <c r="AC24" s="445"/>
      <c r="AD24" s="445"/>
      <c r="AE24" s="445"/>
      <c r="AF24" s="445"/>
      <c r="AG24" s="446"/>
      <c r="AH24" s="466">
        <v>103</v>
      </c>
      <c r="AI24" s="467"/>
      <c r="AJ24" s="467"/>
      <c r="AK24" s="467"/>
      <c r="AL24" s="506"/>
      <c r="AM24" s="466">
        <v>300966</v>
      </c>
      <c r="AN24" s="467"/>
      <c r="AO24" s="467"/>
      <c r="AP24" s="467"/>
      <c r="AQ24" s="467"/>
      <c r="AR24" s="506"/>
      <c r="AS24" s="466">
        <v>2922</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3492184</v>
      </c>
      <c r="BO24" s="416"/>
      <c r="BP24" s="416"/>
      <c r="BQ24" s="416"/>
      <c r="BR24" s="416"/>
      <c r="BS24" s="416"/>
      <c r="BT24" s="416"/>
      <c r="BU24" s="417"/>
      <c r="BV24" s="415">
        <v>3843778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6000</v>
      </c>
      <c r="R25" s="467"/>
      <c r="S25" s="467"/>
      <c r="T25" s="467"/>
      <c r="U25" s="467"/>
      <c r="V25" s="506"/>
      <c r="W25" s="561"/>
      <c r="X25" s="549"/>
      <c r="Y25" s="550"/>
      <c r="Z25" s="465" t="s">
        <v>152</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154535</v>
      </c>
      <c r="BO25" s="379"/>
      <c r="BP25" s="379"/>
      <c r="BQ25" s="379"/>
      <c r="BR25" s="379"/>
      <c r="BS25" s="379"/>
      <c r="BT25" s="379"/>
      <c r="BU25" s="380"/>
      <c r="BV25" s="378">
        <v>229270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5500</v>
      </c>
      <c r="R26" s="467"/>
      <c r="S26" s="467"/>
      <c r="T26" s="467"/>
      <c r="U26" s="467"/>
      <c r="V26" s="506"/>
      <c r="W26" s="561"/>
      <c r="X26" s="549"/>
      <c r="Y26" s="550"/>
      <c r="Z26" s="465" t="s">
        <v>155</v>
      </c>
      <c r="AA26" s="571"/>
      <c r="AB26" s="571"/>
      <c r="AC26" s="571"/>
      <c r="AD26" s="571"/>
      <c r="AE26" s="571"/>
      <c r="AF26" s="571"/>
      <c r="AG26" s="572"/>
      <c r="AH26" s="466">
        <v>10</v>
      </c>
      <c r="AI26" s="467"/>
      <c r="AJ26" s="467"/>
      <c r="AK26" s="467"/>
      <c r="AL26" s="506"/>
      <c r="AM26" s="466">
        <v>29730</v>
      </c>
      <c r="AN26" s="467"/>
      <c r="AO26" s="467"/>
      <c r="AP26" s="467"/>
      <c r="AQ26" s="467"/>
      <c r="AR26" s="506"/>
      <c r="AS26" s="466">
        <v>2973</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3400</v>
      </c>
      <c r="R27" s="467"/>
      <c r="S27" s="467"/>
      <c r="T27" s="467"/>
      <c r="U27" s="467"/>
      <c r="V27" s="506"/>
      <c r="W27" s="561"/>
      <c r="X27" s="549"/>
      <c r="Y27" s="550"/>
      <c r="Z27" s="465" t="s">
        <v>158</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182573</v>
      </c>
      <c r="BO27" s="585"/>
      <c r="BP27" s="585"/>
      <c r="BQ27" s="585"/>
      <c r="BR27" s="585"/>
      <c r="BS27" s="585"/>
      <c r="BT27" s="585"/>
      <c r="BU27" s="586"/>
      <c r="BV27" s="584">
        <v>182560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2800</v>
      </c>
      <c r="R28" s="467"/>
      <c r="S28" s="467"/>
      <c r="T28" s="467"/>
      <c r="U28" s="467"/>
      <c r="V28" s="506"/>
      <c r="W28" s="561"/>
      <c r="X28" s="549"/>
      <c r="Y28" s="550"/>
      <c r="Z28" s="465" t="s">
        <v>161</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757365</v>
      </c>
      <c r="BO28" s="379"/>
      <c r="BP28" s="379"/>
      <c r="BQ28" s="379"/>
      <c r="BR28" s="379"/>
      <c r="BS28" s="379"/>
      <c r="BT28" s="379"/>
      <c r="BU28" s="380"/>
      <c r="BV28" s="378">
        <v>802365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10</v>
      </c>
      <c r="M29" s="467"/>
      <c r="N29" s="467"/>
      <c r="O29" s="467"/>
      <c r="P29" s="506"/>
      <c r="Q29" s="466">
        <v>2500</v>
      </c>
      <c r="R29" s="467"/>
      <c r="S29" s="467"/>
      <c r="T29" s="467"/>
      <c r="U29" s="467"/>
      <c r="V29" s="506"/>
      <c r="W29" s="562"/>
      <c r="X29" s="563"/>
      <c r="Y29" s="564"/>
      <c r="Z29" s="465" t="s">
        <v>165</v>
      </c>
      <c r="AA29" s="445"/>
      <c r="AB29" s="445"/>
      <c r="AC29" s="445"/>
      <c r="AD29" s="445"/>
      <c r="AE29" s="445"/>
      <c r="AF29" s="445"/>
      <c r="AG29" s="446"/>
      <c r="AH29" s="466">
        <v>103</v>
      </c>
      <c r="AI29" s="467"/>
      <c r="AJ29" s="467"/>
      <c r="AK29" s="467"/>
      <c r="AL29" s="506"/>
      <c r="AM29" s="466">
        <v>300966</v>
      </c>
      <c r="AN29" s="467"/>
      <c r="AO29" s="467"/>
      <c r="AP29" s="467"/>
      <c r="AQ29" s="467"/>
      <c r="AR29" s="506"/>
      <c r="AS29" s="466">
        <v>2922</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200837</v>
      </c>
      <c r="BO29" s="416"/>
      <c r="BP29" s="416"/>
      <c r="BQ29" s="416"/>
      <c r="BR29" s="416"/>
      <c r="BS29" s="416"/>
      <c r="BT29" s="416"/>
      <c r="BU29" s="417"/>
      <c r="BV29" s="415">
        <v>200837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97.7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338586</v>
      </c>
      <c r="BO30" s="585"/>
      <c r="BP30" s="585"/>
      <c r="BQ30" s="585"/>
      <c r="BR30" s="585"/>
      <c r="BS30" s="585"/>
      <c r="BT30" s="585"/>
      <c r="BU30" s="586"/>
      <c r="BV30" s="584">
        <v>326855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IF('各会計、関係団体の財政状況及び健全化判断比率'!B31="","",'各会計、関係団体の財政状況及び健全化判断比率'!B31)</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栃木県市町村総合事務組合（一般会計）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奨学金貸与費特別会計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IF('各会計、関係団体の財政状況及び健全化判断比率'!B32="","",'各会計、関係団体の財政状況及び健全化判断比率'!B32)</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栃木県市町村総合事務組合（特別会計）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栃木県後期高齢者医療広域連合（一般会計）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栃木県後期高齢者医療広域連合（後期高齢者医療特別会計）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芳賀広域行政事務組合（一般会計）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芳賀広域行政事務組合（緊急医療センター特別会計）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芳賀広域行政事務組合（ごみ処理施設特別会計）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芳賀広域行政事務組合（卸売市場特別会計）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芳賀広域行政事務組合（ふるさと市町村圏基金特別会計）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芳賀中部上水道企業団</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508</v>
      </c>
      <c r="G33" s="29" t="s">
        <v>509</v>
      </c>
      <c r="H33" s="29" t="s">
        <v>510</v>
      </c>
      <c r="I33" s="29" t="s">
        <v>511</v>
      </c>
      <c r="J33" s="30" t="s">
        <v>512</v>
      </c>
      <c r="K33" s="22"/>
      <c r="L33" s="22"/>
      <c r="M33" s="22"/>
      <c r="N33" s="22"/>
      <c r="O33" s="22"/>
      <c r="P33" s="22"/>
    </row>
    <row r="34" spans="1:16" ht="39" customHeight="1">
      <c r="A34" s="22"/>
      <c r="B34" s="31"/>
      <c r="C34" s="1181" t="s">
        <v>515</v>
      </c>
      <c r="D34" s="1181"/>
      <c r="E34" s="1182"/>
      <c r="F34" s="32">
        <v>21.25</v>
      </c>
      <c r="G34" s="33">
        <v>27.13</v>
      </c>
      <c r="H34" s="33">
        <v>20.16</v>
      </c>
      <c r="I34" s="33">
        <v>18.05</v>
      </c>
      <c r="J34" s="34">
        <v>23.72</v>
      </c>
      <c r="K34" s="22"/>
      <c r="L34" s="22"/>
      <c r="M34" s="22"/>
      <c r="N34" s="22"/>
      <c r="O34" s="22"/>
      <c r="P34" s="22"/>
    </row>
    <row r="35" spans="1:16" ht="39" customHeight="1">
      <c r="A35" s="22"/>
      <c r="B35" s="35"/>
      <c r="C35" s="1175" t="s">
        <v>516</v>
      </c>
      <c r="D35" s="1176"/>
      <c r="E35" s="1177"/>
      <c r="F35" s="36">
        <v>3.39</v>
      </c>
      <c r="G35" s="37">
        <v>4.03</v>
      </c>
      <c r="H35" s="37">
        <v>5.16</v>
      </c>
      <c r="I35" s="37">
        <v>4.4000000000000004</v>
      </c>
      <c r="J35" s="38">
        <v>3.81</v>
      </c>
      <c r="K35" s="22"/>
      <c r="L35" s="22"/>
      <c r="M35" s="22"/>
      <c r="N35" s="22"/>
      <c r="O35" s="22"/>
      <c r="P35" s="22"/>
    </row>
    <row r="36" spans="1:16" ht="39" customHeight="1">
      <c r="A36" s="22"/>
      <c r="B36" s="35"/>
      <c r="C36" s="1175" t="s">
        <v>517</v>
      </c>
      <c r="D36" s="1176"/>
      <c r="E36" s="1177"/>
      <c r="F36" s="36">
        <v>1.68</v>
      </c>
      <c r="G36" s="37">
        <v>1.51</v>
      </c>
      <c r="H36" s="37">
        <v>1.96</v>
      </c>
      <c r="I36" s="37">
        <v>1.01</v>
      </c>
      <c r="J36" s="38">
        <v>1.8</v>
      </c>
      <c r="K36" s="22"/>
      <c r="L36" s="22"/>
      <c r="M36" s="22"/>
      <c r="N36" s="22"/>
      <c r="O36" s="22"/>
      <c r="P36" s="22"/>
    </row>
    <row r="37" spans="1:16" ht="39" customHeight="1">
      <c r="A37" s="22"/>
      <c r="B37" s="35"/>
      <c r="C37" s="1175" t="s">
        <v>518</v>
      </c>
      <c r="D37" s="1176"/>
      <c r="E37" s="1177"/>
      <c r="F37" s="36" t="s">
        <v>519</v>
      </c>
      <c r="G37" s="37">
        <v>0.53</v>
      </c>
      <c r="H37" s="37">
        <v>0.33</v>
      </c>
      <c r="I37" s="37">
        <v>0.43</v>
      </c>
      <c r="J37" s="38">
        <v>0.51</v>
      </c>
      <c r="K37" s="22"/>
      <c r="L37" s="22"/>
      <c r="M37" s="22"/>
      <c r="N37" s="22"/>
      <c r="O37" s="22"/>
      <c r="P37" s="22"/>
    </row>
    <row r="38" spans="1:16" ht="39" customHeight="1">
      <c r="A38" s="22"/>
      <c r="B38" s="35"/>
      <c r="C38" s="1175" t="s">
        <v>520</v>
      </c>
      <c r="D38" s="1176"/>
      <c r="E38" s="1177"/>
      <c r="F38" s="36">
        <v>0.26</v>
      </c>
      <c r="G38" s="37">
        <v>0.28999999999999998</v>
      </c>
      <c r="H38" s="37">
        <v>0.23</v>
      </c>
      <c r="I38" s="37">
        <v>0.28999999999999998</v>
      </c>
      <c r="J38" s="38">
        <v>0.26</v>
      </c>
      <c r="K38" s="22"/>
      <c r="L38" s="22"/>
      <c r="M38" s="22"/>
      <c r="N38" s="22"/>
      <c r="O38" s="22"/>
      <c r="P38" s="22"/>
    </row>
    <row r="39" spans="1:16" ht="39" customHeight="1">
      <c r="A39" s="22"/>
      <c r="B39" s="35"/>
      <c r="C39" s="1175" t="s">
        <v>521</v>
      </c>
      <c r="D39" s="1176"/>
      <c r="E39" s="1177"/>
      <c r="F39" s="36">
        <v>0.05</v>
      </c>
      <c r="G39" s="37">
        <v>7.0000000000000007E-2</v>
      </c>
      <c r="H39" s="37">
        <v>0.04</v>
      </c>
      <c r="I39" s="37">
        <v>0.08</v>
      </c>
      <c r="J39" s="38">
        <v>0.09</v>
      </c>
      <c r="K39" s="22"/>
      <c r="L39" s="22"/>
      <c r="M39" s="22"/>
      <c r="N39" s="22"/>
      <c r="O39" s="22"/>
      <c r="P39" s="22"/>
    </row>
    <row r="40" spans="1:16" ht="39" customHeight="1">
      <c r="A40" s="22"/>
      <c r="B40" s="35"/>
      <c r="C40" s="1175" t="s">
        <v>522</v>
      </c>
      <c r="D40" s="1176"/>
      <c r="E40" s="1177"/>
      <c r="F40" s="36">
        <v>0.08</v>
      </c>
      <c r="G40" s="37">
        <v>0.08</v>
      </c>
      <c r="H40" s="37">
        <v>7.0000000000000007E-2</v>
      </c>
      <c r="I40" s="37">
        <v>0.06</v>
      </c>
      <c r="J40" s="38">
        <v>7.0000000000000007E-2</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523</v>
      </c>
      <c r="D42" s="1176"/>
      <c r="E42" s="1177"/>
      <c r="F42" s="36" t="s">
        <v>468</v>
      </c>
      <c r="G42" s="37" t="s">
        <v>468</v>
      </c>
      <c r="H42" s="37" t="s">
        <v>468</v>
      </c>
      <c r="I42" s="37" t="s">
        <v>468</v>
      </c>
      <c r="J42" s="38" t="s">
        <v>468</v>
      </c>
      <c r="K42" s="22"/>
      <c r="L42" s="22"/>
      <c r="M42" s="22"/>
      <c r="N42" s="22"/>
      <c r="O42" s="22"/>
      <c r="P42" s="22"/>
    </row>
    <row r="43" spans="1:16" ht="39" customHeight="1" thickBot="1">
      <c r="A43" s="22"/>
      <c r="B43" s="40"/>
      <c r="C43" s="1178" t="s">
        <v>524</v>
      </c>
      <c r="D43" s="1179"/>
      <c r="E43" s="1180"/>
      <c r="F43" s="41" t="s">
        <v>468</v>
      </c>
      <c r="G43" s="42" t="s">
        <v>468</v>
      </c>
      <c r="H43" s="42" t="s">
        <v>468</v>
      </c>
      <c r="I43" s="42" t="s">
        <v>468</v>
      </c>
      <c r="J43" s="43" t="s">
        <v>468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508</v>
      </c>
      <c r="L44" s="56" t="s">
        <v>509</v>
      </c>
      <c r="M44" s="56" t="s">
        <v>510</v>
      </c>
      <c r="N44" s="56" t="s">
        <v>511</v>
      </c>
      <c r="O44" s="57" t="s">
        <v>512</v>
      </c>
      <c r="P44" s="48"/>
      <c r="Q44" s="48"/>
      <c r="R44" s="48"/>
      <c r="S44" s="48"/>
      <c r="T44" s="48"/>
      <c r="U44" s="48"/>
    </row>
    <row r="45" spans="1:21" ht="30.75" customHeight="1">
      <c r="A45" s="48"/>
      <c r="B45" s="1191" t="s">
        <v>10</v>
      </c>
      <c r="C45" s="1192"/>
      <c r="D45" s="58"/>
      <c r="E45" s="1197" t="s">
        <v>11</v>
      </c>
      <c r="F45" s="1197"/>
      <c r="G45" s="1197"/>
      <c r="H45" s="1197"/>
      <c r="I45" s="1197"/>
      <c r="J45" s="1198"/>
      <c r="K45" s="59">
        <v>555</v>
      </c>
      <c r="L45" s="60">
        <v>560</v>
      </c>
      <c r="M45" s="60">
        <v>538</v>
      </c>
      <c r="N45" s="60">
        <v>415</v>
      </c>
      <c r="O45" s="61">
        <v>400</v>
      </c>
      <c r="P45" s="48"/>
      <c r="Q45" s="48"/>
      <c r="R45" s="48"/>
      <c r="S45" s="48"/>
      <c r="T45" s="48"/>
      <c r="U45" s="48"/>
    </row>
    <row r="46" spans="1:21" ht="30.75" customHeight="1">
      <c r="A46" s="48"/>
      <c r="B46" s="1193"/>
      <c r="C46" s="1194"/>
      <c r="D46" s="62"/>
      <c r="E46" s="1185" t="s">
        <v>12</v>
      </c>
      <c r="F46" s="1185"/>
      <c r="G46" s="1185"/>
      <c r="H46" s="1185"/>
      <c r="I46" s="1185"/>
      <c r="J46" s="1186"/>
      <c r="K46" s="63" t="s">
        <v>468</v>
      </c>
      <c r="L46" s="64" t="s">
        <v>468</v>
      </c>
      <c r="M46" s="64" t="s">
        <v>468</v>
      </c>
      <c r="N46" s="64" t="s">
        <v>468</v>
      </c>
      <c r="O46" s="65" t="s">
        <v>468</v>
      </c>
      <c r="P46" s="48"/>
      <c r="Q46" s="48"/>
      <c r="R46" s="48"/>
      <c r="S46" s="48"/>
      <c r="T46" s="48"/>
      <c r="U46" s="48"/>
    </row>
    <row r="47" spans="1:21" ht="30.75" customHeight="1">
      <c r="A47" s="48"/>
      <c r="B47" s="1193"/>
      <c r="C47" s="1194"/>
      <c r="D47" s="62"/>
      <c r="E47" s="1185" t="s">
        <v>13</v>
      </c>
      <c r="F47" s="1185"/>
      <c r="G47" s="1185"/>
      <c r="H47" s="1185"/>
      <c r="I47" s="1185"/>
      <c r="J47" s="1186"/>
      <c r="K47" s="63" t="s">
        <v>468</v>
      </c>
      <c r="L47" s="64" t="s">
        <v>468</v>
      </c>
      <c r="M47" s="64" t="s">
        <v>468</v>
      </c>
      <c r="N47" s="64" t="s">
        <v>468</v>
      </c>
      <c r="O47" s="65" t="s">
        <v>468</v>
      </c>
      <c r="P47" s="48"/>
      <c r="Q47" s="48"/>
      <c r="R47" s="48"/>
      <c r="S47" s="48"/>
      <c r="T47" s="48"/>
      <c r="U47" s="48"/>
    </row>
    <row r="48" spans="1:21" ht="30.75" customHeight="1">
      <c r="A48" s="48"/>
      <c r="B48" s="1193"/>
      <c r="C48" s="1194"/>
      <c r="D48" s="62"/>
      <c r="E48" s="1185" t="s">
        <v>14</v>
      </c>
      <c r="F48" s="1185"/>
      <c r="G48" s="1185"/>
      <c r="H48" s="1185"/>
      <c r="I48" s="1185"/>
      <c r="J48" s="1186"/>
      <c r="K48" s="63">
        <v>134</v>
      </c>
      <c r="L48" s="64">
        <v>127</v>
      </c>
      <c r="M48" s="64">
        <v>132</v>
      </c>
      <c r="N48" s="64">
        <v>133</v>
      </c>
      <c r="O48" s="65">
        <v>136</v>
      </c>
      <c r="P48" s="48"/>
      <c r="Q48" s="48"/>
      <c r="R48" s="48"/>
      <c r="S48" s="48"/>
      <c r="T48" s="48"/>
      <c r="U48" s="48"/>
    </row>
    <row r="49" spans="1:21" ht="30.75" customHeight="1">
      <c r="A49" s="48"/>
      <c r="B49" s="1193"/>
      <c r="C49" s="1194"/>
      <c r="D49" s="62"/>
      <c r="E49" s="1185" t="s">
        <v>15</v>
      </c>
      <c r="F49" s="1185"/>
      <c r="G49" s="1185"/>
      <c r="H49" s="1185"/>
      <c r="I49" s="1185"/>
      <c r="J49" s="1186"/>
      <c r="K49" s="63">
        <v>29</v>
      </c>
      <c r="L49" s="64">
        <v>17</v>
      </c>
      <c r="M49" s="64">
        <v>17</v>
      </c>
      <c r="N49" s="64">
        <v>15</v>
      </c>
      <c r="O49" s="65">
        <v>16</v>
      </c>
      <c r="P49" s="48"/>
      <c r="Q49" s="48"/>
      <c r="R49" s="48"/>
      <c r="S49" s="48"/>
      <c r="T49" s="48"/>
      <c r="U49" s="48"/>
    </row>
    <row r="50" spans="1:21" ht="30.75" customHeight="1">
      <c r="A50" s="48"/>
      <c r="B50" s="1193"/>
      <c r="C50" s="1194"/>
      <c r="D50" s="62"/>
      <c r="E50" s="1185" t="s">
        <v>16</v>
      </c>
      <c r="F50" s="1185"/>
      <c r="G50" s="1185"/>
      <c r="H50" s="1185"/>
      <c r="I50" s="1185"/>
      <c r="J50" s="1186"/>
      <c r="K50" s="63">
        <v>77</v>
      </c>
      <c r="L50" s="64">
        <v>77</v>
      </c>
      <c r="M50" s="64">
        <v>76</v>
      </c>
      <c r="N50" s="64">
        <v>75</v>
      </c>
      <c r="O50" s="65">
        <v>74</v>
      </c>
      <c r="P50" s="48"/>
      <c r="Q50" s="48"/>
      <c r="R50" s="48"/>
      <c r="S50" s="48"/>
      <c r="T50" s="48"/>
      <c r="U50" s="48"/>
    </row>
    <row r="51" spans="1:21" ht="30.75" customHeight="1">
      <c r="A51" s="48"/>
      <c r="B51" s="1195"/>
      <c r="C51" s="1196"/>
      <c r="D51" s="66"/>
      <c r="E51" s="1185" t="s">
        <v>17</v>
      </c>
      <c r="F51" s="1185"/>
      <c r="G51" s="1185"/>
      <c r="H51" s="1185"/>
      <c r="I51" s="1185"/>
      <c r="J51" s="1186"/>
      <c r="K51" s="63" t="s">
        <v>468</v>
      </c>
      <c r="L51" s="64" t="s">
        <v>468</v>
      </c>
      <c r="M51" s="64" t="s">
        <v>468</v>
      </c>
      <c r="N51" s="64" t="s">
        <v>468</v>
      </c>
      <c r="O51" s="65" t="s">
        <v>468</v>
      </c>
      <c r="P51" s="48"/>
      <c r="Q51" s="48"/>
      <c r="R51" s="48"/>
      <c r="S51" s="48"/>
      <c r="T51" s="48"/>
      <c r="U51" s="48"/>
    </row>
    <row r="52" spans="1:21" ht="30.75" customHeight="1">
      <c r="A52" s="48"/>
      <c r="B52" s="1183" t="s">
        <v>18</v>
      </c>
      <c r="C52" s="1184"/>
      <c r="D52" s="66"/>
      <c r="E52" s="1185" t="s">
        <v>19</v>
      </c>
      <c r="F52" s="1185"/>
      <c r="G52" s="1185"/>
      <c r="H52" s="1185"/>
      <c r="I52" s="1185"/>
      <c r="J52" s="1186"/>
      <c r="K52" s="63">
        <v>383</v>
      </c>
      <c r="L52" s="64">
        <v>391</v>
      </c>
      <c r="M52" s="64">
        <v>398</v>
      </c>
      <c r="N52" s="64">
        <v>393</v>
      </c>
      <c r="O52" s="65">
        <v>366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412</v>
      </c>
      <c r="L53" s="69">
        <v>390</v>
      </c>
      <c r="M53" s="69">
        <v>365</v>
      </c>
      <c r="N53" s="69">
        <v>245</v>
      </c>
      <c r="O53" s="70">
        <v>260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508</v>
      </c>
      <c r="J40" s="79" t="s">
        <v>509</v>
      </c>
      <c r="K40" s="79" t="s">
        <v>510</v>
      </c>
      <c r="L40" s="79" t="s">
        <v>511</v>
      </c>
      <c r="M40" s="80" t="s">
        <v>512</v>
      </c>
    </row>
    <row r="41" spans="2:13" ht="27.75" customHeight="1">
      <c r="B41" s="1199" t="s">
        <v>23</v>
      </c>
      <c r="C41" s="1200"/>
      <c r="D41" s="81"/>
      <c r="E41" s="1205" t="s">
        <v>24</v>
      </c>
      <c r="F41" s="1205"/>
      <c r="G41" s="1205"/>
      <c r="H41" s="1206"/>
      <c r="I41" s="82">
        <v>4559</v>
      </c>
      <c r="J41" s="83">
        <v>4377</v>
      </c>
      <c r="K41" s="83">
        <v>4211</v>
      </c>
      <c r="L41" s="83">
        <v>4096</v>
      </c>
      <c r="M41" s="84">
        <v>4042</v>
      </c>
    </row>
    <row r="42" spans="2:13" ht="27.75" customHeight="1">
      <c r="B42" s="1201"/>
      <c r="C42" s="1202"/>
      <c r="D42" s="85"/>
      <c r="E42" s="1207" t="s">
        <v>25</v>
      </c>
      <c r="F42" s="1207"/>
      <c r="G42" s="1207"/>
      <c r="H42" s="1208"/>
      <c r="I42" s="86">
        <v>439</v>
      </c>
      <c r="J42" s="87">
        <v>364</v>
      </c>
      <c r="K42" s="87">
        <v>291</v>
      </c>
      <c r="L42" s="87">
        <v>217</v>
      </c>
      <c r="M42" s="88">
        <v>144</v>
      </c>
    </row>
    <row r="43" spans="2:13" ht="27.75" customHeight="1">
      <c r="B43" s="1201"/>
      <c r="C43" s="1202"/>
      <c r="D43" s="85"/>
      <c r="E43" s="1207" t="s">
        <v>26</v>
      </c>
      <c r="F43" s="1207"/>
      <c r="G43" s="1207"/>
      <c r="H43" s="1208"/>
      <c r="I43" s="86">
        <v>2129</v>
      </c>
      <c r="J43" s="87">
        <v>2166</v>
      </c>
      <c r="K43" s="87">
        <v>2138</v>
      </c>
      <c r="L43" s="87">
        <v>2113</v>
      </c>
      <c r="M43" s="88">
        <v>2078</v>
      </c>
    </row>
    <row r="44" spans="2:13" ht="27.75" customHeight="1">
      <c r="B44" s="1201"/>
      <c r="C44" s="1202"/>
      <c r="D44" s="85"/>
      <c r="E44" s="1207" t="s">
        <v>27</v>
      </c>
      <c r="F44" s="1207"/>
      <c r="G44" s="1207"/>
      <c r="H44" s="1208"/>
      <c r="I44" s="86">
        <v>172</v>
      </c>
      <c r="J44" s="87">
        <v>196</v>
      </c>
      <c r="K44" s="87">
        <v>250</v>
      </c>
      <c r="L44" s="87">
        <v>281</v>
      </c>
      <c r="M44" s="88">
        <v>345</v>
      </c>
    </row>
    <row r="45" spans="2:13" ht="27.75" customHeight="1">
      <c r="B45" s="1201"/>
      <c r="C45" s="1202"/>
      <c r="D45" s="85"/>
      <c r="E45" s="1207" t="s">
        <v>28</v>
      </c>
      <c r="F45" s="1207"/>
      <c r="G45" s="1207"/>
      <c r="H45" s="1208"/>
      <c r="I45" s="86">
        <v>901</v>
      </c>
      <c r="J45" s="87">
        <v>849</v>
      </c>
      <c r="K45" s="87">
        <v>837</v>
      </c>
      <c r="L45" s="87">
        <v>776</v>
      </c>
      <c r="M45" s="88">
        <v>696</v>
      </c>
    </row>
    <row r="46" spans="2:13" ht="27.75" customHeight="1">
      <c r="B46" s="1201"/>
      <c r="C46" s="1202"/>
      <c r="D46" s="85"/>
      <c r="E46" s="1207" t="s">
        <v>29</v>
      </c>
      <c r="F46" s="1207"/>
      <c r="G46" s="1207"/>
      <c r="H46" s="1208"/>
      <c r="I46" s="86" t="s">
        <v>468</v>
      </c>
      <c r="J46" s="87" t="s">
        <v>468</v>
      </c>
      <c r="K46" s="87" t="s">
        <v>468</v>
      </c>
      <c r="L46" s="87" t="s">
        <v>468</v>
      </c>
      <c r="M46" s="88" t="s">
        <v>468</v>
      </c>
    </row>
    <row r="47" spans="2:13" ht="27.75" customHeight="1">
      <c r="B47" s="1201"/>
      <c r="C47" s="1202"/>
      <c r="D47" s="85"/>
      <c r="E47" s="1207" t="s">
        <v>30</v>
      </c>
      <c r="F47" s="1207"/>
      <c r="G47" s="1207"/>
      <c r="H47" s="1208"/>
      <c r="I47" s="86" t="s">
        <v>468</v>
      </c>
      <c r="J47" s="87" t="s">
        <v>468</v>
      </c>
      <c r="K47" s="87" t="s">
        <v>468</v>
      </c>
      <c r="L47" s="87" t="s">
        <v>468</v>
      </c>
      <c r="M47" s="88" t="s">
        <v>468</v>
      </c>
    </row>
    <row r="48" spans="2:13" ht="27.75" customHeight="1">
      <c r="B48" s="1203"/>
      <c r="C48" s="1204"/>
      <c r="D48" s="85"/>
      <c r="E48" s="1207" t="s">
        <v>31</v>
      </c>
      <c r="F48" s="1207"/>
      <c r="G48" s="1207"/>
      <c r="H48" s="1208"/>
      <c r="I48" s="86" t="s">
        <v>468</v>
      </c>
      <c r="J48" s="87" t="s">
        <v>468</v>
      </c>
      <c r="K48" s="87" t="s">
        <v>468</v>
      </c>
      <c r="L48" s="87" t="s">
        <v>468</v>
      </c>
      <c r="M48" s="88" t="s">
        <v>468</v>
      </c>
    </row>
    <row r="49" spans="2:13" ht="27.75" customHeight="1">
      <c r="B49" s="1209" t="s">
        <v>32</v>
      </c>
      <c r="C49" s="1210"/>
      <c r="D49" s="89"/>
      <c r="E49" s="1207" t="s">
        <v>33</v>
      </c>
      <c r="F49" s="1207"/>
      <c r="G49" s="1207"/>
      <c r="H49" s="1208"/>
      <c r="I49" s="86">
        <v>1232</v>
      </c>
      <c r="J49" s="87">
        <v>1294</v>
      </c>
      <c r="K49" s="87">
        <v>1391</v>
      </c>
      <c r="L49" s="87">
        <v>1386</v>
      </c>
      <c r="M49" s="88">
        <v>1383</v>
      </c>
    </row>
    <row r="50" spans="2:13" ht="27.75" customHeight="1">
      <c r="B50" s="1201"/>
      <c r="C50" s="1202"/>
      <c r="D50" s="85"/>
      <c r="E50" s="1207" t="s">
        <v>34</v>
      </c>
      <c r="F50" s="1207"/>
      <c r="G50" s="1207"/>
      <c r="H50" s="1208"/>
      <c r="I50" s="86">
        <v>5</v>
      </c>
      <c r="J50" s="87">
        <v>3</v>
      </c>
      <c r="K50" s="87">
        <v>3</v>
      </c>
      <c r="L50" s="87">
        <v>2</v>
      </c>
      <c r="M50" s="88">
        <v>2</v>
      </c>
    </row>
    <row r="51" spans="2:13" ht="27.75" customHeight="1">
      <c r="B51" s="1203"/>
      <c r="C51" s="1204"/>
      <c r="D51" s="85"/>
      <c r="E51" s="1207" t="s">
        <v>35</v>
      </c>
      <c r="F51" s="1207"/>
      <c r="G51" s="1207"/>
      <c r="H51" s="1208"/>
      <c r="I51" s="86">
        <v>4669</v>
      </c>
      <c r="J51" s="87">
        <v>4651</v>
      </c>
      <c r="K51" s="87">
        <v>4633</v>
      </c>
      <c r="L51" s="87">
        <v>4608</v>
      </c>
      <c r="M51" s="88">
        <v>4717</v>
      </c>
    </row>
    <row r="52" spans="2:13" ht="27.75" customHeight="1" thickBot="1">
      <c r="B52" s="1211" t="s">
        <v>36</v>
      </c>
      <c r="C52" s="1212"/>
      <c r="D52" s="90"/>
      <c r="E52" s="1213" t="s">
        <v>37</v>
      </c>
      <c r="F52" s="1213"/>
      <c r="G52" s="1213"/>
      <c r="H52" s="1214"/>
      <c r="I52" s="91">
        <v>2294</v>
      </c>
      <c r="J52" s="92">
        <v>2004</v>
      </c>
      <c r="K52" s="92">
        <v>1699</v>
      </c>
      <c r="L52" s="92">
        <v>1488</v>
      </c>
      <c r="M52" s="93">
        <v>1203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27"/>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36"/>
      <c r="H50" s="1237"/>
      <c r="I50" s="1237"/>
      <c r="J50" s="1238"/>
      <c r="K50" s="354" t="s">
        <v>508</v>
      </c>
      <c r="L50" s="354" t="s">
        <v>509</v>
      </c>
      <c r="M50" s="354" t="s">
        <v>510</v>
      </c>
      <c r="N50" s="354" t="s">
        <v>511</v>
      </c>
      <c r="O50" s="354" t="s">
        <v>512</v>
      </c>
    </row>
    <row r="51" spans="1:17">
      <c r="B51" s="248"/>
      <c r="C51" s="244"/>
      <c r="D51" s="244"/>
      <c r="E51" s="244"/>
      <c r="F51" s="244"/>
      <c r="G51" s="1239" t="s">
        <v>552</v>
      </c>
      <c r="H51" s="1240"/>
      <c r="I51" s="1245" t="s">
        <v>553</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554</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555</v>
      </c>
      <c r="H55" s="1220"/>
      <c r="I55" s="1225" t="s">
        <v>553</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554</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27" t="s">
        <v>559</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557</v>
      </c>
      <c r="I71" s="368"/>
      <c r="J71" s="364"/>
      <c r="K71" s="364"/>
      <c r="L71" s="365"/>
      <c r="M71" s="364"/>
      <c r="N71" s="365"/>
      <c r="O71" s="366"/>
    </row>
    <row r="72" spans="2:30">
      <c r="B72" s="248"/>
      <c r="C72" s="244"/>
      <c r="D72" s="244"/>
      <c r="E72" s="244"/>
      <c r="F72" s="244"/>
      <c r="G72" s="1236"/>
      <c r="H72" s="1237"/>
      <c r="I72" s="1237"/>
      <c r="J72" s="1238"/>
      <c r="K72" s="354" t="s">
        <v>508</v>
      </c>
      <c r="L72" s="354" t="s">
        <v>509</v>
      </c>
      <c r="M72" s="354" t="s">
        <v>510</v>
      </c>
      <c r="N72" s="354" t="s">
        <v>511</v>
      </c>
      <c r="O72" s="354" t="s">
        <v>512</v>
      </c>
    </row>
    <row r="73" spans="2:30">
      <c r="B73" s="248"/>
      <c r="C73" s="244"/>
      <c r="D73" s="244"/>
      <c r="E73" s="244"/>
      <c r="F73" s="244"/>
      <c r="G73" s="1239" t="s">
        <v>552</v>
      </c>
      <c r="H73" s="1240"/>
      <c r="I73" s="1245" t="s">
        <v>553</v>
      </c>
      <c r="J73" s="1245"/>
      <c r="K73" s="1226">
        <v>77.599999999999994</v>
      </c>
      <c r="L73" s="1226">
        <v>68.7</v>
      </c>
      <c r="M73" s="1215">
        <v>57.1</v>
      </c>
      <c r="N73" s="1215">
        <v>51</v>
      </c>
      <c r="O73" s="1215">
        <v>40.200000000000003</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558</v>
      </c>
      <c r="J75" s="1225"/>
      <c r="K75" s="1247">
        <v>14.2</v>
      </c>
      <c r="L75" s="1247">
        <v>13.6</v>
      </c>
      <c r="M75" s="1247">
        <v>13.1</v>
      </c>
      <c r="N75" s="1247">
        <v>11.3</v>
      </c>
      <c r="O75" s="1247">
        <v>9.6999999999999993</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555</v>
      </c>
      <c r="H77" s="1220"/>
      <c r="I77" s="1225" t="s">
        <v>553</v>
      </c>
      <c r="J77" s="1225"/>
      <c r="K77" s="1226">
        <v>28.6</v>
      </c>
      <c r="L77" s="1226">
        <v>34.299999999999997</v>
      </c>
      <c r="M77" s="1215">
        <v>24.3</v>
      </c>
      <c r="N77" s="1215">
        <v>0</v>
      </c>
      <c r="O77" s="1215">
        <v>20.2</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558</v>
      </c>
      <c r="J79" s="1217"/>
      <c r="K79" s="1218">
        <v>10.9</v>
      </c>
      <c r="L79" s="1218">
        <v>10.4</v>
      </c>
      <c r="M79" s="1218">
        <v>9.8000000000000007</v>
      </c>
      <c r="N79" s="1218">
        <v>8.5</v>
      </c>
      <c r="O79" s="1218">
        <v>9.3000000000000007</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507</v>
      </c>
      <c r="G2" s="111"/>
      <c r="H2" s="112"/>
    </row>
    <row r="3" spans="1:8">
      <c r="A3" s="108" t="s">
        <v>500</v>
      </c>
      <c r="B3" s="113"/>
      <c r="C3" s="114"/>
      <c r="D3" s="115">
        <v>28897</v>
      </c>
      <c r="E3" s="116"/>
      <c r="F3" s="117">
        <v>72729</v>
      </c>
      <c r="G3" s="118"/>
      <c r="H3" s="119"/>
    </row>
    <row r="4" spans="1:8">
      <c r="A4" s="120"/>
      <c r="B4" s="121"/>
      <c r="C4" s="122"/>
      <c r="D4" s="123">
        <v>12341</v>
      </c>
      <c r="E4" s="124"/>
      <c r="F4" s="125">
        <v>36291</v>
      </c>
      <c r="G4" s="126"/>
      <c r="H4" s="127"/>
    </row>
    <row r="5" spans="1:8">
      <c r="A5" s="108" t="s">
        <v>502</v>
      </c>
      <c r="B5" s="113"/>
      <c r="C5" s="114"/>
      <c r="D5" s="115">
        <v>31570</v>
      </c>
      <c r="E5" s="116"/>
      <c r="F5" s="117">
        <v>70317</v>
      </c>
      <c r="G5" s="118"/>
      <c r="H5" s="119"/>
    </row>
    <row r="6" spans="1:8">
      <c r="A6" s="120"/>
      <c r="B6" s="121"/>
      <c r="C6" s="122"/>
      <c r="D6" s="123">
        <v>16978</v>
      </c>
      <c r="E6" s="124"/>
      <c r="F6" s="125">
        <v>35725</v>
      </c>
      <c r="G6" s="126"/>
      <c r="H6" s="127"/>
    </row>
    <row r="7" spans="1:8">
      <c r="A7" s="108" t="s">
        <v>503</v>
      </c>
      <c r="B7" s="113"/>
      <c r="C7" s="114"/>
      <c r="D7" s="115">
        <v>50065</v>
      </c>
      <c r="E7" s="116"/>
      <c r="F7" s="117">
        <v>105751</v>
      </c>
      <c r="G7" s="118"/>
      <c r="H7" s="119"/>
    </row>
    <row r="8" spans="1:8">
      <c r="A8" s="120"/>
      <c r="B8" s="121"/>
      <c r="C8" s="122"/>
      <c r="D8" s="123">
        <v>27955</v>
      </c>
      <c r="E8" s="124"/>
      <c r="F8" s="125">
        <v>49969</v>
      </c>
      <c r="G8" s="126"/>
      <c r="H8" s="127"/>
    </row>
    <row r="9" spans="1:8">
      <c r="A9" s="108" t="s">
        <v>504</v>
      </c>
      <c r="B9" s="113"/>
      <c r="C9" s="114"/>
      <c r="D9" s="115">
        <v>57736</v>
      </c>
      <c r="E9" s="116"/>
      <c r="F9" s="117">
        <v>158564</v>
      </c>
      <c r="G9" s="118"/>
      <c r="H9" s="119"/>
    </row>
    <row r="10" spans="1:8">
      <c r="A10" s="120"/>
      <c r="B10" s="121"/>
      <c r="C10" s="122"/>
      <c r="D10" s="123">
        <v>39375</v>
      </c>
      <c r="E10" s="124"/>
      <c r="F10" s="125">
        <v>48412</v>
      </c>
      <c r="G10" s="126"/>
      <c r="H10" s="127"/>
    </row>
    <row r="11" spans="1:8">
      <c r="A11" s="108" t="s">
        <v>505</v>
      </c>
      <c r="B11" s="113"/>
      <c r="C11" s="114"/>
      <c r="D11" s="115">
        <v>32116</v>
      </c>
      <c r="E11" s="116"/>
      <c r="F11" s="117">
        <v>106092</v>
      </c>
      <c r="G11" s="118"/>
      <c r="H11" s="119"/>
    </row>
    <row r="12" spans="1:8">
      <c r="A12" s="120"/>
      <c r="B12" s="121"/>
      <c r="C12" s="128"/>
      <c r="D12" s="123">
        <v>25617</v>
      </c>
      <c r="E12" s="124"/>
      <c r="F12" s="125">
        <v>44299</v>
      </c>
      <c r="G12" s="126"/>
      <c r="H12" s="127"/>
    </row>
    <row r="13" spans="1:8">
      <c r="A13" s="108"/>
      <c r="B13" s="113"/>
      <c r="C13" s="129"/>
      <c r="D13" s="130">
        <v>40077</v>
      </c>
      <c r="E13" s="131"/>
      <c r="F13" s="132">
        <v>102691</v>
      </c>
      <c r="G13" s="133"/>
      <c r="H13" s="119"/>
    </row>
    <row r="14" spans="1:8">
      <c r="A14" s="120"/>
      <c r="B14" s="121"/>
      <c r="C14" s="122"/>
      <c r="D14" s="123">
        <v>24453</v>
      </c>
      <c r="E14" s="124"/>
      <c r="F14" s="125">
        <v>42939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21.31</v>
      </c>
      <c r="C19" s="134">
        <f>ROUND(VALUE(SUBSTITUTE(実質収支比率等に係る経年分析!G$48,"▲","-")),2)</f>
        <v>27.21</v>
      </c>
      <c r="D19" s="134">
        <f>ROUND(VALUE(SUBSTITUTE(実質収支比率等に係る経年分析!H$48,"▲","-")),2)</f>
        <v>20.21</v>
      </c>
      <c r="E19" s="134">
        <f>ROUND(VALUE(SUBSTITUTE(実質収支比率等に係る経年分析!I$48,"▲","-")),2)</f>
        <v>18.14</v>
      </c>
      <c r="F19" s="134">
        <f>ROUND(VALUE(SUBSTITUTE(実質収支比率等に係る経年分析!J$48,"▲","-")),2)</f>
        <v>23.82</v>
      </c>
    </row>
    <row r="20" spans="1:11">
      <c r="A20" s="134" t="s">
        <v>42</v>
      </c>
      <c r="B20" s="134">
        <f>ROUND(VALUE(SUBSTITUTE(実質収支比率等に係る経年分析!F$47,"▲","-")),2)</f>
        <v>18.14</v>
      </c>
      <c r="C20" s="134">
        <f>ROUND(VALUE(SUBSTITUTE(実質収支比率等に係る経年分析!G$47,"▲","-")),2)</f>
        <v>20.82</v>
      </c>
      <c r="D20" s="134">
        <f>ROUND(VALUE(SUBSTITUTE(実質収支比率等に係る経年分析!H$47,"▲","-")),2)</f>
        <v>22.91</v>
      </c>
      <c r="E20" s="134">
        <f>ROUND(VALUE(SUBSTITUTE(実質収支比率等に係る経年分析!I$47,"▲","-")),2)</f>
        <v>24.27</v>
      </c>
      <c r="F20" s="134">
        <f>ROUND(VALUE(SUBSTITUTE(実質収支比率等に係る経年分析!J$47,"▲","-")),2)</f>
        <v>22.55</v>
      </c>
    </row>
    <row r="21" spans="1:11">
      <c r="A21" s="134" t="s">
        <v>43</v>
      </c>
      <c r="B21" s="134">
        <f>IF(ISNUMBER(VALUE(SUBSTITUTE(実質収支比率等に係る経年分析!F$49,"▲","-"))),ROUND(VALUE(SUBSTITUTE(実質収支比率等に係る経年分析!F$49,"▲","-")),2),NA())</f>
        <v>10.83</v>
      </c>
      <c r="C21" s="134">
        <f>IF(ISNUMBER(VALUE(SUBSTITUTE(実質収支比率等に係る経年分析!G$49,"▲","-"))),ROUND(VALUE(SUBSTITUTE(実質収支比率等に係る経年分析!G$49,"▲","-")),2),NA())</f>
        <v>8.23</v>
      </c>
      <c r="D21" s="134">
        <f>IF(ISNUMBER(VALUE(SUBSTITUTE(実質収支比率等に係る経年分析!H$49,"▲","-"))),ROUND(VALUE(SUBSTITUTE(実質収支比率等に係る経年分析!H$49,"▲","-")),2),NA())</f>
        <v>-2.98</v>
      </c>
      <c r="E21" s="134">
        <f>IF(ISNUMBER(VALUE(SUBSTITUTE(実質収支比率等に係る経年分析!I$49,"▲","-"))),ROUND(VALUE(SUBSTITUTE(実質収支比率等に係る経年分析!I$49,"▲","-")),2),NA())</f>
        <v>-1.56</v>
      </c>
      <c r="F21" s="134">
        <f>IF(ISNUMBER(VALUE(SUBSTITUTE(実質収支比率等に係る経年分析!J$49,"▲","-"))),ROUND(VALUE(SUBSTITUTE(実質収支比率等に係る経年分析!J$49,"▲","-")),2),NA())</f>
        <v>4.62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奨学金貸与費特別会計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c r="A33" s="135" t="str">
        <f>IF(連結実質赤字比率に係る赤字・黒字の構成分析!C$37="",NA(),連結実質赤字比率に係る赤字・黒字の構成分析!C$37)</f>
        <v>公共下水道事業特別会計</v>
      </c>
      <c r="B33" s="135">
        <f>IF(ROUND(VALUE(SUBSTITUTE(連結実質赤字比率に係る赤字・黒字の構成分析!F$37,"▲", "-")), 2) &lt; 0, ABS(ROUND(VALUE(SUBSTITUTE(連結実質赤字比率に係る赤字・黒字の構成分析!F$37,"▲", "-")), 2)), NA())</f>
        <v>0.28999999999999998</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4.4000000000000004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20.16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18.05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23.72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383</v>
      </c>
      <c r="E42" s="136"/>
      <c r="F42" s="136"/>
      <c r="G42" s="136">
        <f>'実質公債費比率（分子）の構造'!L$52</f>
        <v>391</v>
      </c>
      <c r="H42" s="136"/>
      <c r="I42" s="136"/>
      <c r="J42" s="136">
        <f>'実質公債費比率（分子）の構造'!M$52</f>
        <v>398</v>
      </c>
      <c r="K42" s="136"/>
      <c r="L42" s="136"/>
      <c r="M42" s="136">
        <f>'実質公債費比率（分子）の構造'!N$52</f>
        <v>393</v>
      </c>
      <c r="N42" s="136"/>
      <c r="O42" s="136"/>
      <c r="P42" s="136">
        <f>'実質公債費比率（分子）の構造'!O$52</f>
        <v>366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77</v>
      </c>
      <c r="C44" s="136"/>
      <c r="D44" s="136"/>
      <c r="E44" s="136">
        <f>'実質公債費比率（分子）の構造'!L$50</f>
        <v>77</v>
      </c>
      <c r="F44" s="136"/>
      <c r="G44" s="136"/>
      <c r="H44" s="136">
        <f>'実質公債費比率（分子）の構造'!M$50</f>
        <v>76</v>
      </c>
      <c r="I44" s="136"/>
      <c r="J44" s="136"/>
      <c r="K44" s="136">
        <f>'実質公債費比率（分子）の構造'!N$50</f>
        <v>75</v>
      </c>
      <c r="L44" s="136"/>
      <c r="M44" s="136"/>
      <c r="N44" s="136">
        <f>'実質公債費比率（分子）の構造'!O$50</f>
        <v>74</v>
      </c>
      <c r="O44" s="136"/>
      <c r="P44" s="136"/>
    </row>
    <row r="45" spans="1:16">
      <c r="A45" s="136" t="s">
        <v>53</v>
      </c>
      <c r="B45" s="136">
        <f>'実質公債費比率（分子）の構造'!K$49</f>
        <v>29</v>
      </c>
      <c r="C45" s="136"/>
      <c r="D45" s="136"/>
      <c r="E45" s="136">
        <f>'実質公債費比率（分子）の構造'!L$49</f>
        <v>17</v>
      </c>
      <c r="F45" s="136"/>
      <c r="G45" s="136"/>
      <c r="H45" s="136">
        <f>'実質公債費比率（分子）の構造'!M$49</f>
        <v>17</v>
      </c>
      <c r="I45" s="136"/>
      <c r="J45" s="136"/>
      <c r="K45" s="136">
        <f>'実質公債費比率（分子）の構造'!N$49</f>
        <v>15</v>
      </c>
      <c r="L45" s="136"/>
      <c r="M45" s="136"/>
      <c r="N45" s="136">
        <f>'実質公債費比率（分子）の構造'!O$49</f>
        <v>16</v>
      </c>
      <c r="O45" s="136"/>
      <c r="P45" s="136"/>
    </row>
    <row r="46" spans="1:16">
      <c r="A46" s="136" t="s">
        <v>54</v>
      </c>
      <c r="B46" s="136">
        <f>'実質公債費比率（分子）の構造'!K$48</f>
        <v>134</v>
      </c>
      <c r="C46" s="136"/>
      <c r="D46" s="136"/>
      <c r="E46" s="136">
        <f>'実質公債費比率（分子）の構造'!L$48</f>
        <v>127</v>
      </c>
      <c r="F46" s="136"/>
      <c r="G46" s="136"/>
      <c r="H46" s="136">
        <f>'実質公債費比率（分子）の構造'!M$48</f>
        <v>132</v>
      </c>
      <c r="I46" s="136"/>
      <c r="J46" s="136"/>
      <c r="K46" s="136">
        <f>'実質公債費比率（分子）の構造'!N$48</f>
        <v>133</v>
      </c>
      <c r="L46" s="136"/>
      <c r="M46" s="136"/>
      <c r="N46" s="136">
        <f>'実質公債費比率（分子）の構造'!O$48</f>
        <v>136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555</v>
      </c>
      <c r="C49" s="136"/>
      <c r="D49" s="136"/>
      <c r="E49" s="136">
        <f>'実質公債費比率（分子）の構造'!L$45</f>
        <v>560</v>
      </c>
      <c r="F49" s="136"/>
      <c r="G49" s="136"/>
      <c r="H49" s="136">
        <f>'実質公債費比率（分子）の構造'!M$45</f>
        <v>538</v>
      </c>
      <c r="I49" s="136"/>
      <c r="J49" s="136"/>
      <c r="K49" s="136">
        <f>'実質公債費比率（分子）の構造'!N$45</f>
        <v>415</v>
      </c>
      <c r="L49" s="136"/>
      <c r="M49" s="136"/>
      <c r="N49" s="136">
        <f>'実質公債費比率（分子）の構造'!O$45</f>
        <v>400</v>
      </c>
      <c r="O49" s="136"/>
      <c r="P49" s="136"/>
    </row>
    <row r="50" spans="1:16">
      <c r="A50" s="136" t="s">
        <v>58</v>
      </c>
      <c r="B50" s="136" t="e">
        <f>NA()</f>
        <v>#N/A</v>
      </c>
      <c r="C50" s="136">
        <f>IF(ISNUMBER('実質公債費比率（分子）の構造'!K$53),'実質公債費比率（分子）の構造'!K$53,NA())</f>
        <v>412</v>
      </c>
      <c r="D50" s="136" t="e">
        <f>NA()</f>
        <v>#N/A</v>
      </c>
      <c r="E50" s="136" t="e">
        <f>NA()</f>
        <v>#N/A</v>
      </c>
      <c r="F50" s="136">
        <f>IF(ISNUMBER('実質公債費比率（分子）の構造'!L$53),'実質公債費比率（分子）の構造'!L$53,NA())</f>
        <v>390</v>
      </c>
      <c r="G50" s="136" t="e">
        <f>NA()</f>
        <v>#N/A</v>
      </c>
      <c r="H50" s="136" t="e">
        <f>NA()</f>
        <v>#N/A</v>
      </c>
      <c r="I50" s="136">
        <f>IF(ISNUMBER('実質公債費比率（分子）の構造'!M$53),'実質公債費比率（分子）の構造'!M$53,NA())</f>
        <v>365</v>
      </c>
      <c r="J50" s="136" t="e">
        <f>NA()</f>
        <v>#N/A</v>
      </c>
      <c r="K50" s="136" t="e">
        <f>NA()</f>
        <v>#N/A</v>
      </c>
      <c r="L50" s="136">
        <f>IF(ISNUMBER('実質公債費比率（分子）の構造'!N$53),'実質公債費比率（分子）の構造'!N$53,NA())</f>
        <v>245</v>
      </c>
      <c r="M50" s="136" t="e">
        <f>NA()</f>
        <v>#N/A</v>
      </c>
      <c r="N50" s="136" t="e">
        <f>NA()</f>
        <v>#N/A</v>
      </c>
      <c r="O50" s="136">
        <f>IF(ISNUMBER('実質公債費比率（分子）の構造'!O$53),'実質公債費比率（分子）の構造'!O$53,NA())</f>
        <v>260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4669</v>
      </c>
      <c r="E56" s="135"/>
      <c r="F56" s="135"/>
      <c r="G56" s="135">
        <f>'将来負担比率（分子）の構造'!J$51</f>
        <v>4651</v>
      </c>
      <c r="H56" s="135"/>
      <c r="I56" s="135"/>
      <c r="J56" s="135">
        <f>'将来負担比率（分子）の構造'!K$51</f>
        <v>4633</v>
      </c>
      <c r="K56" s="135"/>
      <c r="L56" s="135"/>
      <c r="M56" s="135">
        <f>'将来負担比率（分子）の構造'!L$51</f>
        <v>4608</v>
      </c>
      <c r="N56" s="135"/>
      <c r="O56" s="135"/>
      <c r="P56" s="135">
        <f>'将来負担比率（分子）の構造'!M$51</f>
        <v>4717</v>
      </c>
    </row>
    <row r="57" spans="1:16">
      <c r="A57" s="135" t="s">
        <v>34</v>
      </c>
      <c r="B57" s="135"/>
      <c r="C57" s="135"/>
      <c r="D57" s="135">
        <f>'将来負担比率（分子）の構造'!I$50</f>
        <v>5</v>
      </c>
      <c r="E57" s="135"/>
      <c r="F57" s="135"/>
      <c r="G57" s="135">
        <f>'将来負担比率（分子）の構造'!J$50</f>
        <v>3</v>
      </c>
      <c r="H57" s="135"/>
      <c r="I57" s="135"/>
      <c r="J57" s="135">
        <f>'将来負担比率（分子）の構造'!K$50</f>
        <v>3</v>
      </c>
      <c r="K57" s="135"/>
      <c r="L57" s="135"/>
      <c r="M57" s="135">
        <f>'将来負担比率（分子）の構造'!L$50</f>
        <v>2</v>
      </c>
      <c r="N57" s="135"/>
      <c r="O57" s="135"/>
      <c r="P57" s="135">
        <f>'将来負担比率（分子）の構造'!M$50</f>
        <v>2</v>
      </c>
    </row>
    <row r="58" spans="1:16">
      <c r="A58" s="135" t="s">
        <v>33</v>
      </c>
      <c r="B58" s="135"/>
      <c r="C58" s="135"/>
      <c r="D58" s="135">
        <f>'将来負担比率（分子）の構造'!I$49</f>
        <v>1232</v>
      </c>
      <c r="E58" s="135"/>
      <c r="F58" s="135"/>
      <c r="G58" s="135">
        <f>'将来負担比率（分子）の構造'!J$49</f>
        <v>1294</v>
      </c>
      <c r="H58" s="135"/>
      <c r="I58" s="135"/>
      <c r="J58" s="135">
        <f>'将来負担比率（分子）の構造'!K$49</f>
        <v>1391</v>
      </c>
      <c r="K58" s="135"/>
      <c r="L58" s="135"/>
      <c r="M58" s="135">
        <f>'将来負担比率（分子）の構造'!L$49</f>
        <v>1386</v>
      </c>
      <c r="N58" s="135"/>
      <c r="O58" s="135"/>
      <c r="P58" s="135">
        <f>'将来負担比率（分子）の構造'!M$49</f>
        <v>1383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901</v>
      </c>
      <c r="C62" s="135"/>
      <c r="D62" s="135"/>
      <c r="E62" s="135">
        <f>'将来負担比率（分子）の構造'!J$45</f>
        <v>849</v>
      </c>
      <c r="F62" s="135"/>
      <c r="G62" s="135"/>
      <c r="H62" s="135">
        <f>'将来負担比率（分子）の構造'!K$45</f>
        <v>837</v>
      </c>
      <c r="I62" s="135"/>
      <c r="J62" s="135"/>
      <c r="K62" s="135">
        <f>'将来負担比率（分子）の構造'!L$45</f>
        <v>776</v>
      </c>
      <c r="L62" s="135"/>
      <c r="M62" s="135"/>
      <c r="N62" s="135">
        <f>'将来負担比率（分子）の構造'!M$45</f>
        <v>696</v>
      </c>
      <c r="O62" s="135"/>
      <c r="P62" s="135"/>
    </row>
    <row r="63" spans="1:16">
      <c r="A63" s="135" t="s">
        <v>27</v>
      </c>
      <c r="B63" s="135">
        <f>'将来負担比率（分子）の構造'!I$44</f>
        <v>172</v>
      </c>
      <c r="C63" s="135"/>
      <c r="D63" s="135"/>
      <c r="E63" s="135">
        <f>'将来負担比率（分子）の構造'!J$44</f>
        <v>196</v>
      </c>
      <c r="F63" s="135"/>
      <c r="G63" s="135"/>
      <c r="H63" s="135">
        <f>'将来負担比率（分子）の構造'!K$44</f>
        <v>250</v>
      </c>
      <c r="I63" s="135"/>
      <c r="J63" s="135"/>
      <c r="K63" s="135">
        <f>'将来負担比率（分子）の構造'!L$44</f>
        <v>281</v>
      </c>
      <c r="L63" s="135"/>
      <c r="M63" s="135"/>
      <c r="N63" s="135">
        <f>'将来負担比率（分子）の構造'!M$44</f>
        <v>345</v>
      </c>
      <c r="O63" s="135"/>
      <c r="P63" s="135"/>
    </row>
    <row r="64" spans="1:16">
      <c r="A64" s="135" t="s">
        <v>26</v>
      </c>
      <c r="B64" s="135">
        <f>'将来負担比率（分子）の構造'!I$43</f>
        <v>2129</v>
      </c>
      <c r="C64" s="135"/>
      <c r="D64" s="135"/>
      <c r="E64" s="135">
        <f>'将来負担比率（分子）の構造'!J$43</f>
        <v>2166</v>
      </c>
      <c r="F64" s="135"/>
      <c r="G64" s="135"/>
      <c r="H64" s="135">
        <f>'将来負担比率（分子）の構造'!K$43</f>
        <v>2138</v>
      </c>
      <c r="I64" s="135"/>
      <c r="J64" s="135"/>
      <c r="K64" s="135">
        <f>'将来負担比率（分子）の構造'!L$43</f>
        <v>2113</v>
      </c>
      <c r="L64" s="135"/>
      <c r="M64" s="135"/>
      <c r="N64" s="135">
        <f>'将来負担比率（分子）の構造'!M$43</f>
        <v>2078</v>
      </c>
      <c r="O64" s="135"/>
      <c r="P64" s="135"/>
    </row>
    <row r="65" spans="1:16">
      <c r="A65" s="135" t="s">
        <v>25</v>
      </c>
      <c r="B65" s="135">
        <f>'将来負担比率（分子）の構造'!I$42</f>
        <v>439</v>
      </c>
      <c r="C65" s="135"/>
      <c r="D65" s="135"/>
      <c r="E65" s="135">
        <f>'将来負担比率（分子）の構造'!J$42</f>
        <v>364</v>
      </c>
      <c r="F65" s="135"/>
      <c r="G65" s="135"/>
      <c r="H65" s="135">
        <f>'将来負担比率（分子）の構造'!K$42</f>
        <v>291</v>
      </c>
      <c r="I65" s="135"/>
      <c r="J65" s="135"/>
      <c r="K65" s="135">
        <f>'将来負担比率（分子）の構造'!L$42</f>
        <v>217</v>
      </c>
      <c r="L65" s="135"/>
      <c r="M65" s="135"/>
      <c r="N65" s="135">
        <f>'将来負担比率（分子）の構造'!M$42</f>
        <v>144</v>
      </c>
      <c r="O65" s="135"/>
      <c r="P65" s="135"/>
    </row>
    <row r="66" spans="1:16">
      <c r="A66" s="135" t="s">
        <v>24</v>
      </c>
      <c r="B66" s="135">
        <f>'将来負担比率（分子）の構造'!I$41</f>
        <v>4559</v>
      </c>
      <c r="C66" s="135"/>
      <c r="D66" s="135"/>
      <c r="E66" s="135">
        <f>'将来負担比率（分子）の構造'!J$41</f>
        <v>4377</v>
      </c>
      <c r="F66" s="135"/>
      <c r="G66" s="135"/>
      <c r="H66" s="135">
        <f>'将来負担比率（分子）の構造'!K$41</f>
        <v>4211</v>
      </c>
      <c r="I66" s="135"/>
      <c r="J66" s="135"/>
      <c r="K66" s="135">
        <f>'将来負担比率（分子）の構造'!L$41</f>
        <v>4096</v>
      </c>
      <c r="L66" s="135"/>
      <c r="M66" s="135"/>
      <c r="N66" s="135">
        <f>'将来負担比率（分子）の構造'!M$41</f>
        <v>4042</v>
      </c>
      <c r="O66" s="135"/>
      <c r="P66" s="135"/>
    </row>
    <row r="67" spans="1:16">
      <c r="A67" s="135" t="s">
        <v>62</v>
      </c>
      <c r="B67" s="135" t="e">
        <f>NA()</f>
        <v>#N/A</v>
      </c>
      <c r="C67" s="135">
        <f>IF(ISNUMBER('将来負担比率（分子）の構造'!I$52), IF('将来負担比率（分子）の構造'!I$52 &lt; 0, 0, '将来負担比率（分子）の構造'!I$52), NA())</f>
        <v>2294</v>
      </c>
      <c r="D67" s="135" t="e">
        <f>NA()</f>
        <v>#N/A</v>
      </c>
      <c r="E67" s="135" t="e">
        <f>NA()</f>
        <v>#N/A</v>
      </c>
      <c r="F67" s="135">
        <f>IF(ISNUMBER('将来負担比率（分子）の構造'!J$52), IF('将来負担比率（分子）の構造'!J$52 &lt; 0, 0, '将来負担比率（分子）の構造'!J$52), NA())</f>
        <v>2004</v>
      </c>
      <c r="G67" s="135" t="e">
        <f>NA()</f>
        <v>#N/A</v>
      </c>
      <c r="H67" s="135" t="e">
        <f>NA()</f>
        <v>#N/A</v>
      </c>
      <c r="I67" s="135">
        <f>IF(ISNUMBER('将来負担比率（分子）の構造'!K$52), IF('将来負担比率（分子）の構造'!K$52 &lt; 0, 0, '将来負担比率（分子）の構造'!K$52), NA())</f>
        <v>1699</v>
      </c>
      <c r="J67" s="135" t="e">
        <f>NA()</f>
        <v>#N/A</v>
      </c>
      <c r="K67" s="135" t="e">
        <f>NA()</f>
        <v>#N/A</v>
      </c>
      <c r="L67" s="135">
        <f>IF(ISNUMBER('将来負担比率（分子）の構造'!L$52), IF('将来負担比率（分子）の構造'!L$52 &lt; 0, 0, '将来負担比率（分子）の構造'!L$52), NA())</f>
        <v>1488</v>
      </c>
      <c r="M67" s="135" t="e">
        <f>NA()</f>
        <v>#N/A</v>
      </c>
      <c r="N67" s="135" t="e">
        <f>NA()</f>
        <v>#N/A</v>
      </c>
      <c r="O67" s="135">
        <f>IF(ISNUMBER('将来負担比率（分子）の構造'!M$52), IF('将来負担比率（分子）の構造'!M$52 &lt; 0, 0, '将来負担比率（分子）の構造'!M$52), NA())</f>
        <v>1203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2086658</v>
      </c>
      <c r="S5" s="613"/>
      <c r="T5" s="613"/>
      <c r="U5" s="613"/>
      <c r="V5" s="613"/>
      <c r="W5" s="613"/>
      <c r="X5" s="613"/>
      <c r="Y5" s="614"/>
      <c r="Z5" s="615">
        <v>37.200000000000003</v>
      </c>
      <c r="AA5" s="615"/>
      <c r="AB5" s="615"/>
      <c r="AC5" s="615"/>
      <c r="AD5" s="616">
        <v>2086658</v>
      </c>
      <c r="AE5" s="616"/>
      <c r="AF5" s="616"/>
      <c r="AG5" s="616"/>
      <c r="AH5" s="616"/>
      <c r="AI5" s="616"/>
      <c r="AJ5" s="616"/>
      <c r="AK5" s="616"/>
      <c r="AL5" s="617">
        <v>64.7</v>
      </c>
      <c r="AM5" s="618"/>
      <c r="AN5" s="618"/>
      <c r="AO5" s="619"/>
      <c r="AP5" s="609" t="s">
        <v>204</v>
      </c>
      <c r="AQ5" s="610"/>
      <c r="AR5" s="610"/>
      <c r="AS5" s="610"/>
      <c r="AT5" s="610"/>
      <c r="AU5" s="610"/>
      <c r="AV5" s="610"/>
      <c r="AW5" s="610"/>
      <c r="AX5" s="610"/>
      <c r="AY5" s="610"/>
      <c r="AZ5" s="610"/>
      <c r="BA5" s="610"/>
      <c r="BB5" s="610"/>
      <c r="BC5" s="610"/>
      <c r="BD5" s="610"/>
      <c r="BE5" s="610"/>
      <c r="BF5" s="611"/>
      <c r="BG5" s="623">
        <v>2084770</v>
      </c>
      <c r="BH5" s="624"/>
      <c r="BI5" s="624"/>
      <c r="BJ5" s="624"/>
      <c r="BK5" s="624"/>
      <c r="BL5" s="624"/>
      <c r="BM5" s="624"/>
      <c r="BN5" s="625"/>
      <c r="BO5" s="626">
        <v>99.9</v>
      </c>
      <c r="BP5" s="626"/>
      <c r="BQ5" s="626"/>
      <c r="BR5" s="626"/>
      <c r="BS5" s="627">
        <v>102463</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70914</v>
      </c>
      <c r="S6" s="624"/>
      <c r="T6" s="624"/>
      <c r="U6" s="624"/>
      <c r="V6" s="624"/>
      <c r="W6" s="624"/>
      <c r="X6" s="624"/>
      <c r="Y6" s="625"/>
      <c r="Z6" s="626">
        <v>1.3</v>
      </c>
      <c r="AA6" s="626"/>
      <c r="AB6" s="626"/>
      <c r="AC6" s="626"/>
      <c r="AD6" s="627">
        <v>70914</v>
      </c>
      <c r="AE6" s="627"/>
      <c r="AF6" s="627"/>
      <c r="AG6" s="627"/>
      <c r="AH6" s="627"/>
      <c r="AI6" s="627"/>
      <c r="AJ6" s="627"/>
      <c r="AK6" s="627"/>
      <c r="AL6" s="628">
        <v>2.2000000000000002</v>
      </c>
      <c r="AM6" s="629"/>
      <c r="AN6" s="629"/>
      <c r="AO6" s="630"/>
      <c r="AP6" s="620" t="s">
        <v>209</v>
      </c>
      <c r="AQ6" s="621"/>
      <c r="AR6" s="621"/>
      <c r="AS6" s="621"/>
      <c r="AT6" s="621"/>
      <c r="AU6" s="621"/>
      <c r="AV6" s="621"/>
      <c r="AW6" s="621"/>
      <c r="AX6" s="621"/>
      <c r="AY6" s="621"/>
      <c r="AZ6" s="621"/>
      <c r="BA6" s="621"/>
      <c r="BB6" s="621"/>
      <c r="BC6" s="621"/>
      <c r="BD6" s="621"/>
      <c r="BE6" s="621"/>
      <c r="BF6" s="622"/>
      <c r="BG6" s="623">
        <v>2084770</v>
      </c>
      <c r="BH6" s="624"/>
      <c r="BI6" s="624"/>
      <c r="BJ6" s="624"/>
      <c r="BK6" s="624"/>
      <c r="BL6" s="624"/>
      <c r="BM6" s="624"/>
      <c r="BN6" s="625"/>
      <c r="BO6" s="626">
        <v>99.9</v>
      </c>
      <c r="BP6" s="626"/>
      <c r="BQ6" s="626"/>
      <c r="BR6" s="626"/>
      <c r="BS6" s="627">
        <v>102463</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97988</v>
      </c>
      <c r="CS6" s="624"/>
      <c r="CT6" s="624"/>
      <c r="CU6" s="624"/>
      <c r="CV6" s="624"/>
      <c r="CW6" s="624"/>
      <c r="CX6" s="624"/>
      <c r="CY6" s="625"/>
      <c r="CZ6" s="626">
        <v>2</v>
      </c>
      <c r="DA6" s="626"/>
      <c r="DB6" s="626"/>
      <c r="DC6" s="626"/>
      <c r="DD6" s="632" t="s">
        <v>211</v>
      </c>
      <c r="DE6" s="624"/>
      <c r="DF6" s="624"/>
      <c r="DG6" s="624"/>
      <c r="DH6" s="624"/>
      <c r="DI6" s="624"/>
      <c r="DJ6" s="624"/>
      <c r="DK6" s="624"/>
      <c r="DL6" s="624"/>
      <c r="DM6" s="624"/>
      <c r="DN6" s="624"/>
      <c r="DO6" s="624"/>
      <c r="DP6" s="625"/>
      <c r="DQ6" s="632">
        <v>97988</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1919</v>
      </c>
      <c r="S7" s="624"/>
      <c r="T7" s="624"/>
      <c r="U7" s="624"/>
      <c r="V7" s="624"/>
      <c r="W7" s="624"/>
      <c r="X7" s="624"/>
      <c r="Y7" s="625"/>
      <c r="Z7" s="626">
        <v>0</v>
      </c>
      <c r="AA7" s="626"/>
      <c r="AB7" s="626"/>
      <c r="AC7" s="626"/>
      <c r="AD7" s="627">
        <v>1919</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1094784</v>
      </c>
      <c r="BH7" s="624"/>
      <c r="BI7" s="624"/>
      <c r="BJ7" s="624"/>
      <c r="BK7" s="624"/>
      <c r="BL7" s="624"/>
      <c r="BM7" s="624"/>
      <c r="BN7" s="625"/>
      <c r="BO7" s="626">
        <v>52.5</v>
      </c>
      <c r="BP7" s="626"/>
      <c r="BQ7" s="626"/>
      <c r="BR7" s="626"/>
      <c r="BS7" s="627">
        <v>102463</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860934</v>
      </c>
      <c r="CS7" s="624"/>
      <c r="CT7" s="624"/>
      <c r="CU7" s="624"/>
      <c r="CV7" s="624"/>
      <c r="CW7" s="624"/>
      <c r="CX7" s="624"/>
      <c r="CY7" s="625"/>
      <c r="CZ7" s="626">
        <v>18</v>
      </c>
      <c r="DA7" s="626"/>
      <c r="DB7" s="626"/>
      <c r="DC7" s="626"/>
      <c r="DD7" s="632">
        <v>3677</v>
      </c>
      <c r="DE7" s="624"/>
      <c r="DF7" s="624"/>
      <c r="DG7" s="624"/>
      <c r="DH7" s="624"/>
      <c r="DI7" s="624"/>
      <c r="DJ7" s="624"/>
      <c r="DK7" s="624"/>
      <c r="DL7" s="624"/>
      <c r="DM7" s="624"/>
      <c r="DN7" s="624"/>
      <c r="DO7" s="624"/>
      <c r="DP7" s="625"/>
      <c r="DQ7" s="632">
        <v>801617</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7464</v>
      </c>
      <c r="S8" s="624"/>
      <c r="T8" s="624"/>
      <c r="U8" s="624"/>
      <c r="V8" s="624"/>
      <c r="W8" s="624"/>
      <c r="X8" s="624"/>
      <c r="Y8" s="625"/>
      <c r="Z8" s="626">
        <v>0.1</v>
      </c>
      <c r="AA8" s="626"/>
      <c r="AB8" s="626"/>
      <c r="AC8" s="626"/>
      <c r="AD8" s="627">
        <v>7464</v>
      </c>
      <c r="AE8" s="627"/>
      <c r="AF8" s="627"/>
      <c r="AG8" s="627"/>
      <c r="AH8" s="627"/>
      <c r="AI8" s="627"/>
      <c r="AJ8" s="627"/>
      <c r="AK8" s="627"/>
      <c r="AL8" s="628">
        <v>0.2</v>
      </c>
      <c r="AM8" s="629"/>
      <c r="AN8" s="629"/>
      <c r="AO8" s="630"/>
      <c r="AP8" s="620" t="s">
        <v>216</v>
      </c>
      <c r="AQ8" s="621"/>
      <c r="AR8" s="621"/>
      <c r="AS8" s="621"/>
      <c r="AT8" s="621"/>
      <c r="AU8" s="621"/>
      <c r="AV8" s="621"/>
      <c r="AW8" s="621"/>
      <c r="AX8" s="621"/>
      <c r="AY8" s="621"/>
      <c r="AZ8" s="621"/>
      <c r="BA8" s="621"/>
      <c r="BB8" s="621"/>
      <c r="BC8" s="621"/>
      <c r="BD8" s="621"/>
      <c r="BE8" s="621"/>
      <c r="BF8" s="622"/>
      <c r="BG8" s="623">
        <v>20325</v>
      </c>
      <c r="BH8" s="624"/>
      <c r="BI8" s="624"/>
      <c r="BJ8" s="624"/>
      <c r="BK8" s="624"/>
      <c r="BL8" s="624"/>
      <c r="BM8" s="624"/>
      <c r="BN8" s="625"/>
      <c r="BO8" s="626">
        <v>1</v>
      </c>
      <c r="BP8" s="626"/>
      <c r="BQ8" s="626"/>
      <c r="BR8" s="626"/>
      <c r="BS8" s="632" t="s">
        <v>107</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1345734</v>
      </c>
      <c r="CS8" s="624"/>
      <c r="CT8" s="624"/>
      <c r="CU8" s="624"/>
      <c r="CV8" s="624"/>
      <c r="CW8" s="624"/>
      <c r="CX8" s="624"/>
      <c r="CY8" s="625"/>
      <c r="CZ8" s="626">
        <v>28.1</v>
      </c>
      <c r="DA8" s="626"/>
      <c r="DB8" s="626"/>
      <c r="DC8" s="626"/>
      <c r="DD8" s="632">
        <v>1296</v>
      </c>
      <c r="DE8" s="624"/>
      <c r="DF8" s="624"/>
      <c r="DG8" s="624"/>
      <c r="DH8" s="624"/>
      <c r="DI8" s="624"/>
      <c r="DJ8" s="624"/>
      <c r="DK8" s="624"/>
      <c r="DL8" s="624"/>
      <c r="DM8" s="624"/>
      <c r="DN8" s="624"/>
      <c r="DO8" s="624"/>
      <c r="DP8" s="625"/>
      <c r="DQ8" s="632">
        <v>724295</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6411</v>
      </c>
      <c r="S9" s="624"/>
      <c r="T9" s="624"/>
      <c r="U9" s="624"/>
      <c r="V9" s="624"/>
      <c r="W9" s="624"/>
      <c r="X9" s="624"/>
      <c r="Y9" s="625"/>
      <c r="Z9" s="626">
        <v>0.1</v>
      </c>
      <c r="AA9" s="626"/>
      <c r="AB9" s="626"/>
      <c r="AC9" s="626"/>
      <c r="AD9" s="627">
        <v>6411</v>
      </c>
      <c r="AE9" s="627"/>
      <c r="AF9" s="627"/>
      <c r="AG9" s="627"/>
      <c r="AH9" s="627"/>
      <c r="AI9" s="627"/>
      <c r="AJ9" s="627"/>
      <c r="AK9" s="627"/>
      <c r="AL9" s="628">
        <v>0.2</v>
      </c>
      <c r="AM9" s="629"/>
      <c r="AN9" s="629"/>
      <c r="AO9" s="630"/>
      <c r="AP9" s="620" t="s">
        <v>219</v>
      </c>
      <c r="AQ9" s="621"/>
      <c r="AR9" s="621"/>
      <c r="AS9" s="621"/>
      <c r="AT9" s="621"/>
      <c r="AU9" s="621"/>
      <c r="AV9" s="621"/>
      <c r="AW9" s="621"/>
      <c r="AX9" s="621"/>
      <c r="AY9" s="621"/>
      <c r="AZ9" s="621"/>
      <c r="BA9" s="621"/>
      <c r="BB9" s="621"/>
      <c r="BC9" s="621"/>
      <c r="BD9" s="621"/>
      <c r="BE9" s="621"/>
      <c r="BF9" s="622"/>
      <c r="BG9" s="623">
        <v>524475</v>
      </c>
      <c r="BH9" s="624"/>
      <c r="BI9" s="624"/>
      <c r="BJ9" s="624"/>
      <c r="BK9" s="624"/>
      <c r="BL9" s="624"/>
      <c r="BM9" s="624"/>
      <c r="BN9" s="625"/>
      <c r="BO9" s="626">
        <v>25.1</v>
      </c>
      <c r="BP9" s="626"/>
      <c r="BQ9" s="626"/>
      <c r="BR9" s="626"/>
      <c r="BS9" s="632" t="s">
        <v>107</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429825</v>
      </c>
      <c r="CS9" s="624"/>
      <c r="CT9" s="624"/>
      <c r="CU9" s="624"/>
      <c r="CV9" s="624"/>
      <c r="CW9" s="624"/>
      <c r="CX9" s="624"/>
      <c r="CY9" s="625"/>
      <c r="CZ9" s="626">
        <v>9</v>
      </c>
      <c r="DA9" s="626"/>
      <c r="DB9" s="626"/>
      <c r="DC9" s="626"/>
      <c r="DD9" s="632">
        <v>27149</v>
      </c>
      <c r="DE9" s="624"/>
      <c r="DF9" s="624"/>
      <c r="DG9" s="624"/>
      <c r="DH9" s="624"/>
      <c r="DI9" s="624"/>
      <c r="DJ9" s="624"/>
      <c r="DK9" s="624"/>
      <c r="DL9" s="624"/>
      <c r="DM9" s="624"/>
      <c r="DN9" s="624"/>
      <c r="DO9" s="624"/>
      <c r="DP9" s="625"/>
      <c r="DQ9" s="632">
        <v>359403</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225640</v>
      </c>
      <c r="S10" s="624"/>
      <c r="T10" s="624"/>
      <c r="U10" s="624"/>
      <c r="V10" s="624"/>
      <c r="W10" s="624"/>
      <c r="X10" s="624"/>
      <c r="Y10" s="625"/>
      <c r="Z10" s="626">
        <v>4</v>
      </c>
      <c r="AA10" s="626"/>
      <c r="AB10" s="626"/>
      <c r="AC10" s="626"/>
      <c r="AD10" s="627">
        <v>225640</v>
      </c>
      <c r="AE10" s="627"/>
      <c r="AF10" s="627"/>
      <c r="AG10" s="627"/>
      <c r="AH10" s="627"/>
      <c r="AI10" s="627"/>
      <c r="AJ10" s="627"/>
      <c r="AK10" s="627"/>
      <c r="AL10" s="628">
        <v>7</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26076</v>
      </c>
      <c r="BH10" s="624"/>
      <c r="BI10" s="624"/>
      <c r="BJ10" s="624"/>
      <c r="BK10" s="624"/>
      <c r="BL10" s="624"/>
      <c r="BM10" s="624"/>
      <c r="BN10" s="625"/>
      <c r="BO10" s="626">
        <v>1.2</v>
      </c>
      <c r="BP10" s="626"/>
      <c r="BQ10" s="626"/>
      <c r="BR10" s="626"/>
      <c r="BS10" s="632" t="s">
        <v>107</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513</v>
      </c>
      <c r="CS10" s="624"/>
      <c r="CT10" s="624"/>
      <c r="CU10" s="624"/>
      <c r="CV10" s="624"/>
      <c r="CW10" s="624"/>
      <c r="CX10" s="624"/>
      <c r="CY10" s="625"/>
      <c r="CZ10" s="626">
        <v>0</v>
      </c>
      <c r="DA10" s="626"/>
      <c r="DB10" s="626"/>
      <c r="DC10" s="626"/>
      <c r="DD10" s="632" t="s">
        <v>107</v>
      </c>
      <c r="DE10" s="624"/>
      <c r="DF10" s="624"/>
      <c r="DG10" s="624"/>
      <c r="DH10" s="624"/>
      <c r="DI10" s="624"/>
      <c r="DJ10" s="624"/>
      <c r="DK10" s="624"/>
      <c r="DL10" s="624"/>
      <c r="DM10" s="624"/>
      <c r="DN10" s="624"/>
      <c r="DO10" s="624"/>
      <c r="DP10" s="625"/>
      <c r="DQ10" s="632">
        <v>513</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v>31856</v>
      </c>
      <c r="S11" s="624"/>
      <c r="T11" s="624"/>
      <c r="U11" s="624"/>
      <c r="V11" s="624"/>
      <c r="W11" s="624"/>
      <c r="X11" s="624"/>
      <c r="Y11" s="625"/>
      <c r="Z11" s="626">
        <v>0.6</v>
      </c>
      <c r="AA11" s="626"/>
      <c r="AB11" s="626"/>
      <c r="AC11" s="626"/>
      <c r="AD11" s="627">
        <v>31856</v>
      </c>
      <c r="AE11" s="627"/>
      <c r="AF11" s="627"/>
      <c r="AG11" s="627"/>
      <c r="AH11" s="627"/>
      <c r="AI11" s="627"/>
      <c r="AJ11" s="627"/>
      <c r="AK11" s="627"/>
      <c r="AL11" s="628">
        <v>1</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523908</v>
      </c>
      <c r="BH11" s="624"/>
      <c r="BI11" s="624"/>
      <c r="BJ11" s="624"/>
      <c r="BK11" s="624"/>
      <c r="BL11" s="624"/>
      <c r="BM11" s="624"/>
      <c r="BN11" s="625"/>
      <c r="BO11" s="626">
        <v>25.1</v>
      </c>
      <c r="BP11" s="626"/>
      <c r="BQ11" s="626"/>
      <c r="BR11" s="626"/>
      <c r="BS11" s="632">
        <v>102463</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350756</v>
      </c>
      <c r="CS11" s="624"/>
      <c r="CT11" s="624"/>
      <c r="CU11" s="624"/>
      <c r="CV11" s="624"/>
      <c r="CW11" s="624"/>
      <c r="CX11" s="624"/>
      <c r="CY11" s="625"/>
      <c r="CZ11" s="626">
        <v>7.3</v>
      </c>
      <c r="DA11" s="626"/>
      <c r="DB11" s="626"/>
      <c r="DC11" s="626"/>
      <c r="DD11" s="632">
        <v>104648</v>
      </c>
      <c r="DE11" s="624"/>
      <c r="DF11" s="624"/>
      <c r="DG11" s="624"/>
      <c r="DH11" s="624"/>
      <c r="DI11" s="624"/>
      <c r="DJ11" s="624"/>
      <c r="DK11" s="624"/>
      <c r="DL11" s="624"/>
      <c r="DM11" s="624"/>
      <c r="DN11" s="624"/>
      <c r="DO11" s="624"/>
      <c r="DP11" s="625"/>
      <c r="DQ11" s="632">
        <v>260784</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890424</v>
      </c>
      <c r="BH12" s="624"/>
      <c r="BI12" s="624"/>
      <c r="BJ12" s="624"/>
      <c r="BK12" s="624"/>
      <c r="BL12" s="624"/>
      <c r="BM12" s="624"/>
      <c r="BN12" s="625"/>
      <c r="BO12" s="626">
        <v>42.7</v>
      </c>
      <c r="BP12" s="626"/>
      <c r="BQ12" s="626"/>
      <c r="BR12" s="626"/>
      <c r="BS12" s="632" t="s">
        <v>107</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173683</v>
      </c>
      <c r="CS12" s="624"/>
      <c r="CT12" s="624"/>
      <c r="CU12" s="624"/>
      <c r="CV12" s="624"/>
      <c r="CW12" s="624"/>
      <c r="CX12" s="624"/>
      <c r="CY12" s="625"/>
      <c r="CZ12" s="626">
        <v>3.6</v>
      </c>
      <c r="DA12" s="626"/>
      <c r="DB12" s="626"/>
      <c r="DC12" s="626"/>
      <c r="DD12" s="632">
        <v>14111</v>
      </c>
      <c r="DE12" s="624"/>
      <c r="DF12" s="624"/>
      <c r="DG12" s="624"/>
      <c r="DH12" s="624"/>
      <c r="DI12" s="624"/>
      <c r="DJ12" s="624"/>
      <c r="DK12" s="624"/>
      <c r="DL12" s="624"/>
      <c r="DM12" s="624"/>
      <c r="DN12" s="624"/>
      <c r="DO12" s="624"/>
      <c r="DP12" s="625"/>
      <c r="DQ12" s="632">
        <v>109501</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16111</v>
      </c>
      <c r="S13" s="624"/>
      <c r="T13" s="624"/>
      <c r="U13" s="624"/>
      <c r="V13" s="624"/>
      <c r="W13" s="624"/>
      <c r="X13" s="624"/>
      <c r="Y13" s="625"/>
      <c r="Z13" s="626">
        <v>0.3</v>
      </c>
      <c r="AA13" s="626"/>
      <c r="AB13" s="626"/>
      <c r="AC13" s="626"/>
      <c r="AD13" s="627">
        <v>16111</v>
      </c>
      <c r="AE13" s="627"/>
      <c r="AF13" s="627"/>
      <c r="AG13" s="627"/>
      <c r="AH13" s="627"/>
      <c r="AI13" s="627"/>
      <c r="AJ13" s="627"/>
      <c r="AK13" s="627"/>
      <c r="AL13" s="628">
        <v>0.5</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890346</v>
      </c>
      <c r="BH13" s="624"/>
      <c r="BI13" s="624"/>
      <c r="BJ13" s="624"/>
      <c r="BK13" s="624"/>
      <c r="BL13" s="624"/>
      <c r="BM13" s="624"/>
      <c r="BN13" s="625"/>
      <c r="BO13" s="626">
        <v>42.7</v>
      </c>
      <c r="BP13" s="626"/>
      <c r="BQ13" s="626"/>
      <c r="BR13" s="626"/>
      <c r="BS13" s="632" t="s">
        <v>107</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295992</v>
      </c>
      <c r="CS13" s="624"/>
      <c r="CT13" s="624"/>
      <c r="CU13" s="624"/>
      <c r="CV13" s="624"/>
      <c r="CW13" s="624"/>
      <c r="CX13" s="624"/>
      <c r="CY13" s="625"/>
      <c r="CZ13" s="626">
        <v>6.2</v>
      </c>
      <c r="DA13" s="626"/>
      <c r="DB13" s="626"/>
      <c r="DC13" s="626"/>
      <c r="DD13" s="632">
        <v>77737</v>
      </c>
      <c r="DE13" s="624"/>
      <c r="DF13" s="624"/>
      <c r="DG13" s="624"/>
      <c r="DH13" s="624"/>
      <c r="DI13" s="624"/>
      <c r="DJ13" s="624"/>
      <c r="DK13" s="624"/>
      <c r="DL13" s="624"/>
      <c r="DM13" s="624"/>
      <c r="DN13" s="624"/>
      <c r="DO13" s="624"/>
      <c r="DP13" s="625"/>
      <c r="DQ13" s="632">
        <v>269183</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29212</v>
      </c>
      <c r="BH14" s="624"/>
      <c r="BI14" s="624"/>
      <c r="BJ14" s="624"/>
      <c r="BK14" s="624"/>
      <c r="BL14" s="624"/>
      <c r="BM14" s="624"/>
      <c r="BN14" s="625"/>
      <c r="BO14" s="626">
        <v>1.4</v>
      </c>
      <c r="BP14" s="626"/>
      <c r="BQ14" s="626"/>
      <c r="BR14" s="626"/>
      <c r="BS14" s="632" t="s">
        <v>107</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296770</v>
      </c>
      <c r="CS14" s="624"/>
      <c r="CT14" s="624"/>
      <c r="CU14" s="624"/>
      <c r="CV14" s="624"/>
      <c r="CW14" s="624"/>
      <c r="CX14" s="624"/>
      <c r="CY14" s="625"/>
      <c r="CZ14" s="626">
        <v>6.2</v>
      </c>
      <c r="DA14" s="626"/>
      <c r="DB14" s="626"/>
      <c r="DC14" s="626"/>
      <c r="DD14" s="632">
        <v>83614</v>
      </c>
      <c r="DE14" s="624"/>
      <c r="DF14" s="624"/>
      <c r="DG14" s="624"/>
      <c r="DH14" s="624"/>
      <c r="DI14" s="624"/>
      <c r="DJ14" s="624"/>
      <c r="DK14" s="624"/>
      <c r="DL14" s="624"/>
      <c r="DM14" s="624"/>
      <c r="DN14" s="624"/>
      <c r="DO14" s="624"/>
      <c r="DP14" s="625"/>
      <c r="DQ14" s="632">
        <v>236064</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5627</v>
      </c>
      <c r="S15" s="624"/>
      <c r="T15" s="624"/>
      <c r="U15" s="624"/>
      <c r="V15" s="624"/>
      <c r="W15" s="624"/>
      <c r="X15" s="624"/>
      <c r="Y15" s="625"/>
      <c r="Z15" s="626">
        <v>0.1</v>
      </c>
      <c r="AA15" s="626"/>
      <c r="AB15" s="626"/>
      <c r="AC15" s="626"/>
      <c r="AD15" s="627">
        <v>5627</v>
      </c>
      <c r="AE15" s="627"/>
      <c r="AF15" s="627"/>
      <c r="AG15" s="627"/>
      <c r="AH15" s="627"/>
      <c r="AI15" s="627"/>
      <c r="AJ15" s="627"/>
      <c r="AK15" s="627"/>
      <c r="AL15" s="628">
        <v>0.2</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70350</v>
      </c>
      <c r="BH15" s="624"/>
      <c r="BI15" s="624"/>
      <c r="BJ15" s="624"/>
      <c r="BK15" s="624"/>
      <c r="BL15" s="624"/>
      <c r="BM15" s="624"/>
      <c r="BN15" s="625"/>
      <c r="BO15" s="626">
        <v>3.4</v>
      </c>
      <c r="BP15" s="626"/>
      <c r="BQ15" s="626"/>
      <c r="BR15" s="626"/>
      <c r="BS15" s="632" t="s">
        <v>107</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535215</v>
      </c>
      <c r="CS15" s="624"/>
      <c r="CT15" s="624"/>
      <c r="CU15" s="624"/>
      <c r="CV15" s="624"/>
      <c r="CW15" s="624"/>
      <c r="CX15" s="624"/>
      <c r="CY15" s="625"/>
      <c r="CZ15" s="626">
        <v>11.2</v>
      </c>
      <c r="DA15" s="626"/>
      <c r="DB15" s="626"/>
      <c r="DC15" s="626"/>
      <c r="DD15" s="632">
        <v>77820</v>
      </c>
      <c r="DE15" s="624"/>
      <c r="DF15" s="624"/>
      <c r="DG15" s="624"/>
      <c r="DH15" s="624"/>
      <c r="DI15" s="624"/>
      <c r="DJ15" s="624"/>
      <c r="DK15" s="624"/>
      <c r="DL15" s="624"/>
      <c r="DM15" s="624"/>
      <c r="DN15" s="624"/>
      <c r="DO15" s="624"/>
      <c r="DP15" s="625"/>
      <c r="DQ15" s="632">
        <v>505753</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923033</v>
      </c>
      <c r="S16" s="624"/>
      <c r="T16" s="624"/>
      <c r="U16" s="624"/>
      <c r="V16" s="624"/>
      <c r="W16" s="624"/>
      <c r="X16" s="624"/>
      <c r="Y16" s="625"/>
      <c r="Z16" s="626">
        <v>16.5</v>
      </c>
      <c r="AA16" s="626"/>
      <c r="AB16" s="626"/>
      <c r="AC16" s="626"/>
      <c r="AD16" s="627">
        <v>762222</v>
      </c>
      <c r="AE16" s="627"/>
      <c r="AF16" s="627"/>
      <c r="AG16" s="627"/>
      <c r="AH16" s="627"/>
      <c r="AI16" s="627"/>
      <c r="AJ16" s="627"/>
      <c r="AK16" s="627"/>
      <c r="AL16" s="628">
        <v>23.6</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t="s">
        <v>107</v>
      </c>
      <c r="CS16" s="624"/>
      <c r="CT16" s="624"/>
      <c r="CU16" s="624"/>
      <c r="CV16" s="624"/>
      <c r="CW16" s="624"/>
      <c r="CX16" s="624"/>
      <c r="CY16" s="625"/>
      <c r="CZ16" s="626" t="s">
        <v>107</v>
      </c>
      <c r="DA16" s="626"/>
      <c r="DB16" s="626"/>
      <c r="DC16" s="626"/>
      <c r="DD16" s="632" t="s">
        <v>107</v>
      </c>
      <c r="DE16" s="624"/>
      <c r="DF16" s="624"/>
      <c r="DG16" s="624"/>
      <c r="DH16" s="624"/>
      <c r="DI16" s="624"/>
      <c r="DJ16" s="624"/>
      <c r="DK16" s="624"/>
      <c r="DL16" s="624"/>
      <c r="DM16" s="624"/>
      <c r="DN16" s="624"/>
      <c r="DO16" s="624"/>
      <c r="DP16" s="625"/>
      <c r="DQ16" s="632" t="s">
        <v>107</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762222</v>
      </c>
      <c r="S17" s="624"/>
      <c r="T17" s="624"/>
      <c r="U17" s="624"/>
      <c r="V17" s="624"/>
      <c r="W17" s="624"/>
      <c r="X17" s="624"/>
      <c r="Y17" s="625"/>
      <c r="Z17" s="626">
        <v>13.6</v>
      </c>
      <c r="AA17" s="626"/>
      <c r="AB17" s="626"/>
      <c r="AC17" s="626"/>
      <c r="AD17" s="627">
        <v>762222</v>
      </c>
      <c r="AE17" s="627"/>
      <c r="AF17" s="627"/>
      <c r="AG17" s="627"/>
      <c r="AH17" s="627"/>
      <c r="AI17" s="627"/>
      <c r="AJ17" s="627"/>
      <c r="AK17" s="627"/>
      <c r="AL17" s="628">
        <v>23.6</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399862</v>
      </c>
      <c r="CS17" s="624"/>
      <c r="CT17" s="624"/>
      <c r="CU17" s="624"/>
      <c r="CV17" s="624"/>
      <c r="CW17" s="624"/>
      <c r="CX17" s="624"/>
      <c r="CY17" s="625"/>
      <c r="CZ17" s="626">
        <v>8.4</v>
      </c>
      <c r="DA17" s="626"/>
      <c r="DB17" s="626"/>
      <c r="DC17" s="626"/>
      <c r="DD17" s="632" t="s">
        <v>107</v>
      </c>
      <c r="DE17" s="624"/>
      <c r="DF17" s="624"/>
      <c r="DG17" s="624"/>
      <c r="DH17" s="624"/>
      <c r="DI17" s="624"/>
      <c r="DJ17" s="624"/>
      <c r="DK17" s="624"/>
      <c r="DL17" s="624"/>
      <c r="DM17" s="624"/>
      <c r="DN17" s="624"/>
      <c r="DO17" s="624"/>
      <c r="DP17" s="625"/>
      <c r="DQ17" s="632">
        <v>399862</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113201</v>
      </c>
      <c r="S18" s="624"/>
      <c r="T18" s="624"/>
      <c r="U18" s="624"/>
      <c r="V18" s="624"/>
      <c r="W18" s="624"/>
      <c r="X18" s="624"/>
      <c r="Y18" s="625"/>
      <c r="Z18" s="626">
        <v>2</v>
      </c>
      <c r="AA18" s="626"/>
      <c r="AB18" s="626"/>
      <c r="AC18" s="626"/>
      <c r="AD18" s="627" t="s">
        <v>107</v>
      </c>
      <c r="AE18" s="627"/>
      <c r="AF18" s="627"/>
      <c r="AG18" s="627"/>
      <c r="AH18" s="627"/>
      <c r="AI18" s="627"/>
      <c r="AJ18" s="627"/>
      <c r="AK18" s="627"/>
      <c r="AL18" s="628" t="s">
        <v>107</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v>47610</v>
      </c>
      <c r="S19" s="624"/>
      <c r="T19" s="624"/>
      <c r="U19" s="624"/>
      <c r="V19" s="624"/>
      <c r="W19" s="624"/>
      <c r="X19" s="624"/>
      <c r="Y19" s="625"/>
      <c r="Z19" s="626">
        <v>0.8</v>
      </c>
      <c r="AA19" s="626"/>
      <c r="AB19" s="626"/>
      <c r="AC19" s="626"/>
      <c r="AD19" s="627" t="s">
        <v>107</v>
      </c>
      <c r="AE19" s="627"/>
      <c r="AF19" s="627"/>
      <c r="AG19" s="627"/>
      <c r="AH19" s="627"/>
      <c r="AI19" s="627"/>
      <c r="AJ19" s="627"/>
      <c r="AK19" s="627"/>
      <c r="AL19" s="628" t="s">
        <v>107</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1888</v>
      </c>
      <c r="BH19" s="624"/>
      <c r="BI19" s="624"/>
      <c r="BJ19" s="624"/>
      <c r="BK19" s="624"/>
      <c r="BL19" s="624"/>
      <c r="BM19" s="624"/>
      <c r="BN19" s="625"/>
      <c r="BO19" s="626">
        <v>0.1</v>
      </c>
      <c r="BP19" s="626"/>
      <c r="BQ19" s="626"/>
      <c r="BR19" s="626"/>
      <c r="BS19" s="632" t="s">
        <v>107</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3375633</v>
      </c>
      <c r="S20" s="624"/>
      <c r="T20" s="624"/>
      <c r="U20" s="624"/>
      <c r="V20" s="624"/>
      <c r="W20" s="624"/>
      <c r="X20" s="624"/>
      <c r="Y20" s="625"/>
      <c r="Z20" s="626">
        <v>60.2</v>
      </c>
      <c r="AA20" s="626"/>
      <c r="AB20" s="626"/>
      <c r="AC20" s="626"/>
      <c r="AD20" s="627">
        <v>3214822</v>
      </c>
      <c r="AE20" s="627"/>
      <c r="AF20" s="627"/>
      <c r="AG20" s="627"/>
      <c r="AH20" s="627"/>
      <c r="AI20" s="627"/>
      <c r="AJ20" s="627"/>
      <c r="AK20" s="627"/>
      <c r="AL20" s="628">
        <v>99.7</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1888</v>
      </c>
      <c r="BH20" s="624"/>
      <c r="BI20" s="624"/>
      <c r="BJ20" s="624"/>
      <c r="BK20" s="624"/>
      <c r="BL20" s="624"/>
      <c r="BM20" s="624"/>
      <c r="BN20" s="625"/>
      <c r="BO20" s="626">
        <v>0.1</v>
      </c>
      <c r="BP20" s="626"/>
      <c r="BQ20" s="626"/>
      <c r="BR20" s="626"/>
      <c r="BS20" s="632" t="s">
        <v>107</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4787272</v>
      </c>
      <c r="CS20" s="624"/>
      <c r="CT20" s="624"/>
      <c r="CU20" s="624"/>
      <c r="CV20" s="624"/>
      <c r="CW20" s="624"/>
      <c r="CX20" s="624"/>
      <c r="CY20" s="625"/>
      <c r="CZ20" s="626">
        <v>100</v>
      </c>
      <c r="DA20" s="626"/>
      <c r="DB20" s="626"/>
      <c r="DC20" s="626"/>
      <c r="DD20" s="632">
        <v>390052</v>
      </c>
      <c r="DE20" s="624"/>
      <c r="DF20" s="624"/>
      <c r="DG20" s="624"/>
      <c r="DH20" s="624"/>
      <c r="DI20" s="624"/>
      <c r="DJ20" s="624"/>
      <c r="DK20" s="624"/>
      <c r="DL20" s="624"/>
      <c r="DM20" s="624"/>
      <c r="DN20" s="624"/>
      <c r="DO20" s="624"/>
      <c r="DP20" s="625"/>
      <c r="DQ20" s="632">
        <v>3764963</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1333</v>
      </c>
      <c r="S21" s="624"/>
      <c r="T21" s="624"/>
      <c r="U21" s="624"/>
      <c r="V21" s="624"/>
      <c r="W21" s="624"/>
      <c r="X21" s="624"/>
      <c r="Y21" s="625"/>
      <c r="Z21" s="626">
        <v>0</v>
      </c>
      <c r="AA21" s="626"/>
      <c r="AB21" s="626"/>
      <c r="AC21" s="626"/>
      <c r="AD21" s="627">
        <v>1333</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1888</v>
      </c>
      <c r="BH21" s="624"/>
      <c r="BI21" s="624"/>
      <c r="BJ21" s="624"/>
      <c r="BK21" s="624"/>
      <c r="BL21" s="624"/>
      <c r="BM21" s="624"/>
      <c r="BN21" s="625"/>
      <c r="BO21" s="626">
        <v>0.1</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4634</v>
      </c>
      <c r="S22" s="624"/>
      <c r="T22" s="624"/>
      <c r="U22" s="624"/>
      <c r="V22" s="624"/>
      <c r="W22" s="624"/>
      <c r="X22" s="624"/>
      <c r="Y22" s="625"/>
      <c r="Z22" s="626">
        <v>0.1</v>
      </c>
      <c r="AA22" s="626"/>
      <c r="AB22" s="626"/>
      <c r="AC22" s="626"/>
      <c r="AD22" s="627" t="s">
        <v>107</v>
      </c>
      <c r="AE22" s="627"/>
      <c r="AF22" s="627"/>
      <c r="AG22" s="627"/>
      <c r="AH22" s="627"/>
      <c r="AI22" s="627"/>
      <c r="AJ22" s="627"/>
      <c r="AK22" s="627"/>
      <c r="AL22" s="628" t="s">
        <v>107</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95161</v>
      </c>
      <c r="S23" s="624"/>
      <c r="T23" s="624"/>
      <c r="U23" s="624"/>
      <c r="V23" s="624"/>
      <c r="W23" s="624"/>
      <c r="X23" s="624"/>
      <c r="Y23" s="625"/>
      <c r="Z23" s="626">
        <v>1.7</v>
      </c>
      <c r="AA23" s="626"/>
      <c r="AB23" s="626"/>
      <c r="AC23" s="626"/>
      <c r="AD23" s="627">
        <v>3981</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6168</v>
      </c>
      <c r="S24" s="624"/>
      <c r="T24" s="624"/>
      <c r="U24" s="624"/>
      <c r="V24" s="624"/>
      <c r="W24" s="624"/>
      <c r="X24" s="624"/>
      <c r="Y24" s="625"/>
      <c r="Z24" s="626">
        <v>0.1</v>
      </c>
      <c r="AA24" s="626"/>
      <c r="AB24" s="626"/>
      <c r="AC24" s="626"/>
      <c r="AD24" s="627" t="s">
        <v>107</v>
      </c>
      <c r="AE24" s="627"/>
      <c r="AF24" s="627"/>
      <c r="AG24" s="627"/>
      <c r="AH24" s="627"/>
      <c r="AI24" s="627"/>
      <c r="AJ24" s="627"/>
      <c r="AK24" s="627"/>
      <c r="AL24" s="628" t="s">
        <v>107</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1776826</v>
      </c>
      <c r="CS24" s="613"/>
      <c r="CT24" s="613"/>
      <c r="CU24" s="613"/>
      <c r="CV24" s="613"/>
      <c r="CW24" s="613"/>
      <c r="CX24" s="613"/>
      <c r="CY24" s="614"/>
      <c r="CZ24" s="652">
        <v>37.1</v>
      </c>
      <c r="DA24" s="653"/>
      <c r="DB24" s="653"/>
      <c r="DC24" s="654"/>
      <c r="DD24" s="651">
        <v>1387268</v>
      </c>
      <c r="DE24" s="613"/>
      <c r="DF24" s="613"/>
      <c r="DG24" s="613"/>
      <c r="DH24" s="613"/>
      <c r="DI24" s="613"/>
      <c r="DJ24" s="613"/>
      <c r="DK24" s="614"/>
      <c r="DL24" s="651">
        <v>1318223</v>
      </c>
      <c r="DM24" s="613"/>
      <c r="DN24" s="613"/>
      <c r="DO24" s="613"/>
      <c r="DP24" s="613"/>
      <c r="DQ24" s="613"/>
      <c r="DR24" s="613"/>
      <c r="DS24" s="613"/>
      <c r="DT24" s="613"/>
      <c r="DU24" s="613"/>
      <c r="DV24" s="614"/>
      <c r="DW24" s="617">
        <v>37.9</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450494</v>
      </c>
      <c r="S25" s="624"/>
      <c r="T25" s="624"/>
      <c r="U25" s="624"/>
      <c r="V25" s="624"/>
      <c r="W25" s="624"/>
      <c r="X25" s="624"/>
      <c r="Y25" s="625"/>
      <c r="Z25" s="626">
        <v>8</v>
      </c>
      <c r="AA25" s="626"/>
      <c r="AB25" s="626"/>
      <c r="AC25" s="626"/>
      <c r="AD25" s="627" t="s">
        <v>107</v>
      </c>
      <c r="AE25" s="627"/>
      <c r="AF25" s="627"/>
      <c r="AG25" s="627"/>
      <c r="AH25" s="627"/>
      <c r="AI25" s="627"/>
      <c r="AJ25" s="627"/>
      <c r="AK25" s="627"/>
      <c r="AL25" s="628" t="s">
        <v>107</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924177</v>
      </c>
      <c r="CS25" s="655"/>
      <c r="CT25" s="655"/>
      <c r="CU25" s="655"/>
      <c r="CV25" s="655"/>
      <c r="CW25" s="655"/>
      <c r="CX25" s="655"/>
      <c r="CY25" s="656"/>
      <c r="CZ25" s="657">
        <v>19.3</v>
      </c>
      <c r="DA25" s="658"/>
      <c r="DB25" s="658"/>
      <c r="DC25" s="659"/>
      <c r="DD25" s="632">
        <v>870309</v>
      </c>
      <c r="DE25" s="655"/>
      <c r="DF25" s="655"/>
      <c r="DG25" s="655"/>
      <c r="DH25" s="655"/>
      <c r="DI25" s="655"/>
      <c r="DJ25" s="655"/>
      <c r="DK25" s="656"/>
      <c r="DL25" s="632">
        <v>864627</v>
      </c>
      <c r="DM25" s="655"/>
      <c r="DN25" s="655"/>
      <c r="DO25" s="655"/>
      <c r="DP25" s="655"/>
      <c r="DQ25" s="655"/>
      <c r="DR25" s="655"/>
      <c r="DS25" s="655"/>
      <c r="DT25" s="655"/>
      <c r="DU25" s="655"/>
      <c r="DV25" s="656"/>
      <c r="DW25" s="628">
        <v>24.9</v>
      </c>
      <c r="DX25" s="649"/>
      <c r="DY25" s="649"/>
      <c r="DZ25" s="649"/>
      <c r="EA25" s="649"/>
      <c r="EB25" s="649"/>
      <c r="EC25" s="650"/>
    </row>
    <row r="26" spans="2:133" ht="11.25" customHeight="1">
      <c r="B26" s="660" t="s">
        <v>272</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528081</v>
      </c>
      <c r="CS26" s="624"/>
      <c r="CT26" s="624"/>
      <c r="CU26" s="624"/>
      <c r="CV26" s="624"/>
      <c r="CW26" s="624"/>
      <c r="CX26" s="624"/>
      <c r="CY26" s="625"/>
      <c r="CZ26" s="657">
        <v>11</v>
      </c>
      <c r="DA26" s="658"/>
      <c r="DB26" s="658"/>
      <c r="DC26" s="659"/>
      <c r="DD26" s="632">
        <v>478279</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49"/>
      <c r="DY26" s="649"/>
      <c r="DZ26" s="649"/>
      <c r="EA26" s="649"/>
      <c r="EB26" s="649"/>
      <c r="EC26" s="650"/>
    </row>
    <row r="27" spans="2:133" ht="11.25" customHeight="1">
      <c r="B27" s="620" t="s">
        <v>275</v>
      </c>
      <c r="C27" s="621"/>
      <c r="D27" s="621"/>
      <c r="E27" s="621"/>
      <c r="F27" s="621"/>
      <c r="G27" s="621"/>
      <c r="H27" s="621"/>
      <c r="I27" s="621"/>
      <c r="J27" s="621"/>
      <c r="K27" s="621"/>
      <c r="L27" s="621"/>
      <c r="M27" s="621"/>
      <c r="N27" s="621"/>
      <c r="O27" s="621"/>
      <c r="P27" s="621"/>
      <c r="Q27" s="622"/>
      <c r="R27" s="623">
        <v>338641</v>
      </c>
      <c r="S27" s="624"/>
      <c r="T27" s="624"/>
      <c r="U27" s="624"/>
      <c r="V27" s="624"/>
      <c r="W27" s="624"/>
      <c r="X27" s="624"/>
      <c r="Y27" s="625"/>
      <c r="Z27" s="626">
        <v>6</v>
      </c>
      <c r="AA27" s="626"/>
      <c r="AB27" s="626"/>
      <c r="AC27" s="626"/>
      <c r="AD27" s="627" t="s">
        <v>107</v>
      </c>
      <c r="AE27" s="627"/>
      <c r="AF27" s="627"/>
      <c r="AG27" s="627"/>
      <c r="AH27" s="627"/>
      <c r="AI27" s="627"/>
      <c r="AJ27" s="627"/>
      <c r="AK27" s="627"/>
      <c r="AL27" s="628" t="s">
        <v>107</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2086658</v>
      </c>
      <c r="BH27" s="624"/>
      <c r="BI27" s="624"/>
      <c r="BJ27" s="624"/>
      <c r="BK27" s="624"/>
      <c r="BL27" s="624"/>
      <c r="BM27" s="624"/>
      <c r="BN27" s="625"/>
      <c r="BO27" s="626">
        <v>100</v>
      </c>
      <c r="BP27" s="626"/>
      <c r="BQ27" s="626"/>
      <c r="BR27" s="626"/>
      <c r="BS27" s="632">
        <v>102463</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452787</v>
      </c>
      <c r="CS27" s="655"/>
      <c r="CT27" s="655"/>
      <c r="CU27" s="655"/>
      <c r="CV27" s="655"/>
      <c r="CW27" s="655"/>
      <c r="CX27" s="655"/>
      <c r="CY27" s="656"/>
      <c r="CZ27" s="657">
        <v>9.5</v>
      </c>
      <c r="DA27" s="658"/>
      <c r="DB27" s="658"/>
      <c r="DC27" s="659"/>
      <c r="DD27" s="632">
        <v>117097</v>
      </c>
      <c r="DE27" s="655"/>
      <c r="DF27" s="655"/>
      <c r="DG27" s="655"/>
      <c r="DH27" s="655"/>
      <c r="DI27" s="655"/>
      <c r="DJ27" s="655"/>
      <c r="DK27" s="656"/>
      <c r="DL27" s="632">
        <v>103734</v>
      </c>
      <c r="DM27" s="655"/>
      <c r="DN27" s="655"/>
      <c r="DO27" s="655"/>
      <c r="DP27" s="655"/>
      <c r="DQ27" s="655"/>
      <c r="DR27" s="655"/>
      <c r="DS27" s="655"/>
      <c r="DT27" s="655"/>
      <c r="DU27" s="655"/>
      <c r="DV27" s="656"/>
      <c r="DW27" s="628">
        <v>3</v>
      </c>
      <c r="DX27" s="649"/>
      <c r="DY27" s="649"/>
      <c r="DZ27" s="649"/>
      <c r="EA27" s="649"/>
      <c r="EB27" s="649"/>
      <c r="EC27" s="650"/>
    </row>
    <row r="28" spans="2:133" ht="11.25" customHeight="1">
      <c r="B28" s="620" t="s">
        <v>278</v>
      </c>
      <c r="C28" s="621"/>
      <c r="D28" s="621"/>
      <c r="E28" s="621"/>
      <c r="F28" s="621"/>
      <c r="G28" s="621"/>
      <c r="H28" s="621"/>
      <c r="I28" s="621"/>
      <c r="J28" s="621"/>
      <c r="K28" s="621"/>
      <c r="L28" s="621"/>
      <c r="M28" s="621"/>
      <c r="N28" s="621"/>
      <c r="O28" s="621"/>
      <c r="P28" s="621"/>
      <c r="Q28" s="622"/>
      <c r="R28" s="623">
        <v>2051</v>
      </c>
      <c r="S28" s="624"/>
      <c r="T28" s="624"/>
      <c r="U28" s="624"/>
      <c r="V28" s="624"/>
      <c r="W28" s="624"/>
      <c r="X28" s="624"/>
      <c r="Y28" s="625"/>
      <c r="Z28" s="626">
        <v>0</v>
      </c>
      <c r="AA28" s="626"/>
      <c r="AB28" s="626"/>
      <c r="AC28" s="626"/>
      <c r="AD28" s="627">
        <v>36</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399862</v>
      </c>
      <c r="CS28" s="624"/>
      <c r="CT28" s="624"/>
      <c r="CU28" s="624"/>
      <c r="CV28" s="624"/>
      <c r="CW28" s="624"/>
      <c r="CX28" s="624"/>
      <c r="CY28" s="625"/>
      <c r="CZ28" s="657">
        <v>8.4</v>
      </c>
      <c r="DA28" s="658"/>
      <c r="DB28" s="658"/>
      <c r="DC28" s="659"/>
      <c r="DD28" s="632">
        <v>399862</v>
      </c>
      <c r="DE28" s="624"/>
      <c r="DF28" s="624"/>
      <c r="DG28" s="624"/>
      <c r="DH28" s="624"/>
      <c r="DI28" s="624"/>
      <c r="DJ28" s="624"/>
      <c r="DK28" s="625"/>
      <c r="DL28" s="632">
        <v>349862</v>
      </c>
      <c r="DM28" s="624"/>
      <c r="DN28" s="624"/>
      <c r="DO28" s="624"/>
      <c r="DP28" s="624"/>
      <c r="DQ28" s="624"/>
      <c r="DR28" s="624"/>
      <c r="DS28" s="624"/>
      <c r="DT28" s="624"/>
      <c r="DU28" s="624"/>
      <c r="DV28" s="625"/>
      <c r="DW28" s="628">
        <v>10.1</v>
      </c>
      <c r="DX28" s="649"/>
      <c r="DY28" s="649"/>
      <c r="DZ28" s="649"/>
      <c r="EA28" s="649"/>
      <c r="EB28" s="649"/>
      <c r="EC28" s="650"/>
    </row>
    <row r="29" spans="2:133" ht="11.25" customHeight="1">
      <c r="B29" s="620" t="s">
        <v>280</v>
      </c>
      <c r="C29" s="621"/>
      <c r="D29" s="621"/>
      <c r="E29" s="621"/>
      <c r="F29" s="621"/>
      <c r="G29" s="621"/>
      <c r="H29" s="621"/>
      <c r="I29" s="621"/>
      <c r="J29" s="621"/>
      <c r="K29" s="621"/>
      <c r="L29" s="621"/>
      <c r="M29" s="621"/>
      <c r="N29" s="621"/>
      <c r="O29" s="621"/>
      <c r="P29" s="621"/>
      <c r="Q29" s="622"/>
      <c r="R29" s="623">
        <v>2265</v>
      </c>
      <c r="S29" s="624"/>
      <c r="T29" s="624"/>
      <c r="U29" s="624"/>
      <c r="V29" s="624"/>
      <c r="W29" s="624"/>
      <c r="X29" s="624"/>
      <c r="Y29" s="625"/>
      <c r="Z29" s="626">
        <v>0</v>
      </c>
      <c r="AA29" s="626"/>
      <c r="AB29" s="626"/>
      <c r="AC29" s="626"/>
      <c r="AD29" s="627" t="s">
        <v>107</v>
      </c>
      <c r="AE29" s="627"/>
      <c r="AF29" s="627"/>
      <c r="AG29" s="627"/>
      <c r="AH29" s="627"/>
      <c r="AI29" s="627"/>
      <c r="AJ29" s="627"/>
      <c r="AK29" s="627"/>
      <c r="AL29" s="628" t="s">
        <v>107</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399862</v>
      </c>
      <c r="CS29" s="655"/>
      <c r="CT29" s="655"/>
      <c r="CU29" s="655"/>
      <c r="CV29" s="655"/>
      <c r="CW29" s="655"/>
      <c r="CX29" s="655"/>
      <c r="CY29" s="656"/>
      <c r="CZ29" s="657">
        <v>8.4</v>
      </c>
      <c r="DA29" s="658"/>
      <c r="DB29" s="658"/>
      <c r="DC29" s="659"/>
      <c r="DD29" s="632">
        <v>399862</v>
      </c>
      <c r="DE29" s="655"/>
      <c r="DF29" s="655"/>
      <c r="DG29" s="655"/>
      <c r="DH29" s="655"/>
      <c r="DI29" s="655"/>
      <c r="DJ29" s="655"/>
      <c r="DK29" s="656"/>
      <c r="DL29" s="632">
        <v>349862</v>
      </c>
      <c r="DM29" s="655"/>
      <c r="DN29" s="655"/>
      <c r="DO29" s="655"/>
      <c r="DP29" s="655"/>
      <c r="DQ29" s="655"/>
      <c r="DR29" s="655"/>
      <c r="DS29" s="655"/>
      <c r="DT29" s="655"/>
      <c r="DU29" s="655"/>
      <c r="DV29" s="656"/>
      <c r="DW29" s="628">
        <v>10.1</v>
      </c>
      <c r="DX29" s="649"/>
      <c r="DY29" s="649"/>
      <c r="DZ29" s="649"/>
      <c r="EA29" s="649"/>
      <c r="EB29" s="649"/>
      <c r="EC29" s="650"/>
    </row>
    <row r="30" spans="2:133" ht="11.25" customHeight="1">
      <c r="B30" s="620" t="s">
        <v>285</v>
      </c>
      <c r="C30" s="621"/>
      <c r="D30" s="621"/>
      <c r="E30" s="621"/>
      <c r="F30" s="621"/>
      <c r="G30" s="621"/>
      <c r="H30" s="621"/>
      <c r="I30" s="621"/>
      <c r="J30" s="621"/>
      <c r="K30" s="621"/>
      <c r="L30" s="621"/>
      <c r="M30" s="621"/>
      <c r="N30" s="621"/>
      <c r="O30" s="621"/>
      <c r="P30" s="621"/>
      <c r="Q30" s="622"/>
      <c r="R30" s="623">
        <v>335907</v>
      </c>
      <c r="S30" s="624"/>
      <c r="T30" s="624"/>
      <c r="U30" s="624"/>
      <c r="V30" s="624"/>
      <c r="W30" s="624"/>
      <c r="X30" s="624"/>
      <c r="Y30" s="625"/>
      <c r="Z30" s="626">
        <v>6</v>
      </c>
      <c r="AA30" s="626"/>
      <c r="AB30" s="626"/>
      <c r="AC30" s="626"/>
      <c r="AD30" s="627" t="s">
        <v>107</v>
      </c>
      <c r="AE30" s="627"/>
      <c r="AF30" s="627"/>
      <c r="AG30" s="627"/>
      <c r="AH30" s="627"/>
      <c r="AI30" s="627"/>
      <c r="AJ30" s="627"/>
      <c r="AK30" s="627"/>
      <c r="AL30" s="628" t="s">
        <v>107</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99.1</v>
      </c>
      <c r="BH30" s="682"/>
      <c r="BI30" s="682"/>
      <c r="BJ30" s="682"/>
      <c r="BK30" s="682"/>
      <c r="BL30" s="682"/>
      <c r="BM30" s="618">
        <v>94.5</v>
      </c>
      <c r="BN30" s="682"/>
      <c r="BO30" s="682"/>
      <c r="BP30" s="682"/>
      <c r="BQ30" s="683"/>
      <c r="BR30" s="681">
        <v>99</v>
      </c>
      <c r="BS30" s="682"/>
      <c r="BT30" s="682"/>
      <c r="BU30" s="682"/>
      <c r="BV30" s="682"/>
      <c r="BW30" s="682"/>
      <c r="BX30" s="618">
        <v>94.5</v>
      </c>
      <c r="BY30" s="682"/>
      <c r="BZ30" s="682"/>
      <c r="CA30" s="682"/>
      <c r="CB30" s="683"/>
      <c r="CD30" s="686"/>
      <c r="CE30" s="687"/>
      <c r="CF30" s="637" t="s">
        <v>288</v>
      </c>
      <c r="CG30" s="638"/>
      <c r="CH30" s="638"/>
      <c r="CI30" s="638"/>
      <c r="CJ30" s="638"/>
      <c r="CK30" s="638"/>
      <c r="CL30" s="638"/>
      <c r="CM30" s="638"/>
      <c r="CN30" s="638"/>
      <c r="CO30" s="638"/>
      <c r="CP30" s="638"/>
      <c r="CQ30" s="639"/>
      <c r="CR30" s="623">
        <v>354082</v>
      </c>
      <c r="CS30" s="624"/>
      <c r="CT30" s="624"/>
      <c r="CU30" s="624"/>
      <c r="CV30" s="624"/>
      <c r="CW30" s="624"/>
      <c r="CX30" s="624"/>
      <c r="CY30" s="625"/>
      <c r="CZ30" s="657">
        <v>7.4</v>
      </c>
      <c r="DA30" s="658"/>
      <c r="DB30" s="658"/>
      <c r="DC30" s="659"/>
      <c r="DD30" s="632">
        <v>354082</v>
      </c>
      <c r="DE30" s="624"/>
      <c r="DF30" s="624"/>
      <c r="DG30" s="624"/>
      <c r="DH30" s="624"/>
      <c r="DI30" s="624"/>
      <c r="DJ30" s="624"/>
      <c r="DK30" s="625"/>
      <c r="DL30" s="632">
        <v>304082</v>
      </c>
      <c r="DM30" s="624"/>
      <c r="DN30" s="624"/>
      <c r="DO30" s="624"/>
      <c r="DP30" s="624"/>
      <c r="DQ30" s="624"/>
      <c r="DR30" s="624"/>
      <c r="DS30" s="624"/>
      <c r="DT30" s="624"/>
      <c r="DU30" s="624"/>
      <c r="DV30" s="625"/>
      <c r="DW30" s="628">
        <v>8.8000000000000007</v>
      </c>
      <c r="DX30" s="649"/>
      <c r="DY30" s="649"/>
      <c r="DZ30" s="649"/>
      <c r="EA30" s="649"/>
      <c r="EB30" s="649"/>
      <c r="EC30" s="650"/>
    </row>
    <row r="31" spans="2:133" ht="11.25" customHeight="1">
      <c r="B31" s="620" t="s">
        <v>289</v>
      </c>
      <c r="C31" s="621"/>
      <c r="D31" s="621"/>
      <c r="E31" s="621"/>
      <c r="F31" s="621"/>
      <c r="G31" s="621"/>
      <c r="H31" s="621"/>
      <c r="I31" s="621"/>
      <c r="J31" s="621"/>
      <c r="K31" s="621"/>
      <c r="L31" s="621"/>
      <c r="M31" s="621"/>
      <c r="N31" s="621"/>
      <c r="O31" s="621"/>
      <c r="P31" s="621"/>
      <c r="Q31" s="622"/>
      <c r="R31" s="623">
        <v>625036</v>
      </c>
      <c r="S31" s="624"/>
      <c r="T31" s="624"/>
      <c r="U31" s="624"/>
      <c r="V31" s="624"/>
      <c r="W31" s="624"/>
      <c r="X31" s="624"/>
      <c r="Y31" s="625"/>
      <c r="Z31" s="626">
        <v>11.1</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99.4</v>
      </c>
      <c r="BH31" s="655"/>
      <c r="BI31" s="655"/>
      <c r="BJ31" s="655"/>
      <c r="BK31" s="655"/>
      <c r="BL31" s="655"/>
      <c r="BM31" s="629">
        <v>96.4</v>
      </c>
      <c r="BN31" s="679"/>
      <c r="BO31" s="679"/>
      <c r="BP31" s="679"/>
      <c r="BQ31" s="680"/>
      <c r="BR31" s="678">
        <v>99.3</v>
      </c>
      <c r="BS31" s="655"/>
      <c r="BT31" s="655"/>
      <c r="BU31" s="655"/>
      <c r="BV31" s="655"/>
      <c r="BW31" s="655"/>
      <c r="BX31" s="629">
        <v>96.5</v>
      </c>
      <c r="BY31" s="679"/>
      <c r="BZ31" s="679"/>
      <c r="CA31" s="679"/>
      <c r="CB31" s="680"/>
      <c r="CD31" s="686"/>
      <c r="CE31" s="687"/>
      <c r="CF31" s="637" t="s">
        <v>292</v>
      </c>
      <c r="CG31" s="638"/>
      <c r="CH31" s="638"/>
      <c r="CI31" s="638"/>
      <c r="CJ31" s="638"/>
      <c r="CK31" s="638"/>
      <c r="CL31" s="638"/>
      <c r="CM31" s="638"/>
      <c r="CN31" s="638"/>
      <c r="CO31" s="638"/>
      <c r="CP31" s="638"/>
      <c r="CQ31" s="639"/>
      <c r="CR31" s="623">
        <v>45780</v>
      </c>
      <c r="CS31" s="655"/>
      <c r="CT31" s="655"/>
      <c r="CU31" s="655"/>
      <c r="CV31" s="655"/>
      <c r="CW31" s="655"/>
      <c r="CX31" s="655"/>
      <c r="CY31" s="656"/>
      <c r="CZ31" s="657">
        <v>1</v>
      </c>
      <c r="DA31" s="658"/>
      <c r="DB31" s="658"/>
      <c r="DC31" s="659"/>
      <c r="DD31" s="632">
        <v>45780</v>
      </c>
      <c r="DE31" s="655"/>
      <c r="DF31" s="655"/>
      <c r="DG31" s="655"/>
      <c r="DH31" s="655"/>
      <c r="DI31" s="655"/>
      <c r="DJ31" s="655"/>
      <c r="DK31" s="656"/>
      <c r="DL31" s="632">
        <v>45780</v>
      </c>
      <c r="DM31" s="655"/>
      <c r="DN31" s="655"/>
      <c r="DO31" s="655"/>
      <c r="DP31" s="655"/>
      <c r="DQ31" s="655"/>
      <c r="DR31" s="655"/>
      <c r="DS31" s="655"/>
      <c r="DT31" s="655"/>
      <c r="DU31" s="655"/>
      <c r="DV31" s="656"/>
      <c r="DW31" s="628">
        <v>1.3</v>
      </c>
      <c r="DX31" s="649"/>
      <c r="DY31" s="649"/>
      <c r="DZ31" s="649"/>
      <c r="EA31" s="649"/>
      <c r="EB31" s="649"/>
      <c r="EC31" s="650"/>
    </row>
    <row r="32" spans="2:133" ht="11.25" customHeight="1">
      <c r="B32" s="620" t="s">
        <v>293</v>
      </c>
      <c r="C32" s="621"/>
      <c r="D32" s="621"/>
      <c r="E32" s="621"/>
      <c r="F32" s="621"/>
      <c r="G32" s="621"/>
      <c r="H32" s="621"/>
      <c r="I32" s="621"/>
      <c r="J32" s="621"/>
      <c r="K32" s="621"/>
      <c r="L32" s="621"/>
      <c r="M32" s="621"/>
      <c r="N32" s="621"/>
      <c r="O32" s="621"/>
      <c r="P32" s="621"/>
      <c r="Q32" s="622"/>
      <c r="R32" s="623">
        <v>68514</v>
      </c>
      <c r="S32" s="624"/>
      <c r="T32" s="624"/>
      <c r="U32" s="624"/>
      <c r="V32" s="624"/>
      <c r="W32" s="624"/>
      <c r="X32" s="624"/>
      <c r="Y32" s="625"/>
      <c r="Z32" s="626">
        <v>1.2</v>
      </c>
      <c r="AA32" s="626"/>
      <c r="AB32" s="626"/>
      <c r="AC32" s="626"/>
      <c r="AD32" s="627">
        <v>4361</v>
      </c>
      <c r="AE32" s="627"/>
      <c r="AF32" s="627"/>
      <c r="AG32" s="627"/>
      <c r="AH32" s="627"/>
      <c r="AI32" s="627"/>
      <c r="AJ32" s="627"/>
      <c r="AK32" s="627"/>
      <c r="AL32" s="628">
        <v>0.1</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98.7</v>
      </c>
      <c r="BH32" s="691"/>
      <c r="BI32" s="691"/>
      <c r="BJ32" s="691"/>
      <c r="BK32" s="691"/>
      <c r="BL32" s="691"/>
      <c r="BM32" s="692">
        <v>91.9</v>
      </c>
      <c r="BN32" s="691"/>
      <c r="BO32" s="691"/>
      <c r="BP32" s="691"/>
      <c r="BQ32" s="693"/>
      <c r="BR32" s="690">
        <v>98.5</v>
      </c>
      <c r="BS32" s="691"/>
      <c r="BT32" s="691"/>
      <c r="BU32" s="691"/>
      <c r="BV32" s="691"/>
      <c r="BW32" s="691"/>
      <c r="BX32" s="692">
        <v>91.7</v>
      </c>
      <c r="BY32" s="691"/>
      <c r="BZ32" s="691"/>
      <c r="CA32" s="691"/>
      <c r="CB32" s="693"/>
      <c r="CD32" s="688"/>
      <c r="CE32" s="689"/>
      <c r="CF32" s="637" t="s">
        <v>295</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49"/>
      <c r="DY32" s="649"/>
      <c r="DZ32" s="649"/>
      <c r="EA32" s="649"/>
      <c r="EB32" s="649"/>
      <c r="EC32" s="650"/>
    </row>
    <row r="33" spans="2:133" ht="11.25" customHeight="1">
      <c r="B33" s="620" t="s">
        <v>296</v>
      </c>
      <c r="C33" s="621"/>
      <c r="D33" s="621"/>
      <c r="E33" s="621"/>
      <c r="F33" s="621"/>
      <c r="G33" s="621"/>
      <c r="H33" s="621"/>
      <c r="I33" s="621"/>
      <c r="J33" s="621"/>
      <c r="K33" s="621"/>
      <c r="L33" s="621"/>
      <c r="M33" s="621"/>
      <c r="N33" s="621"/>
      <c r="O33" s="621"/>
      <c r="P33" s="621"/>
      <c r="Q33" s="622"/>
      <c r="R33" s="623">
        <v>300000</v>
      </c>
      <c r="S33" s="624"/>
      <c r="T33" s="624"/>
      <c r="U33" s="624"/>
      <c r="V33" s="624"/>
      <c r="W33" s="624"/>
      <c r="X33" s="624"/>
      <c r="Y33" s="625"/>
      <c r="Z33" s="626">
        <v>5.4</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2620394</v>
      </c>
      <c r="CS33" s="655"/>
      <c r="CT33" s="655"/>
      <c r="CU33" s="655"/>
      <c r="CV33" s="655"/>
      <c r="CW33" s="655"/>
      <c r="CX33" s="655"/>
      <c r="CY33" s="656"/>
      <c r="CZ33" s="657">
        <v>54.7</v>
      </c>
      <c r="DA33" s="658"/>
      <c r="DB33" s="658"/>
      <c r="DC33" s="659"/>
      <c r="DD33" s="632">
        <v>2092095</v>
      </c>
      <c r="DE33" s="655"/>
      <c r="DF33" s="655"/>
      <c r="DG33" s="655"/>
      <c r="DH33" s="655"/>
      <c r="DI33" s="655"/>
      <c r="DJ33" s="655"/>
      <c r="DK33" s="656"/>
      <c r="DL33" s="632">
        <v>1565498</v>
      </c>
      <c r="DM33" s="655"/>
      <c r="DN33" s="655"/>
      <c r="DO33" s="655"/>
      <c r="DP33" s="655"/>
      <c r="DQ33" s="655"/>
      <c r="DR33" s="655"/>
      <c r="DS33" s="655"/>
      <c r="DT33" s="655"/>
      <c r="DU33" s="655"/>
      <c r="DV33" s="656"/>
      <c r="DW33" s="628">
        <v>45.1</v>
      </c>
      <c r="DX33" s="649"/>
      <c r="DY33" s="649"/>
      <c r="DZ33" s="649"/>
      <c r="EA33" s="649"/>
      <c r="EB33" s="649"/>
      <c r="EC33" s="650"/>
    </row>
    <row r="34" spans="2:133" ht="11.25" customHeight="1">
      <c r="B34" s="620" t="s">
        <v>298</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989346</v>
      </c>
      <c r="CS34" s="624"/>
      <c r="CT34" s="624"/>
      <c r="CU34" s="624"/>
      <c r="CV34" s="624"/>
      <c r="CW34" s="624"/>
      <c r="CX34" s="624"/>
      <c r="CY34" s="625"/>
      <c r="CZ34" s="657">
        <v>20.7</v>
      </c>
      <c r="DA34" s="658"/>
      <c r="DB34" s="658"/>
      <c r="DC34" s="659"/>
      <c r="DD34" s="632">
        <v>727756</v>
      </c>
      <c r="DE34" s="624"/>
      <c r="DF34" s="624"/>
      <c r="DG34" s="624"/>
      <c r="DH34" s="624"/>
      <c r="DI34" s="624"/>
      <c r="DJ34" s="624"/>
      <c r="DK34" s="625"/>
      <c r="DL34" s="632">
        <v>572744</v>
      </c>
      <c r="DM34" s="624"/>
      <c r="DN34" s="624"/>
      <c r="DO34" s="624"/>
      <c r="DP34" s="624"/>
      <c r="DQ34" s="624"/>
      <c r="DR34" s="624"/>
      <c r="DS34" s="624"/>
      <c r="DT34" s="624"/>
      <c r="DU34" s="624"/>
      <c r="DV34" s="625"/>
      <c r="DW34" s="628">
        <v>16.5</v>
      </c>
      <c r="DX34" s="649"/>
      <c r="DY34" s="649"/>
      <c r="DZ34" s="649"/>
      <c r="EA34" s="649"/>
      <c r="EB34" s="649"/>
      <c r="EC34" s="650"/>
    </row>
    <row r="35" spans="2:133" ht="11.25" customHeight="1">
      <c r="B35" s="620" t="s">
        <v>302</v>
      </c>
      <c r="C35" s="621"/>
      <c r="D35" s="621"/>
      <c r="E35" s="621"/>
      <c r="F35" s="621"/>
      <c r="G35" s="621"/>
      <c r="H35" s="621"/>
      <c r="I35" s="621"/>
      <c r="J35" s="621"/>
      <c r="K35" s="621"/>
      <c r="L35" s="621"/>
      <c r="M35" s="621"/>
      <c r="N35" s="621"/>
      <c r="O35" s="621"/>
      <c r="P35" s="621"/>
      <c r="Q35" s="622"/>
      <c r="R35" s="623">
        <v>250000</v>
      </c>
      <c r="S35" s="624"/>
      <c r="T35" s="624"/>
      <c r="U35" s="624"/>
      <c r="V35" s="624"/>
      <c r="W35" s="624"/>
      <c r="X35" s="624"/>
      <c r="Y35" s="625"/>
      <c r="Z35" s="626">
        <v>4.5</v>
      </c>
      <c r="AA35" s="626"/>
      <c r="AB35" s="626"/>
      <c r="AC35" s="626"/>
      <c r="AD35" s="627" t="s">
        <v>107</v>
      </c>
      <c r="AE35" s="627"/>
      <c r="AF35" s="627"/>
      <c r="AG35" s="627"/>
      <c r="AH35" s="627"/>
      <c r="AI35" s="627"/>
      <c r="AJ35" s="627"/>
      <c r="AK35" s="627"/>
      <c r="AL35" s="628" t="s">
        <v>107</v>
      </c>
      <c r="AM35" s="629"/>
      <c r="AN35" s="629"/>
      <c r="AO35" s="630"/>
      <c r="AP35" s="186"/>
      <c r="AQ35" s="634" t="s">
        <v>303</v>
      </c>
      <c r="AR35" s="635"/>
      <c r="AS35" s="635"/>
      <c r="AT35" s="635"/>
      <c r="AU35" s="635"/>
      <c r="AV35" s="635"/>
      <c r="AW35" s="635"/>
      <c r="AX35" s="635"/>
      <c r="AY35" s="636"/>
      <c r="AZ35" s="612">
        <v>539014</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128124</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61916</v>
      </c>
      <c r="CS35" s="655"/>
      <c r="CT35" s="655"/>
      <c r="CU35" s="655"/>
      <c r="CV35" s="655"/>
      <c r="CW35" s="655"/>
      <c r="CX35" s="655"/>
      <c r="CY35" s="656"/>
      <c r="CZ35" s="657">
        <v>1.3</v>
      </c>
      <c r="DA35" s="658"/>
      <c r="DB35" s="658"/>
      <c r="DC35" s="659"/>
      <c r="DD35" s="632">
        <v>51342</v>
      </c>
      <c r="DE35" s="655"/>
      <c r="DF35" s="655"/>
      <c r="DG35" s="655"/>
      <c r="DH35" s="655"/>
      <c r="DI35" s="655"/>
      <c r="DJ35" s="655"/>
      <c r="DK35" s="656"/>
      <c r="DL35" s="632">
        <v>15577</v>
      </c>
      <c r="DM35" s="655"/>
      <c r="DN35" s="655"/>
      <c r="DO35" s="655"/>
      <c r="DP35" s="655"/>
      <c r="DQ35" s="655"/>
      <c r="DR35" s="655"/>
      <c r="DS35" s="655"/>
      <c r="DT35" s="655"/>
      <c r="DU35" s="655"/>
      <c r="DV35" s="656"/>
      <c r="DW35" s="628">
        <v>0.4</v>
      </c>
      <c r="DX35" s="649"/>
      <c r="DY35" s="649"/>
      <c r="DZ35" s="649"/>
      <c r="EA35" s="649"/>
      <c r="EB35" s="649"/>
      <c r="EC35" s="650"/>
    </row>
    <row r="36" spans="2:133" ht="11.25" customHeight="1">
      <c r="B36" s="666" t="s">
        <v>306</v>
      </c>
      <c r="C36" s="667"/>
      <c r="D36" s="667"/>
      <c r="E36" s="667"/>
      <c r="F36" s="667"/>
      <c r="G36" s="667"/>
      <c r="H36" s="667"/>
      <c r="I36" s="667"/>
      <c r="J36" s="667"/>
      <c r="K36" s="667"/>
      <c r="L36" s="667"/>
      <c r="M36" s="667"/>
      <c r="N36" s="667"/>
      <c r="O36" s="667"/>
      <c r="P36" s="667"/>
      <c r="Q36" s="668"/>
      <c r="R36" s="695">
        <v>5605837</v>
      </c>
      <c r="S36" s="696"/>
      <c r="T36" s="696"/>
      <c r="U36" s="696"/>
      <c r="V36" s="696"/>
      <c r="W36" s="696"/>
      <c r="X36" s="696"/>
      <c r="Y36" s="697"/>
      <c r="Z36" s="698">
        <v>100</v>
      </c>
      <c r="AA36" s="698"/>
      <c r="AB36" s="698"/>
      <c r="AC36" s="698"/>
      <c r="AD36" s="699">
        <v>3224533</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141570</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97567</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689480</v>
      </c>
      <c r="CS36" s="624"/>
      <c r="CT36" s="624"/>
      <c r="CU36" s="624"/>
      <c r="CV36" s="624"/>
      <c r="CW36" s="624"/>
      <c r="CX36" s="624"/>
      <c r="CY36" s="625"/>
      <c r="CZ36" s="657">
        <v>14.4</v>
      </c>
      <c r="DA36" s="658"/>
      <c r="DB36" s="658"/>
      <c r="DC36" s="659"/>
      <c r="DD36" s="632">
        <v>528488</v>
      </c>
      <c r="DE36" s="624"/>
      <c r="DF36" s="624"/>
      <c r="DG36" s="624"/>
      <c r="DH36" s="624"/>
      <c r="DI36" s="624"/>
      <c r="DJ36" s="624"/>
      <c r="DK36" s="625"/>
      <c r="DL36" s="632">
        <v>516582</v>
      </c>
      <c r="DM36" s="624"/>
      <c r="DN36" s="624"/>
      <c r="DO36" s="624"/>
      <c r="DP36" s="624"/>
      <c r="DQ36" s="624"/>
      <c r="DR36" s="624"/>
      <c r="DS36" s="624"/>
      <c r="DT36" s="624"/>
      <c r="DU36" s="624"/>
      <c r="DV36" s="625"/>
      <c r="DW36" s="628">
        <v>14.9</v>
      </c>
      <c r="DX36" s="649"/>
      <c r="DY36" s="649"/>
      <c r="DZ36" s="649"/>
      <c r="EA36" s="649"/>
      <c r="EB36" s="649"/>
      <c r="EC36" s="650"/>
    </row>
    <row r="37" spans="2:133" ht="11.25" customHeight="1">
      <c r="AQ37" s="702" t="s">
        <v>310</v>
      </c>
      <c r="AR37" s="703"/>
      <c r="AS37" s="703"/>
      <c r="AT37" s="703"/>
      <c r="AU37" s="703"/>
      <c r="AV37" s="703"/>
      <c r="AW37" s="703"/>
      <c r="AX37" s="703"/>
      <c r="AY37" s="704"/>
      <c r="AZ37" s="623">
        <v>339</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1720</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366573</v>
      </c>
      <c r="CS37" s="655"/>
      <c r="CT37" s="655"/>
      <c r="CU37" s="655"/>
      <c r="CV37" s="655"/>
      <c r="CW37" s="655"/>
      <c r="CX37" s="655"/>
      <c r="CY37" s="656"/>
      <c r="CZ37" s="657">
        <v>7.7</v>
      </c>
      <c r="DA37" s="658"/>
      <c r="DB37" s="658"/>
      <c r="DC37" s="659"/>
      <c r="DD37" s="632">
        <v>366573</v>
      </c>
      <c r="DE37" s="655"/>
      <c r="DF37" s="655"/>
      <c r="DG37" s="655"/>
      <c r="DH37" s="655"/>
      <c r="DI37" s="655"/>
      <c r="DJ37" s="655"/>
      <c r="DK37" s="656"/>
      <c r="DL37" s="632">
        <v>366573</v>
      </c>
      <c r="DM37" s="655"/>
      <c r="DN37" s="655"/>
      <c r="DO37" s="655"/>
      <c r="DP37" s="655"/>
      <c r="DQ37" s="655"/>
      <c r="DR37" s="655"/>
      <c r="DS37" s="655"/>
      <c r="DT37" s="655"/>
      <c r="DU37" s="655"/>
      <c r="DV37" s="656"/>
      <c r="DW37" s="628">
        <v>10.6</v>
      </c>
      <c r="DX37" s="649"/>
      <c r="DY37" s="649"/>
      <c r="DZ37" s="649"/>
      <c r="EA37" s="649"/>
      <c r="EB37" s="649"/>
      <c r="EC37" s="650"/>
    </row>
    <row r="38" spans="2:133" ht="11.25" customHeight="1">
      <c r="AQ38" s="702" t="s">
        <v>313</v>
      </c>
      <c r="AR38" s="703"/>
      <c r="AS38" s="703"/>
      <c r="AT38" s="703"/>
      <c r="AU38" s="703"/>
      <c r="AV38" s="703"/>
      <c r="AW38" s="703"/>
      <c r="AX38" s="703"/>
      <c r="AY38" s="704"/>
      <c r="AZ38" s="623" t="s">
        <v>107</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3148</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539014</v>
      </c>
      <c r="CS38" s="624"/>
      <c r="CT38" s="624"/>
      <c r="CU38" s="624"/>
      <c r="CV38" s="624"/>
      <c r="CW38" s="624"/>
      <c r="CX38" s="624"/>
      <c r="CY38" s="625"/>
      <c r="CZ38" s="657">
        <v>11.3</v>
      </c>
      <c r="DA38" s="658"/>
      <c r="DB38" s="658"/>
      <c r="DC38" s="659"/>
      <c r="DD38" s="632">
        <v>481509</v>
      </c>
      <c r="DE38" s="624"/>
      <c r="DF38" s="624"/>
      <c r="DG38" s="624"/>
      <c r="DH38" s="624"/>
      <c r="DI38" s="624"/>
      <c r="DJ38" s="624"/>
      <c r="DK38" s="625"/>
      <c r="DL38" s="632">
        <v>457595</v>
      </c>
      <c r="DM38" s="624"/>
      <c r="DN38" s="624"/>
      <c r="DO38" s="624"/>
      <c r="DP38" s="624"/>
      <c r="DQ38" s="624"/>
      <c r="DR38" s="624"/>
      <c r="DS38" s="624"/>
      <c r="DT38" s="624"/>
      <c r="DU38" s="624"/>
      <c r="DV38" s="625"/>
      <c r="DW38" s="628">
        <v>13.2</v>
      </c>
      <c r="DX38" s="649"/>
      <c r="DY38" s="649"/>
      <c r="DZ38" s="649"/>
      <c r="EA38" s="649"/>
      <c r="EB38" s="649"/>
      <c r="EC38" s="650"/>
    </row>
    <row r="39" spans="2:133" ht="11.25" customHeight="1">
      <c r="AQ39" s="702" t="s">
        <v>316</v>
      </c>
      <c r="AR39" s="703"/>
      <c r="AS39" s="703"/>
      <c r="AT39" s="703"/>
      <c r="AU39" s="703"/>
      <c r="AV39" s="703"/>
      <c r="AW39" s="703"/>
      <c r="AX39" s="703"/>
      <c r="AY39" s="704"/>
      <c r="AZ39" s="623" t="s">
        <v>107</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84</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302638</v>
      </c>
      <c r="CS39" s="655"/>
      <c r="CT39" s="655"/>
      <c r="CU39" s="655"/>
      <c r="CV39" s="655"/>
      <c r="CW39" s="655"/>
      <c r="CX39" s="655"/>
      <c r="CY39" s="656"/>
      <c r="CZ39" s="657">
        <v>6.3</v>
      </c>
      <c r="DA39" s="658"/>
      <c r="DB39" s="658"/>
      <c r="DC39" s="659"/>
      <c r="DD39" s="632">
        <v>300000</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49"/>
      <c r="DY39" s="649"/>
      <c r="DZ39" s="649"/>
      <c r="EA39" s="649"/>
      <c r="EB39" s="649"/>
      <c r="EC39" s="65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116966</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114</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38000</v>
      </c>
      <c r="CS40" s="624"/>
      <c r="CT40" s="624"/>
      <c r="CU40" s="624"/>
      <c r="CV40" s="624"/>
      <c r="CW40" s="624"/>
      <c r="CX40" s="624"/>
      <c r="CY40" s="625"/>
      <c r="CZ40" s="657">
        <v>0.8</v>
      </c>
      <c r="DA40" s="658"/>
      <c r="DB40" s="658"/>
      <c r="DC40" s="659"/>
      <c r="DD40" s="632">
        <v>3000</v>
      </c>
      <c r="DE40" s="624"/>
      <c r="DF40" s="624"/>
      <c r="DG40" s="624"/>
      <c r="DH40" s="624"/>
      <c r="DI40" s="624"/>
      <c r="DJ40" s="624"/>
      <c r="DK40" s="625"/>
      <c r="DL40" s="632">
        <v>3000</v>
      </c>
      <c r="DM40" s="624"/>
      <c r="DN40" s="624"/>
      <c r="DO40" s="624"/>
      <c r="DP40" s="624"/>
      <c r="DQ40" s="624"/>
      <c r="DR40" s="624"/>
      <c r="DS40" s="624"/>
      <c r="DT40" s="624"/>
      <c r="DU40" s="624"/>
      <c r="DV40" s="625"/>
      <c r="DW40" s="628">
        <v>0.1</v>
      </c>
      <c r="DX40" s="649"/>
      <c r="DY40" s="649"/>
      <c r="DZ40" s="649"/>
      <c r="EA40" s="649"/>
      <c r="EB40" s="649"/>
      <c r="EC40" s="65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280139</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240</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390052</v>
      </c>
      <c r="CS42" s="624"/>
      <c r="CT42" s="624"/>
      <c r="CU42" s="624"/>
      <c r="CV42" s="624"/>
      <c r="CW42" s="624"/>
      <c r="CX42" s="624"/>
      <c r="CY42" s="625"/>
      <c r="CZ42" s="657">
        <v>8.1</v>
      </c>
      <c r="DA42" s="706"/>
      <c r="DB42" s="706"/>
      <c r="DC42" s="707"/>
      <c r="DD42" s="632">
        <v>285600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t="s">
        <v>117</v>
      </c>
      <c r="CS43" s="655"/>
      <c r="CT43" s="655"/>
      <c r="CU43" s="655"/>
      <c r="CV43" s="655"/>
      <c r="CW43" s="655"/>
      <c r="CX43" s="655"/>
      <c r="CY43" s="656"/>
      <c r="CZ43" s="657" t="s">
        <v>117</v>
      </c>
      <c r="DA43" s="658"/>
      <c r="DB43" s="658"/>
      <c r="DC43" s="659"/>
      <c r="DD43" s="632" t="s">
        <v>117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390052</v>
      </c>
      <c r="CS44" s="624"/>
      <c r="CT44" s="624"/>
      <c r="CU44" s="624"/>
      <c r="CV44" s="624"/>
      <c r="CW44" s="624"/>
      <c r="CX44" s="624"/>
      <c r="CY44" s="625"/>
      <c r="CZ44" s="657">
        <v>8.1</v>
      </c>
      <c r="DA44" s="706"/>
      <c r="DB44" s="706"/>
      <c r="DC44" s="707"/>
      <c r="DD44" s="632">
        <v>285600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57106</v>
      </c>
      <c r="CS45" s="655"/>
      <c r="CT45" s="655"/>
      <c r="CU45" s="655"/>
      <c r="CV45" s="655"/>
      <c r="CW45" s="655"/>
      <c r="CX45" s="655"/>
      <c r="CY45" s="656"/>
      <c r="CZ45" s="657">
        <v>1.2</v>
      </c>
      <c r="DA45" s="658"/>
      <c r="DB45" s="658"/>
      <c r="DC45" s="659"/>
      <c r="DD45" s="632">
        <v>20130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311118</v>
      </c>
      <c r="CS46" s="624"/>
      <c r="CT46" s="624"/>
      <c r="CU46" s="624"/>
      <c r="CV46" s="624"/>
      <c r="CW46" s="624"/>
      <c r="CX46" s="624"/>
      <c r="CY46" s="625"/>
      <c r="CZ46" s="657">
        <v>6.5</v>
      </c>
      <c r="DA46" s="706"/>
      <c r="DB46" s="706"/>
      <c r="DC46" s="707"/>
      <c r="DD46" s="632">
        <v>243642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4787272</v>
      </c>
      <c r="CS49" s="691"/>
      <c r="CT49" s="691"/>
      <c r="CU49" s="691"/>
      <c r="CV49" s="691"/>
      <c r="CW49" s="691"/>
      <c r="CX49" s="691"/>
      <c r="CY49" s="718"/>
      <c r="CZ49" s="719">
        <v>100</v>
      </c>
      <c r="DA49" s="720"/>
      <c r="DB49" s="720"/>
      <c r="DC49" s="721"/>
      <c r="DD49" s="722">
        <v>3764963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525</v>
      </c>
      <c r="C7" s="750"/>
      <c r="D7" s="750"/>
      <c r="E7" s="750"/>
      <c r="F7" s="750"/>
      <c r="G7" s="750"/>
      <c r="H7" s="750"/>
      <c r="I7" s="750"/>
      <c r="J7" s="750"/>
      <c r="K7" s="750"/>
      <c r="L7" s="750"/>
      <c r="M7" s="750"/>
      <c r="N7" s="750"/>
      <c r="O7" s="750"/>
      <c r="P7" s="751"/>
      <c r="Q7" s="752">
        <v>5599</v>
      </c>
      <c r="R7" s="753"/>
      <c r="S7" s="753"/>
      <c r="T7" s="753"/>
      <c r="U7" s="753"/>
      <c r="V7" s="753">
        <v>4784</v>
      </c>
      <c r="W7" s="753"/>
      <c r="X7" s="753"/>
      <c r="Y7" s="753"/>
      <c r="Z7" s="753"/>
      <c r="AA7" s="753">
        <v>815</v>
      </c>
      <c r="AB7" s="753"/>
      <c r="AC7" s="753"/>
      <c r="AD7" s="753"/>
      <c r="AE7" s="754"/>
      <c r="AF7" s="755">
        <v>797</v>
      </c>
      <c r="AG7" s="756"/>
      <c r="AH7" s="756"/>
      <c r="AI7" s="756"/>
      <c r="AJ7" s="757"/>
      <c r="AK7" s="792">
        <v>336</v>
      </c>
      <c r="AL7" s="793"/>
      <c r="AM7" s="793"/>
      <c r="AN7" s="793"/>
      <c r="AO7" s="793"/>
      <c r="AP7" s="793">
        <v>4042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526</v>
      </c>
      <c r="C8" s="774"/>
      <c r="D8" s="774"/>
      <c r="E8" s="774"/>
      <c r="F8" s="774"/>
      <c r="G8" s="774"/>
      <c r="H8" s="774"/>
      <c r="I8" s="774"/>
      <c r="J8" s="774"/>
      <c r="K8" s="774"/>
      <c r="L8" s="774"/>
      <c r="M8" s="774"/>
      <c r="N8" s="774"/>
      <c r="O8" s="774"/>
      <c r="P8" s="775"/>
      <c r="Q8" s="776">
        <v>6</v>
      </c>
      <c r="R8" s="777"/>
      <c r="S8" s="777"/>
      <c r="T8" s="777"/>
      <c r="U8" s="777"/>
      <c r="V8" s="777">
        <v>3</v>
      </c>
      <c r="W8" s="777"/>
      <c r="X8" s="777"/>
      <c r="Y8" s="777"/>
      <c r="Z8" s="777"/>
      <c r="AA8" s="777">
        <v>3</v>
      </c>
      <c r="AB8" s="777"/>
      <c r="AC8" s="777"/>
      <c r="AD8" s="777"/>
      <c r="AE8" s="778"/>
      <c r="AF8" s="779">
        <v>3</v>
      </c>
      <c r="AG8" s="780"/>
      <c r="AH8" s="780"/>
      <c r="AI8" s="780"/>
      <c r="AJ8" s="781"/>
      <c r="AK8" s="782" t="s">
        <v>527</v>
      </c>
      <c r="AL8" s="783"/>
      <c r="AM8" s="783"/>
      <c r="AN8" s="783"/>
      <c r="AO8" s="783"/>
      <c r="AP8" s="783" t="s">
        <v>527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359</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360</v>
      </c>
      <c r="B23" s="808" t="s">
        <v>361</v>
      </c>
      <c r="C23" s="809"/>
      <c r="D23" s="809"/>
      <c r="E23" s="809"/>
      <c r="F23" s="809"/>
      <c r="G23" s="809"/>
      <c r="H23" s="809"/>
      <c r="I23" s="809"/>
      <c r="J23" s="809"/>
      <c r="K23" s="809"/>
      <c r="L23" s="809"/>
      <c r="M23" s="809"/>
      <c r="N23" s="809"/>
      <c r="O23" s="809"/>
      <c r="P23" s="810"/>
      <c r="Q23" s="811">
        <v>5605</v>
      </c>
      <c r="R23" s="812"/>
      <c r="S23" s="812"/>
      <c r="T23" s="812"/>
      <c r="U23" s="812"/>
      <c r="V23" s="812">
        <v>4787</v>
      </c>
      <c r="W23" s="812"/>
      <c r="X23" s="812"/>
      <c r="Y23" s="812"/>
      <c r="Z23" s="812"/>
      <c r="AA23" s="812">
        <v>818</v>
      </c>
      <c r="AB23" s="812"/>
      <c r="AC23" s="812"/>
      <c r="AD23" s="812"/>
      <c r="AE23" s="813"/>
      <c r="AF23" s="814">
        <v>800</v>
      </c>
      <c r="AG23" s="812"/>
      <c r="AH23" s="812"/>
      <c r="AI23" s="812"/>
      <c r="AJ23" s="815"/>
      <c r="AK23" s="816"/>
      <c r="AL23" s="817"/>
      <c r="AM23" s="817"/>
      <c r="AN23" s="817"/>
      <c r="AO23" s="817"/>
      <c r="AP23" s="812">
        <v>4042</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362</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363</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364</v>
      </c>
      <c r="R26" s="736"/>
      <c r="S26" s="736"/>
      <c r="T26" s="736"/>
      <c r="U26" s="737"/>
      <c r="V26" s="735" t="s">
        <v>365</v>
      </c>
      <c r="W26" s="736"/>
      <c r="X26" s="736"/>
      <c r="Y26" s="736"/>
      <c r="Z26" s="737"/>
      <c r="AA26" s="735" t="s">
        <v>366</v>
      </c>
      <c r="AB26" s="736"/>
      <c r="AC26" s="736"/>
      <c r="AD26" s="736"/>
      <c r="AE26" s="736"/>
      <c r="AF26" s="830" t="s">
        <v>367</v>
      </c>
      <c r="AG26" s="831"/>
      <c r="AH26" s="831"/>
      <c r="AI26" s="831"/>
      <c r="AJ26" s="832"/>
      <c r="AK26" s="736" t="s">
        <v>368</v>
      </c>
      <c r="AL26" s="736"/>
      <c r="AM26" s="736"/>
      <c r="AN26" s="736"/>
      <c r="AO26" s="737"/>
      <c r="AP26" s="735" t="s">
        <v>369</v>
      </c>
      <c r="AQ26" s="736"/>
      <c r="AR26" s="736"/>
      <c r="AS26" s="736"/>
      <c r="AT26" s="737"/>
      <c r="AU26" s="735" t="s">
        <v>370</v>
      </c>
      <c r="AV26" s="736"/>
      <c r="AW26" s="736"/>
      <c r="AX26" s="736"/>
      <c r="AY26" s="737"/>
      <c r="AZ26" s="735" t="s">
        <v>371</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529</v>
      </c>
      <c r="C28" s="750"/>
      <c r="D28" s="750"/>
      <c r="E28" s="750"/>
      <c r="F28" s="750"/>
      <c r="G28" s="750"/>
      <c r="H28" s="750"/>
      <c r="I28" s="750"/>
      <c r="J28" s="750"/>
      <c r="K28" s="750"/>
      <c r="L28" s="750"/>
      <c r="M28" s="750"/>
      <c r="N28" s="750"/>
      <c r="O28" s="750"/>
      <c r="P28" s="751"/>
      <c r="Q28" s="840">
        <v>1489</v>
      </c>
      <c r="R28" s="841"/>
      <c r="S28" s="841"/>
      <c r="T28" s="841"/>
      <c r="U28" s="841"/>
      <c r="V28" s="841">
        <v>1361</v>
      </c>
      <c r="W28" s="841"/>
      <c r="X28" s="841"/>
      <c r="Y28" s="841"/>
      <c r="Z28" s="841"/>
      <c r="AA28" s="841">
        <v>128</v>
      </c>
      <c r="AB28" s="841"/>
      <c r="AC28" s="841"/>
      <c r="AD28" s="841"/>
      <c r="AE28" s="842"/>
      <c r="AF28" s="843">
        <v>128</v>
      </c>
      <c r="AG28" s="841"/>
      <c r="AH28" s="841"/>
      <c r="AI28" s="841"/>
      <c r="AJ28" s="844"/>
      <c r="AK28" s="845">
        <v>92</v>
      </c>
      <c r="AL28" s="836"/>
      <c r="AM28" s="836"/>
      <c r="AN28" s="836"/>
      <c r="AO28" s="836"/>
      <c r="AP28" s="836" t="s">
        <v>527</v>
      </c>
      <c r="AQ28" s="836"/>
      <c r="AR28" s="836"/>
      <c r="AS28" s="836"/>
      <c r="AT28" s="836"/>
      <c r="AU28" s="836" t="s">
        <v>527</v>
      </c>
      <c r="AV28" s="836"/>
      <c r="AW28" s="836"/>
      <c r="AX28" s="836"/>
      <c r="AY28" s="836"/>
      <c r="AZ28" s="837" t="s">
        <v>527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530</v>
      </c>
      <c r="C29" s="774"/>
      <c r="D29" s="774"/>
      <c r="E29" s="774"/>
      <c r="F29" s="774"/>
      <c r="G29" s="774"/>
      <c r="H29" s="774"/>
      <c r="I29" s="774"/>
      <c r="J29" s="774"/>
      <c r="K29" s="774"/>
      <c r="L29" s="774"/>
      <c r="M29" s="774"/>
      <c r="N29" s="774"/>
      <c r="O29" s="774"/>
      <c r="P29" s="775"/>
      <c r="Q29" s="776">
        <v>926</v>
      </c>
      <c r="R29" s="777"/>
      <c r="S29" s="777"/>
      <c r="T29" s="777"/>
      <c r="U29" s="777"/>
      <c r="V29" s="777">
        <v>865</v>
      </c>
      <c r="W29" s="777"/>
      <c r="X29" s="777"/>
      <c r="Y29" s="777"/>
      <c r="Z29" s="777"/>
      <c r="AA29" s="777">
        <v>61</v>
      </c>
      <c r="AB29" s="777"/>
      <c r="AC29" s="777"/>
      <c r="AD29" s="777"/>
      <c r="AE29" s="778"/>
      <c r="AF29" s="779">
        <v>61</v>
      </c>
      <c r="AG29" s="780"/>
      <c r="AH29" s="780"/>
      <c r="AI29" s="780"/>
      <c r="AJ29" s="781"/>
      <c r="AK29" s="848">
        <v>131</v>
      </c>
      <c r="AL29" s="849"/>
      <c r="AM29" s="849"/>
      <c r="AN29" s="849"/>
      <c r="AO29" s="849"/>
      <c r="AP29" s="849" t="s">
        <v>527</v>
      </c>
      <c r="AQ29" s="849"/>
      <c r="AR29" s="849"/>
      <c r="AS29" s="849"/>
      <c r="AT29" s="849"/>
      <c r="AU29" s="849" t="s">
        <v>527</v>
      </c>
      <c r="AV29" s="849"/>
      <c r="AW29" s="849"/>
      <c r="AX29" s="849"/>
      <c r="AY29" s="849"/>
      <c r="AZ29" s="850" t="s">
        <v>527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531</v>
      </c>
      <c r="C30" s="774"/>
      <c r="D30" s="774"/>
      <c r="E30" s="774"/>
      <c r="F30" s="774"/>
      <c r="G30" s="774"/>
      <c r="H30" s="774"/>
      <c r="I30" s="774"/>
      <c r="J30" s="774"/>
      <c r="K30" s="774"/>
      <c r="L30" s="774"/>
      <c r="M30" s="774"/>
      <c r="N30" s="774"/>
      <c r="O30" s="774"/>
      <c r="P30" s="775"/>
      <c r="Q30" s="776">
        <v>93</v>
      </c>
      <c r="R30" s="777"/>
      <c r="S30" s="777"/>
      <c r="T30" s="777"/>
      <c r="U30" s="777"/>
      <c r="V30" s="777">
        <v>91</v>
      </c>
      <c r="W30" s="777"/>
      <c r="X30" s="777"/>
      <c r="Y30" s="777"/>
      <c r="Z30" s="777"/>
      <c r="AA30" s="777">
        <v>2</v>
      </c>
      <c r="AB30" s="777"/>
      <c r="AC30" s="777"/>
      <c r="AD30" s="777"/>
      <c r="AE30" s="778"/>
      <c r="AF30" s="779">
        <v>2</v>
      </c>
      <c r="AG30" s="780"/>
      <c r="AH30" s="780"/>
      <c r="AI30" s="780"/>
      <c r="AJ30" s="781"/>
      <c r="AK30" s="848">
        <v>29</v>
      </c>
      <c r="AL30" s="849"/>
      <c r="AM30" s="849"/>
      <c r="AN30" s="849"/>
      <c r="AO30" s="849"/>
      <c r="AP30" s="849" t="s">
        <v>527</v>
      </c>
      <c r="AQ30" s="849"/>
      <c r="AR30" s="849"/>
      <c r="AS30" s="849"/>
      <c r="AT30" s="849"/>
      <c r="AU30" s="849" t="s">
        <v>527</v>
      </c>
      <c r="AV30" s="849"/>
      <c r="AW30" s="849"/>
      <c r="AX30" s="849"/>
      <c r="AY30" s="849"/>
      <c r="AZ30" s="850" t="s">
        <v>527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532</v>
      </c>
      <c r="C31" s="774"/>
      <c r="D31" s="774"/>
      <c r="E31" s="774"/>
      <c r="F31" s="774"/>
      <c r="G31" s="774"/>
      <c r="H31" s="774"/>
      <c r="I31" s="774"/>
      <c r="J31" s="774"/>
      <c r="K31" s="774"/>
      <c r="L31" s="774"/>
      <c r="M31" s="774"/>
      <c r="N31" s="774"/>
      <c r="O31" s="774"/>
      <c r="P31" s="775"/>
      <c r="Q31" s="776">
        <v>258</v>
      </c>
      <c r="R31" s="777"/>
      <c r="S31" s="777"/>
      <c r="T31" s="777"/>
      <c r="U31" s="777"/>
      <c r="V31" s="777">
        <v>241</v>
      </c>
      <c r="W31" s="777"/>
      <c r="X31" s="777"/>
      <c r="Y31" s="777"/>
      <c r="Z31" s="777"/>
      <c r="AA31" s="777">
        <v>17</v>
      </c>
      <c r="AB31" s="777"/>
      <c r="AC31" s="777"/>
      <c r="AD31" s="777"/>
      <c r="AE31" s="778"/>
      <c r="AF31" s="779">
        <v>17</v>
      </c>
      <c r="AG31" s="780"/>
      <c r="AH31" s="780"/>
      <c r="AI31" s="780"/>
      <c r="AJ31" s="781"/>
      <c r="AK31" s="848">
        <v>84</v>
      </c>
      <c r="AL31" s="849"/>
      <c r="AM31" s="849"/>
      <c r="AN31" s="849"/>
      <c r="AO31" s="849"/>
      <c r="AP31" s="849">
        <v>1437</v>
      </c>
      <c r="AQ31" s="849"/>
      <c r="AR31" s="849"/>
      <c r="AS31" s="849"/>
      <c r="AT31" s="849"/>
      <c r="AU31" s="849">
        <v>1437</v>
      </c>
      <c r="AV31" s="849"/>
      <c r="AW31" s="849"/>
      <c r="AX31" s="849"/>
      <c r="AY31" s="849"/>
      <c r="AZ31" s="850" t="s">
        <v>527</v>
      </c>
      <c r="BA31" s="850"/>
      <c r="BB31" s="850"/>
      <c r="BC31" s="850"/>
      <c r="BD31" s="850"/>
      <c r="BE31" s="846" t="s">
        <v>533</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534</v>
      </c>
      <c r="C32" s="774"/>
      <c r="D32" s="774"/>
      <c r="E32" s="774"/>
      <c r="F32" s="774"/>
      <c r="G32" s="774"/>
      <c r="H32" s="774"/>
      <c r="I32" s="774"/>
      <c r="J32" s="774"/>
      <c r="K32" s="774"/>
      <c r="L32" s="774"/>
      <c r="M32" s="774"/>
      <c r="N32" s="774"/>
      <c r="O32" s="774"/>
      <c r="P32" s="775"/>
      <c r="Q32" s="776">
        <v>90</v>
      </c>
      <c r="R32" s="777"/>
      <c r="S32" s="777"/>
      <c r="T32" s="777"/>
      <c r="U32" s="777"/>
      <c r="V32" s="777">
        <v>81</v>
      </c>
      <c r="W32" s="777"/>
      <c r="X32" s="777"/>
      <c r="Y32" s="777"/>
      <c r="Z32" s="777"/>
      <c r="AA32" s="777">
        <v>9</v>
      </c>
      <c r="AB32" s="777"/>
      <c r="AC32" s="777"/>
      <c r="AD32" s="777"/>
      <c r="AE32" s="778"/>
      <c r="AF32" s="779">
        <v>9</v>
      </c>
      <c r="AG32" s="780"/>
      <c r="AH32" s="780"/>
      <c r="AI32" s="780"/>
      <c r="AJ32" s="781"/>
      <c r="AK32" s="848">
        <v>57</v>
      </c>
      <c r="AL32" s="849"/>
      <c r="AM32" s="849"/>
      <c r="AN32" s="849"/>
      <c r="AO32" s="849"/>
      <c r="AP32" s="849">
        <v>722</v>
      </c>
      <c r="AQ32" s="849"/>
      <c r="AR32" s="849"/>
      <c r="AS32" s="849"/>
      <c r="AT32" s="849"/>
      <c r="AU32" s="849">
        <v>641</v>
      </c>
      <c r="AV32" s="849"/>
      <c r="AW32" s="849"/>
      <c r="AX32" s="849"/>
      <c r="AY32" s="849"/>
      <c r="AZ32" s="850" t="s">
        <v>535</v>
      </c>
      <c r="BA32" s="850"/>
      <c r="BB32" s="850"/>
      <c r="BC32" s="850"/>
      <c r="BD32" s="850"/>
      <c r="BE32" s="846" t="s">
        <v>536</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360</v>
      </c>
      <c r="B63" s="808" t="s">
        <v>375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217</v>
      </c>
      <c r="AG63" s="860"/>
      <c r="AH63" s="860"/>
      <c r="AI63" s="860"/>
      <c r="AJ63" s="861"/>
      <c r="AK63" s="862"/>
      <c r="AL63" s="857"/>
      <c r="AM63" s="857"/>
      <c r="AN63" s="857"/>
      <c r="AO63" s="857"/>
      <c r="AP63" s="860">
        <v>2159</v>
      </c>
      <c r="AQ63" s="860"/>
      <c r="AR63" s="860"/>
      <c r="AS63" s="860"/>
      <c r="AT63" s="860"/>
      <c r="AU63" s="860">
        <v>2078</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376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377</v>
      </c>
      <c r="B66" s="759"/>
      <c r="C66" s="759"/>
      <c r="D66" s="759"/>
      <c r="E66" s="759"/>
      <c r="F66" s="759"/>
      <c r="G66" s="759"/>
      <c r="H66" s="759"/>
      <c r="I66" s="759"/>
      <c r="J66" s="759"/>
      <c r="K66" s="759"/>
      <c r="L66" s="759"/>
      <c r="M66" s="759"/>
      <c r="N66" s="759"/>
      <c r="O66" s="759"/>
      <c r="P66" s="760"/>
      <c r="Q66" s="735" t="s">
        <v>364</v>
      </c>
      <c r="R66" s="736"/>
      <c r="S66" s="736"/>
      <c r="T66" s="736"/>
      <c r="U66" s="737"/>
      <c r="V66" s="735" t="s">
        <v>365</v>
      </c>
      <c r="W66" s="736"/>
      <c r="X66" s="736"/>
      <c r="Y66" s="736"/>
      <c r="Z66" s="737"/>
      <c r="AA66" s="735" t="s">
        <v>366</v>
      </c>
      <c r="AB66" s="736"/>
      <c r="AC66" s="736"/>
      <c r="AD66" s="736"/>
      <c r="AE66" s="737"/>
      <c r="AF66" s="870" t="s">
        <v>367</v>
      </c>
      <c r="AG66" s="831"/>
      <c r="AH66" s="831"/>
      <c r="AI66" s="831"/>
      <c r="AJ66" s="871"/>
      <c r="AK66" s="735" t="s">
        <v>368</v>
      </c>
      <c r="AL66" s="759"/>
      <c r="AM66" s="759"/>
      <c r="AN66" s="759"/>
      <c r="AO66" s="760"/>
      <c r="AP66" s="735" t="s">
        <v>369</v>
      </c>
      <c r="AQ66" s="736"/>
      <c r="AR66" s="736"/>
      <c r="AS66" s="736"/>
      <c r="AT66" s="737"/>
      <c r="AU66" s="735" t="s">
        <v>378</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537</v>
      </c>
      <c r="C68" s="888"/>
      <c r="D68" s="888"/>
      <c r="E68" s="888"/>
      <c r="F68" s="888"/>
      <c r="G68" s="888"/>
      <c r="H68" s="888"/>
      <c r="I68" s="888"/>
      <c r="J68" s="888"/>
      <c r="K68" s="888"/>
      <c r="L68" s="888"/>
      <c r="M68" s="888"/>
      <c r="N68" s="888"/>
      <c r="O68" s="888"/>
      <c r="P68" s="889"/>
      <c r="Q68" s="890">
        <v>11914</v>
      </c>
      <c r="R68" s="884"/>
      <c r="S68" s="884"/>
      <c r="T68" s="884"/>
      <c r="U68" s="884"/>
      <c r="V68" s="884">
        <v>11856</v>
      </c>
      <c r="W68" s="884"/>
      <c r="X68" s="884"/>
      <c r="Y68" s="884"/>
      <c r="Z68" s="884"/>
      <c r="AA68" s="884">
        <v>58</v>
      </c>
      <c r="AB68" s="884"/>
      <c r="AC68" s="884"/>
      <c r="AD68" s="884"/>
      <c r="AE68" s="884"/>
      <c r="AF68" s="884">
        <v>58</v>
      </c>
      <c r="AG68" s="884"/>
      <c r="AH68" s="884"/>
      <c r="AI68" s="884"/>
      <c r="AJ68" s="884"/>
      <c r="AK68" s="884">
        <v>5</v>
      </c>
      <c r="AL68" s="884"/>
      <c r="AM68" s="884"/>
      <c r="AN68" s="884"/>
      <c r="AO68" s="884"/>
      <c r="AP68" s="884" t="s">
        <v>527</v>
      </c>
      <c r="AQ68" s="884"/>
      <c r="AR68" s="884"/>
      <c r="AS68" s="884"/>
      <c r="AT68" s="884"/>
      <c r="AU68" s="884" t="s">
        <v>527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538</v>
      </c>
      <c r="C69" s="892"/>
      <c r="D69" s="892"/>
      <c r="E69" s="892"/>
      <c r="F69" s="892"/>
      <c r="G69" s="892"/>
      <c r="H69" s="892"/>
      <c r="I69" s="892"/>
      <c r="J69" s="892"/>
      <c r="K69" s="892"/>
      <c r="L69" s="892"/>
      <c r="M69" s="892"/>
      <c r="N69" s="892"/>
      <c r="O69" s="892"/>
      <c r="P69" s="893"/>
      <c r="Q69" s="894">
        <v>47</v>
      </c>
      <c r="R69" s="849"/>
      <c r="S69" s="849"/>
      <c r="T69" s="849"/>
      <c r="U69" s="849"/>
      <c r="V69" s="849">
        <v>46</v>
      </c>
      <c r="W69" s="849"/>
      <c r="X69" s="849"/>
      <c r="Y69" s="849"/>
      <c r="Z69" s="849"/>
      <c r="AA69" s="849">
        <v>1</v>
      </c>
      <c r="AB69" s="849"/>
      <c r="AC69" s="849"/>
      <c r="AD69" s="849"/>
      <c r="AE69" s="849"/>
      <c r="AF69" s="849">
        <v>1</v>
      </c>
      <c r="AG69" s="849"/>
      <c r="AH69" s="849"/>
      <c r="AI69" s="849"/>
      <c r="AJ69" s="849"/>
      <c r="AK69" s="849">
        <v>2</v>
      </c>
      <c r="AL69" s="849"/>
      <c r="AM69" s="849"/>
      <c r="AN69" s="849"/>
      <c r="AO69" s="849"/>
      <c r="AP69" s="849" t="s">
        <v>527</v>
      </c>
      <c r="AQ69" s="849"/>
      <c r="AR69" s="849"/>
      <c r="AS69" s="849"/>
      <c r="AT69" s="849"/>
      <c r="AU69" s="849" t="s">
        <v>527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539</v>
      </c>
      <c r="C70" s="892"/>
      <c r="D70" s="892"/>
      <c r="E70" s="892"/>
      <c r="F70" s="892"/>
      <c r="G70" s="892"/>
      <c r="H70" s="892"/>
      <c r="I70" s="892"/>
      <c r="J70" s="892"/>
      <c r="K70" s="892"/>
      <c r="L70" s="892"/>
      <c r="M70" s="892"/>
      <c r="N70" s="892"/>
      <c r="O70" s="892"/>
      <c r="P70" s="893"/>
      <c r="Q70" s="894">
        <v>118</v>
      </c>
      <c r="R70" s="849"/>
      <c r="S70" s="849"/>
      <c r="T70" s="849"/>
      <c r="U70" s="849"/>
      <c r="V70" s="849">
        <v>109</v>
      </c>
      <c r="W70" s="849"/>
      <c r="X70" s="849"/>
      <c r="Y70" s="849"/>
      <c r="Z70" s="849"/>
      <c r="AA70" s="849">
        <v>10</v>
      </c>
      <c r="AB70" s="849"/>
      <c r="AC70" s="849"/>
      <c r="AD70" s="849"/>
      <c r="AE70" s="849"/>
      <c r="AF70" s="849">
        <v>10</v>
      </c>
      <c r="AG70" s="849"/>
      <c r="AH70" s="849"/>
      <c r="AI70" s="849"/>
      <c r="AJ70" s="849"/>
      <c r="AK70" s="849">
        <v>2</v>
      </c>
      <c r="AL70" s="849"/>
      <c r="AM70" s="849"/>
      <c r="AN70" s="849"/>
      <c r="AO70" s="849"/>
      <c r="AP70" s="849" t="s">
        <v>527</v>
      </c>
      <c r="AQ70" s="849"/>
      <c r="AR70" s="849"/>
      <c r="AS70" s="849"/>
      <c r="AT70" s="849"/>
      <c r="AU70" s="849" t="s">
        <v>527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540</v>
      </c>
      <c r="C71" s="892"/>
      <c r="D71" s="892"/>
      <c r="E71" s="892"/>
      <c r="F71" s="892"/>
      <c r="G71" s="892"/>
      <c r="H71" s="892"/>
      <c r="I71" s="892"/>
      <c r="J71" s="892"/>
      <c r="K71" s="892"/>
      <c r="L71" s="892"/>
      <c r="M71" s="892"/>
      <c r="N71" s="892"/>
      <c r="O71" s="892"/>
      <c r="P71" s="893"/>
      <c r="Q71" s="894">
        <v>202536</v>
      </c>
      <c r="R71" s="849"/>
      <c r="S71" s="849"/>
      <c r="T71" s="849"/>
      <c r="U71" s="849"/>
      <c r="V71" s="849">
        <v>195058</v>
      </c>
      <c r="W71" s="849"/>
      <c r="X71" s="849"/>
      <c r="Y71" s="849"/>
      <c r="Z71" s="849"/>
      <c r="AA71" s="849">
        <v>7478</v>
      </c>
      <c r="AB71" s="849"/>
      <c r="AC71" s="849"/>
      <c r="AD71" s="849"/>
      <c r="AE71" s="849"/>
      <c r="AF71" s="849">
        <v>7478</v>
      </c>
      <c r="AG71" s="849"/>
      <c r="AH71" s="849"/>
      <c r="AI71" s="849"/>
      <c r="AJ71" s="849"/>
      <c r="AK71" s="849">
        <v>271</v>
      </c>
      <c r="AL71" s="849"/>
      <c r="AM71" s="849"/>
      <c r="AN71" s="849"/>
      <c r="AO71" s="849"/>
      <c r="AP71" s="849" t="s">
        <v>527</v>
      </c>
      <c r="AQ71" s="849"/>
      <c r="AR71" s="849"/>
      <c r="AS71" s="849"/>
      <c r="AT71" s="849"/>
      <c r="AU71" s="849" t="s">
        <v>527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541</v>
      </c>
      <c r="C72" s="892"/>
      <c r="D72" s="892"/>
      <c r="E72" s="892"/>
      <c r="F72" s="892"/>
      <c r="G72" s="892"/>
      <c r="H72" s="892"/>
      <c r="I72" s="892"/>
      <c r="J72" s="892"/>
      <c r="K72" s="892"/>
      <c r="L72" s="892"/>
      <c r="M72" s="892"/>
      <c r="N72" s="892"/>
      <c r="O72" s="892"/>
      <c r="P72" s="893"/>
      <c r="Q72" s="894">
        <v>3700</v>
      </c>
      <c r="R72" s="849"/>
      <c r="S72" s="849"/>
      <c r="T72" s="849"/>
      <c r="U72" s="849"/>
      <c r="V72" s="849">
        <v>3509</v>
      </c>
      <c r="W72" s="849"/>
      <c r="X72" s="849"/>
      <c r="Y72" s="849"/>
      <c r="Z72" s="849"/>
      <c r="AA72" s="849">
        <v>191</v>
      </c>
      <c r="AB72" s="849"/>
      <c r="AC72" s="849"/>
      <c r="AD72" s="849"/>
      <c r="AE72" s="849"/>
      <c r="AF72" s="849">
        <v>187</v>
      </c>
      <c r="AG72" s="849"/>
      <c r="AH72" s="849"/>
      <c r="AI72" s="849"/>
      <c r="AJ72" s="849"/>
      <c r="AK72" s="849">
        <v>4</v>
      </c>
      <c r="AL72" s="849"/>
      <c r="AM72" s="849"/>
      <c r="AN72" s="849"/>
      <c r="AO72" s="849"/>
      <c r="AP72" s="849">
        <v>1389</v>
      </c>
      <c r="AQ72" s="849"/>
      <c r="AR72" s="849"/>
      <c r="AS72" s="849"/>
      <c r="AT72" s="849"/>
      <c r="AU72" s="849">
        <v>145</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542</v>
      </c>
      <c r="C73" s="892"/>
      <c r="D73" s="892"/>
      <c r="E73" s="892"/>
      <c r="F73" s="892"/>
      <c r="G73" s="892"/>
      <c r="H73" s="892"/>
      <c r="I73" s="892"/>
      <c r="J73" s="892"/>
      <c r="K73" s="892"/>
      <c r="L73" s="892"/>
      <c r="M73" s="892"/>
      <c r="N73" s="892"/>
      <c r="O73" s="892"/>
      <c r="P73" s="893"/>
      <c r="Q73" s="894">
        <v>87</v>
      </c>
      <c r="R73" s="849"/>
      <c r="S73" s="849"/>
      <c r="T73" s="849"/>
      <c r="U73" s="849"/>
      <c r="V73" s="849">
        <v>54</v>
      </c>
      <c r="W73" s="849"/>
      <c r="X73" s="849"/>
      <c r="Y73" s="849"/>
      <c r="Z73" s="849"/>
      <c r="AA73" s="849">
        <v>33</v>
      </c>
      <c r="AB73" s="849"/>
      <c r="AC73" s="849"/>
      <c r="AD73" s="849"/>
      <c r="AE73" s="849"/>
      <c r="AF73" s="849">
        <v>33</v>
      </c>
      <c r="AG73" s="849"/>
      <c r="AH73" s="849"/>
      <c r="AI73" s="849"/>
      <c r="AJ73" s="849"/>
      <c r="AK73" s="849">
        <v>0</v>
      </c>
      <c r="AL73" s="849"/>
      <c r="AM73" s="849"/>
      <c r="AN73" s="849"/>
      <c r="AO73" s="849"/>
      <c r="AP73" s="849" t="s">
        <v>527</v>
      </c>
      <c r="AQ73" s="849"/>
      <c r="AR73" s="849"/>
      <c r="AS73" s="849"/>
      <c r="AT73" s="849"/>
      <c r="AU73" s="849" t="s">
        <v>527</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543</v>
      </c>
      <c r="C74" s="892"/>
      <c r="D74" s="892"/>
      <c r="E74" s="892"/>
      <c r="F74" s="892"/>
      <c r="G74" s="892"/>
      <c r="H74" s="892"/>
      <c r="I74" s="892"/>
      <c r="J74" s="892"/>
      <c r="K74" s="892"/>
      <c r="L74" s="892"/>
      <c r="M74" s="892"/>
      <c r="N74" s="892"/>
      <c r="O74" s="892"/>
      <c r="P74" s="893"/>
      <c r="Q74" s="894">
        <v>2100</v>
      </c>
      <c r="R74" s="849"/>
      <c r="S74" s="849"/>
      <c r="T74" s="849"/>
      <c r="U74" s="849"/>
      <c r="V74" s="849">
        <v>1784</v>
      </c>
      <c r="W74" s="849"/>
      <c r="X74" s="849"/>
      <c r="Y74" s="849"/>
      <c r="Z74" s="849"/>
      <c r="AA74" s="849">
        <v>316</v>
      </c>
      <c r="AB74" s="849"/>
      <c r="AC74" s="849"/>
      <c r="AD74" s="849"/>
      <c r="AE74" s="849"/>
      <c r="AF74" s="849">
        <v>262</v>
      </c>
      <c r="AG74" s="849"/>
      <c r="AH74" s="849"/>
      <c r="AI74" s="849"/>
      <c r="AJ74" s="849"/>
      <c r="AK74" s="849">
        <v>0</v>
      </c>
      <c r="AL74" s="849"/>
      <c r="AM74" s="849"/>
      <c r="AN74" s="849"/>
      <c r="AO74" s="849"/>
      <c r="AP74" s="849">
        <v>1490</v>
      </c>
      <c r="AQ74" s="849"/>
      <c r="AR74" s="849"/>
      <c r="AS74" s="849"/>
      <c r="AT74" s="849"/>
      <c r="AU74" s="849">
        <v>101</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544</v>
      </c>
      <c r="C75" s="892"/>
      <c r="D75" s="892"/>
      <c r="E75" s="892"/>
      <c r="F75" s="892"/>
      <c r="G75" s="892"/>
      <c r="H75" s="892"/>
      <c r="I75" s="892"/>
      <c r="J75" s="892"/>
      <c r="K75" s="892"/>
      <c r="L75" s="892"/>
      <c r="M75" s="892"/>
      <c r="N75" s="892"/>
      <c r="O75" s="892"/>
      <c r="P75" s="893"/>
      <c r="Q75" s="897">
        <v>18</v>
      </c>
      <c r="R75" s="898"/>
      <c r="S75" s="898"/>
      <c r="T75" s="898"/>
      <c r="U75" s="848"/>
      <c r="V75" s="899">
        <v>11</v>
      </c>
      <c r="W75" s="898"/>
      <c r="X75" s="898"/>
      <c r="Y75" s="898"/>
      <c r="Z75" s="848"/>
      <c r="AA75" s="899">
        <v>7</v>
      </c>
      <c r="AB75" s="898"/>
      <c r="AC75" s="898"/>
      <c r="AD75" s="898"/>
      <c r="AE75" s="848"/>
      <c r="AF75" s="899">
        <v>7</v>
      </c>
      <c r="AG75" s="898"/>
      <c r="AH75" s="898"/>
      <c r="AI75" s="898"/>
      <c r="AJ75" s="848"/>
      <c r="AK75" s="899">
        <v>0</v>
      </c>
      <c r="AL75" s="898"/>
      <c r="AM75" s="898"/>
      <c r="AN75" s="898"/>
      <c r="AO75" s="848"/>
      <c r="AP75" s="899" t="s">
        <v>527</v>
      </c>
      <c r="AQ75" s="898"/>
      <c r="AR75" s="898"/>
      <c r="AS75" s="898"/>
      <c r="AT75" s="848"/>
      <c r="AU75" s="899" t="s">
        <v>527</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545</v>
      </c>
      <c r="C76" s="892"/>
      <c r="D76" s="892"/>
      <c r="E76" s="892"/>
      <c r="F76" s="892"/>
      <c r="G76" s="892"/>
      <c r="H76" s="892"/>
      <c r="I76" s="892"/>
      <c r="J76" s="892"/>
      <c r="K76" s="892"/>
      <c r="L76" s="892"/>
      <c r="M76" s="892"/>
      <c r="N76" s="892"/>
      <c r="O76" s="892"/>
      <c r="P76" s="893"/>
      <c r="Q76" s="897">
        <v>11</v>
      </c>
      <c r="R76" s="898"/>
      <c r="S76" s="898"/>
      <c r="T76" s="898"/>
      <c r="U76" s="848"/>
      <c r="V76" s="899">
        <v>11</v>
      </c>
      <c r="W76" s="898"/>
      <c r="X76" s="898"/>
      <c r="Y76" s="898"/>
      <c r="Z76" s="848"/>
      <c r="AA76" s="899">
        <v>0</v>
      </c>
      <c r="AB76" s="898"/>
      <c r="AC76" s="898"/>
      <c r="AD76" s="898"/>
      <c r="AE76" s="848"/>
      <c r="AF76" s="899">
        <v>0</v>
      </c>
      <c r="AG76" s="898"/>
      <c r="AH76" s="898"/>
      <c r="AI76" s="898"/>
      <c r="AJ76" s="848"/>
      <c r="AK76" s="899">
        <v>0</v>
      </c>
      <c r="AL76" s="898"/>
      <c r="AM76" s="898"/>
      <c r="AN76" s="898"/>
      <c r="AO76" s="848"/>
      <c r="AP76" s="899" t="s">
        <v>527</v>
      </c>
      <c r="AQ76" s="898"/>
      <c r="AR76" s="898"/>
      <c r="AS76" s="898"/>
      <c r="AT76" s="848"/>
      <c r="AU76" s="899" t="s">
        <v>527</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546</v>
      </c>
      <c r="C77" s="892"/>
      <c r="D77" s="892"/>
      <c r="E77" s="892"/>
      <c r="F77" s="892"/>
      <c r="G77" s="892"/>
      <c r="H77" s="892"/>
      <c r="I77" s="892"/>
      <c r="J77" s="892"/>
      <c r="K77" s="892"/>
      <c r="L77" s="892"/>
      <c r="M77" s="892"/>
      <c r="N77" s="892"/>
      <c r="O77" s="892"/>
      <c r="P77" s="893"/>
      <c r="Q77" s="897">
        <v>1484</v>
      </c>
      <c r="R77" s="898"/>
      <c r="S77" s="898"/>
      <c r="T77" s="898"/>
      <c r="U77" s="848"/>
      <c r="V77" s="899">
        <v>81</v>
      </c>
      <c r="W77" s="898"/>
      <c r="X77" s="898"/>
      <c r="Y77" s="898"/>
      <c r="Z77" s="848"/>
      <c r="AA77" s="899">
        <v>1403</v>
      </c>
      <c r="AB77" s="898"/>
      <c r="AC77" s="898"/>
      <c r="AD77" s="898"/>
      <c r="AE77" s="848"/>
      <c r="AF77" s="899">
        <v>1403</v>
      </c>
      <c r="AG77" s="898"/>
      <c r="AH77" s="898"/>
      <c r="AI77" s="898"/>
      <c r="AJ77" s="848"/>
      <c r="AK77" s="899">
        <v>0</v>
      </c>
      <c r="AL77" s="898"/>
      <c r="AM77" s="898"/>
      <c r="AN77" s="898"/>
      <c r="AO77" s="848"/>
      <c r="AP77" s="899">
        <v>3272</v>
      </c>
      <c r="AQ77" s="898"/>
      <c r="AR77" s="898"/>
      <c r="AS77" s="898"/>
      <c r="AT77" s="848"/>
      <c r="AU77" s="899">
        <v>811</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547</v>
      </c>
      <c r="C78" s="892"/>
      <c r="D78" s="892"/>
      <c r="E78" s="892"/>
      <c r="F78" s="892"/>
      <c r="G78" s="892"/>
      <c r="H78" s="892"/>
      <c r="I78" s="892"/>
      <c r="J78" s="892"/>
      <c r="K78" s="892"/>
      <c r="L78" s="892"/>
      <c r="M78" s="892"/>
      <c r="N78" s="892"/>
      <c r="O78" s="892"/>
      <c r="P78" s="893"/>
      <c r="Q78" s="894">
        <v>413</v>
      </c>
      <c r="R78" s="849"/>
      <c r="S78" s="849"/>
      <c r="T78" s="849"/>
      <c r="U78" s="849"/>
      <c r="V78" s="849">
        <v>360</v>
      </c>
      <c r="W78" s="849"/>
      <c r="X78" s="849"/>
      <c r="Y78" s="849"/>
      <c r="Z78" s="849"/>
      <c r="AA78" s="849">
        <v>54</v>
      </c>
      <c r="AB78" s="849"/>
      <c r="AC78" s="849"/>
      <c r="AD78" s="849"/>
      <c r="AE78" s="849"/>
      <c r="AF78" s="849">
        <v>54</v>
      </c>
      <c r="AG78" s="849"/>
      <c r="AH78" s="849"/>
      <c r="AI78" s="849"/>
      <c r="AJ78" s="849"/>
      <c r="AK78" s="849">
        <v>0</v>
      </c>
      <c r="AL78" s="849"/>
      <c r="AM78" s="849"/>
      <c r="AN78" s="849"/>
      <c r="AO78" s="849"/>
      <c r="AP78" s="849">
        <v>0</v>
      </c>
      <c r="AQ78" s="849"/>
      <c r="AR78" s="849"/>
      <c r="AS78" s="849"/>
      <c r="AT78" s="849"/>
      <c r="AU78" s="849" t="s">
        <v>528</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360</v>
      </c>
      <c r="B88" s="808" t="s">
        <v>379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9493</v>
      </c>
      <c r="AG88" s="860"/>
      <c r="AH88" s="860"/>
      <c r="AI88" s="860"/>
      <c r="AJ88" s="860"/>
      <c r="AK88" s="857"/>
      <c r="AL88" s="857"/>
      <c r="AM88" s="857"/>
      <c r="AN88" s="857"/>
      <c r="AO88" s="857"/>
      <c r="AP88" s="860">
        <v>6151</v>
      </c>
      <c r="AQ88" s="860"/>
      <c r="AR88" s="860"/>
      <c r="AS88" s="860"/>
      <c r="AT88" s="860"/>
      <c r="AU88" s="860">
        <v>1057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360</v>
      </c>
      <c r="BR102" s="808" t="s">
        <v>380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385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386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387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388</v>
      </c>
      <c r="AB109" s="913"/>
      <c r="AC109" s="913"/>
      <c r="AD109" s="913"/>
      <c r="AE109" s="914"/>
      <c r="AF109" s="912" t="s">
        <v>282</v>
      </c>
      <c r="AG109" s="913"/>
      <c r="AH109" s="913"/>
      <c r="AI109" s="913"/>
      <c r="AJ109" s="914"/>
      <c r="AK109" s="912" t="s">
        <v>281</v>
      </c>
      <c r="AL109" s="913"/>
      <c r="AM109" s="913"/>
      <c r="AN109" s="913"/>
      <c r="AO109" s="914"/>
      <c r="AP109" s="912" t="s">
        <v>389</v>
      </c>
      <c r="AQ109" s="913"/>
      <c r="AR109" s="913"/>
      <c r="AS109" s="913"/>
      <c r="AT109" s="915"/>
      <c r="AU109" s="934" t="s">
        <v>387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388</v>
      </c>
      <c r="BR109" s="913"/>
      <c r="BS109" s="913"/>
      <c r="BT109" s="913"/>
      <c r="BU109" s="914"/>
      <c r="BV109" s="912" t="s">
        <v>282</v>
      </c>
      <c r="BW109" s="913"/>
      <c r="BX109" s="913"/>
      <c r="BY109" s="913"/>
      <c r="BZ109" s="914"/>
      <c r="CA109" s="912" t="s">
        <v>281</v>
      </c>
      <c r="CB109" s="913"/>
      <c r="CC109" s="913"/>
      <c r="CD109" s="913"/>
      <c r="CE109" s="914"/>
      <c r="CF109" s="935" t="s">
        <v>389</v>
      </c>
      <c r="CG109" s="935"/>
      <c r="CH109" s="935"/>
      <c r="CI109" s="935"/>
      <c r="CJ109" s="935"/>
      <c r="CK109" s="912" t="s">
        <v>390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388</v>
      </c>
      <c r="DH109" s="913"/>
      <c r="DI109" s="913"/>
      <c r="DJ109" s="913"/>
      <c r="DK109" s="914"/>
      <c r="DL109" s="912" t="s">
        <v>282</v>
      </c>
      <c r="DM109" s="913"/>
      <c r="DN109" s="913"/>
      <c r="DO109" s="913"/>
      <c r="DP109" s="914"/>
      <c r="DQ109" s="912" t="s">
        <v>281</v>
      </c>
      <c r="DR109" s="913"/>
      <c r="DS109" s="913"/>
      <c r="DT109" s="913"/>
      <c r="DU109" s="914"/>
      <c r="DV109" s="912" t="s">
        <v>389</v>
      </c>
      <c r="DW109" s="913"/>
      <c r="DX109" s="913"/>
      <c r="DY109" s="913"/>
      <c r="DZ109" s="915"/>
    </row>
    <row r="110" spans="1:131" s="197" customFormat="1" ht="26.25" customHeight="1">
      <c r="A110" s="916" t="s">
        <v>391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537921</v>
      </c>
      <c r="AB110" s="920"/>
      <c r="AC110" s="920"/>
      <c r="AD110" s="920"/>
      <c r="AE110" s="921"/>
      <c r="AF110" s="922">
        <v>415181</v>
      </c>
      <c r="AG110" s="920"/>
      <c r="AH110" s="920"/>
      <c r="AI110" s="920"/>
      <c r="AJ110" s="921"/>
      <c r="AK110" s="922">
        <v>399862</v>
      </c>
      <c r="AL110" s="920"/>
      <c r="AM110" s="920"/>
      <c r="AN110" s="920"/>
      <c r="AO110" s="921"/>
      <c r="AP110" s="923">
        <v>13.4</v>
      </c>
      <c r="AQ110" s="924"/>
      <c r="AR110" s="924"/>
      <c r="AS110" s="924"/>
      <c r="AT110" s="925"/>
      <c r="AU110" s="926" t="s">
        <v>60</v>
      </c>
      <c r="AV110" s="927"/>
      <c r="AW110" s="927"/>
      <c r="AX110" s="927"/>
      <c r="AY110" s="928"/>
      <c r="AZ110" s="970" t="s">
        <v>392</v>
      </c>
      <c r="BA110" s="917"/>
      <c r="BB110" s="917"/>
      <c r="BC110" s="917"/>
      <c r="BD110" s="917"/>
      <c r="BE110" s="917"/>
      <c r="BF110" s="917"/>
      <c r="BG110" s="917"/>
      <c r="BH110" s="917"/>
      <c r="BI110" s="917"/>
      <c r="BJ110" s="917"/>
      <c r="BK110" s="917"/>
      <c r="BL110" s="917"/>
      <c r="BM110" s="917"/>
      <c r="BN110" s="917"/>
      <c r="BO110" s="917"/>
      <c r="BP110" s="918"/>
      <c r="BQ110" s="956">
        <v>4210639</v>
      </c>
      <c r="BR110" s="957"/>
      <c r="BS110" s="957"/>
      <c r="BT110" s="957"/>
      <c r="BU110" s="957"/>
      <c r="BV110" s="957">
        <v>4096326</v>
      </c>
      <c r="BW110" s="957"/>
      <c r="BX110" s="957"/>
      <c r="BY110" s="957"/>
      <c r="BZ110" s="957"/>
      <c r="CA110" s="957">
        <v>4042244</v>
      </c>
      <c r="CB110" s="957"/>
      <c r="CC110" s="957"/>
      <c r="CD110" s="957"/>
      <c r="CE110" s="957"/>
      <c r="CF110" s="971">
        <v>135.19999999999999</v>
      </c>
      <c r="CG110" s="972"/>
      <c r="CH110" s="972"/>
      <c r="CI110" s="972"/>
      <c r="CJ110" s="972"/>
      <c r="CK110" s="973" t="s">
        <v>393</v>
      </c>
      <c r="CL110" s="974"/>
      <c r="CM110" s="953" t="s">
        <v>394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395</v>
      </c>
      <c r="DH110" s="957"/>
      <c r="DI110" s="957"/>
      <c r="DJ110" s="957"/>
      <c r="DK110" s="957"/>
      <c r="DL110" s="957" t="s">
        <v>395</v>
      </c>
      <c r="DM110" s="957"/>
      <c r="DN110" s="957"/>
      <c r="DO110" s="957"/>
      <c r="DP110" s="957"/>
      <c r="DQ110" s="957" t="s">
        <v>395</v>
      </c>
      <c r="DR110" s="957"/>
      <c r="DS110" s="957"/>
      <c r="DT110" s="957"/>
      <c r="DU110" s="957"/>
      <c r="DV110" s="958" t="s">
        <v>395</v>
      </c>
      <c r="DW110" s="958"/>
      <c r="DX110" s="958"/>
      <c r="DY110" s="958"/>
      <c r="DZ110" s="959"/>
    </row>
    <row r="111" spans="1:131" s="197" customFormat="1" ht="26.25" customHeight="1">
      <c r="A111" s="960" t="s">
        <v>396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395</v>
      </c>
      <c r="AB111" s="964"/>
      <c r="AC111" s="964"/>
      <c r="AD111" s="964"/>
      <c r="AE111" s="965"/>
      <c r="AF111" s="966" t="s">
        <v>395</v>
      </c>
      <c r="AG111" s="964"/>
      <c r="AH111" s="964"/>
      <c r="AI111" s="964"/>
      <c r="AJ111" s="965"/>
      <c r="AK111" s="966" t="s">
        <v>395</v>
      </c>
      <c r="AL111" s="964"/>
      <c r="AM111" s="964"/>
      <c r="AN111" s="964"/>
      <c r="AO111" s="965"/>
      <c r="AP111" s="967" t="s">
        <v>395</v>
      </c>
      <c r="AQ111" s="968"/>
      <c r="AR111" s="968"/>
      <c r="AS111" s="968"/>
      <c r="AT111" s="969"/>
      <c r="AU111" s="929"/>
      <c r="AV111" s="930"/>
      <c r="AW111" s="930"/>
      <c r="AX111" s="930"/>
      <c r="AY111" s="931"/>
      <c r="AZ111" s="979" t="s">
        <v>397</v>
      </c>
      <c r="BA111" s="980"/>
      <c r="BB111" s="980"/>
      <c r="BC111" s="980"/>
      <c r="BD111" s="980"/>
      <c r="BE111" s="980"/>
      <c r="BF111" s="980"/>
      <c r="BG111" s="980"/>
      <c r="BH111" s="980"/>
      <c r="BI111" s="980"/>
      <c r="BJ111" s="980"/>
      <c r="BK111" s="980"/>
      <c r="BL111" s="980"/>
      <c r="BM111" s="980"/>
      <c r="BN111" s="980"/>
      <c r="BO111" s="980"/>
      <c r="BP111" s="981"/>
      <c r="BQ111" s="949">
        <v>290517</v>
      </c>
      <c r="BR111" s="950"/>
      <c r="BS111" s="950"/>
      <c r="BT111" s="950"/>
      <c r="BU111" s="950"/>
      <c r="BV111" s="950">
        <v>217105</v>
      </c>
      <c r="BW111" s="950"/>
      <c r="BX111" s="950"/>
      <c r="BY111" s="950"/>
      <c r="BZ111" s="950"/>
      <c r="CA111" s="950">
        <v>144226</v>
      </c>
      <c r="CB111" s="950"/>
      <c r="CC111" s="950"/>
      <c r="CD111" s="950"/>
      <c r="CE111" s="950"/>
      <c r="CF111" s="944">
        <v>4.8</v>
      </c>
      <c r="CG111" s="945"/>
      <c r="CH111" s="945"/>
      <c r="CI111" s="945"/>
      <c r="CJ111" s="945"/>
      <c r="CK111" s="975"/>
      <c r="CL111" s="976"/>
      <c r="CM111" s="946" t="s">
        <v>398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399</v>
      </c>
      <c r="DH111" s="950"/>
      <c r="DI111" s="950"/>
      <c r="DJ111" s="950"/>
      <c r="DK111" s="950"/>
      <c r="DL111" s="950" t="s">
        <v>399</v>
      </c>
      <c r="DM111" s="950"/>
      <c r="DN111" s="950"/>
      <c r="DO111" s="950"/>
      <c r="DP111" s="950"/>
      <c r="DQ111" s="950" t="s">
        <v>399</v>
      </c>
      <c r="DR111" s="950"/>
      <c r="DS111" s="950"/>
      <c r="DT111" s="950"/>
      <c r="DU111" s="950"/>
      <c r="DV111" s="951" t="s">
        <v>399</v>
      </c>
      <c r="DW111" s="951"/>
      <c r="DX111" s="951"/>
      <c r="DY111" s="951"/>
      <c r="DZ111" s="952"/>
    </row>
    <row r="112" spans="1:131" s="197" customFormat="1" ht="26.25" customHeight="1">
      <c r="A112" s="982" t="s">
        <v>400</v>
      </c>
      <c r="B112" s="983"/>
      <c r="C112" s="980" t="s">
        <v>401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399</v>
      </c>
      <c r="AB112" s="989"/>
      <c r="AC112" s="989"/>
      <c r="AD112" s="989"/>
      <c r="AE112" s="990"/>
      <c r="AF112" s="991" t="s">
        <v>399</v>
      </c>
      <c r="AG112" s="989"/>
      <c r="AH112" s="989"/>
      <c r="AI112" s="989"/>
      <c r="AJ112" s="990"/>
      <c r="AK112" s="991" t="s">
        <v>399</v>
      </c>
      <c r="AL112" s="989"/>
      <c r="AM112" s="989"/>
      <c r="AN112" s="989"/>
      <c r="AO112" s="990"/>
      <c r="AP112" s="992" t="s">
        <v>399</v>
      </c>
      <c r="AQ112" s="993"/>
      <c r="AR112" s="993"/>
      <c r="AS112" s="993"/>
      <c r="AT112" s="994"/>
      <c r="AU112" s="929"/>
      <c r="AV112" s="930"/>
      <c r="AW112" s="930"/>
      <c r="AX112" s="930"/>
      <c r="AY112" s="931"/>
      <c r="AZ112" s="979" t="s">
        <v>402</v>
      </c>
      <c r="BA112" s="980"/>
      <c r="BB112" s="980"/>
      <c r="BC112" s="980"/>
      <c r="BD112" s="980"/>
      <c r="BE112" s="980"/>
      <c r="BF112" s="980"/>
      <c r="BG112" s="980"/>
      <c r="BH112" s="980"/>
      <c r="BI112" s="980"/>
      <c r="BJ112" s="980"/>
      <c r="BK112" s="980"/>
      <c r="BL112" s="980"/>
      <c r="BM112" s="980"/>
      <c r="BN112" s="980"/>
      <c r="BO112" s="980"/>
      <c r="BP112" s="981"/>
      <c r="BQ112" s="949">
        <v>2138434</v>
      </c>
      <c r="BR112" s="950"/>
      <c r="BS112" s="950"/>
      <c r="BT112" s="950"/>
      <c r="BU112" s="950"/>
      <c r="BV112" s="950">
        <v>2112968</v>
      </c>
      <c r="BW112" s="950"/>
      <c r="BX112" s="950"/>
      <c r="BY112" s="950"/>
      <c r="BZ112" s="950"/>
      <c r="CA112" s="950">
        <v>2078145</v>
      </c>
      <c r="CB112" s="950"/>
      <c r="CC112" s="950"/>
      <c r="CD112" s="950"/>
      <c r="CE112" s="950"/>
      <c r="CF112" s="944">
        <v>69.5</v>
      </c>
      <c r="CG112" s="945"/>
      <c r="CH112" s="945"/>
      <c r="CI112" s="945"/>
      <c r="CJ112" s="945"/>
      <c r="CK112" s="975"/>
      <c r="CL112" s="976"/>
      <c r="CM112" s="946" t="s">
        <v>403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399</v>
      </c>
      <c r="DH112" s="950"/>
      <c r="DI112" s="950"/>
      <c r="DJ112" s="950"/>
      <c r="DK112" s="950"/>
      <c r="DL112" s="950" t="s">
        <v>399</v>
      </c>
      <c r="DM112" s="950"/>
      <c r="DN112" s="950"/>
      <c r="DO112" s="950"/>
      <c r="DP112" s="950"/>
      <c r="DQ112" s="950" t="s">
        <v>399</v>
      </c>
      <c r="DR112" s="950"/>
      <c r="DS112" s="950"/>
      <c r="DT112" s="950"/>
      <c r="DU112" s="950"/>
      <c r="DV112" s="951" t="s">
        <v>399</v>
      </c>
      <c r="DW112" s="951"/>
      <c r="DX112" s="951"/>
      <c r="DY112" s="951"/>
      <c r="DZ112" s="952"/>
    </row>
    <row r="113" spans="1:130" s="197" customFormat="1" ht="26.25" customHeight="1">
      <c r="A113" s="984"/>
      <c r="B113" s="985"/>
      <c r="C113" s="980" t="s">
        <v>404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131746</v>
      </c>
      <c r="AB113" s="964"/>
      <c r="AC113" s="964"/>
      <c r="AD113" s="964"/>
      <c r="AE113" s="965"/>
      <c r="AF113" s="966">
        <v>133427</v>
      </c>
      <c r="AG113" s="964"/>
      <c r="AH113" s="964"/>
      <c r="AI113" s="964"/>
      <c r="AJ113" s="965"/>
      <c r="AK113" s="966">
        <v>135970</v>
      </c>
      <c r="AL113" s="964"/>
      <c r="AM113" s="964"/>
      <c r="AN113" s="964"/>
      <c r="AO113" s="965"/>
      <c r="AP113" s="967">
        <v>4.5</v>
      </c>
      <c r="AQ113" s="968"/>
      <c r="AR113" s="968"/>
      <c r="AS113" s="968"/>
      <c r="AT113" s="969"/>
      <c r="AU113" s="929"/>
      <c r="AV113" s="930"/>
      <c r="AW113" s="930"/>
      <c r="AX113" s="930"/>
      <c r="AY113" s="931"/>
      <c r="AZ113" s="979" t="s">
        <v>405</v>
      </c>
      <c r="BA113" s="980"/>
      <c r="BB113" s="980"/>
      <c r="BC113" s="980"/>
      <c r="BD113" s="980"/>
      <c r="BE113" s="980"/>
      <c r="BF113" s="980"/>
      <c r="BG113" s="980"/>
      <c r="BH113" s="980"/>
      <c r="BI113" s="980"/>
      <c r="BJ113" s="980"/>
      <c r="BK113" s="980"/>
      <c r="BL113" s="980"/>
      <c r="BM113" s="980"/>
      <c r="BN113" s="980"/>
      <c r="BO113" s="980"/>
      <c r="BP113" s="981"/>
      <c r="BQ113" s="949">
        <v>249531</v>
      </c>
      <c r="BR113" s="950"/>
      <c r="BS113" s="950"/>
      <c r="BT113" s="950"/>
      <c r="BU113" s="950"/>
      <c r="BV113" s="950">
        <v>281096</v>
      </c>
      <c r="BW113" s="950"/>
      <c r="BX113" s="950"/>
      <c r="BY113" s="950"/>
      <c r="BZ113" s="950"/>
      <c r="CA113" s="950">
        <v>344667</v>
      </c>
      <c r="CB113" s="950"/>
      <c r="CC113" s="950"/>
      <c r="CD113" s="950"/>
      <c r="CE113" s="950"/>
      <c r="CF113" s="944">
        <v>11.5</v>
      </c>
      <c r="CG113" s="945"/>
      <c r="CH113" s="945"/>
      <c r="CI113" s="945"/>
      <c r="CJ113" s="945"/>
      <c r="CK113" s="975"/>
      <c r="CL113" s="976"/>
      <c r="CM113" s="946" t="s">
        <v>406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399</v>
      </c>
      <c r="DH113" s="989"/>
      <c r="DI113" s="989"/>
      <c r="DJ113" s="989"/>
      <c r="DK113" s="990"/>
      <c r="DL113" s="991" t="s">
        <v>399</v>
      </c>
      <c r="DM113" s="989"/>
      <c r="DN113" s="989"/>
      <c r="DO113" s="989"/>
      <c r="DP113" s="990"/>
      <c r="DQ113" s="991" t="s">
        <v>399</v>
      </c>
      <c r="DR113" s="989"/>
      <c r="DS113" s="989"/>
      <c r="DT113" s="989"/>
      <c r="DU113" s="990"/>
      <c r="DV113" s="992" t="s">
        <v>399</v>
      </c>
      <c r="DW113" s="993"/>
      <c r="DX113" s="993"/>
      <c r="DY113" s="993"/>
      <c r="DZ113" s="994"/>
    </row>
    <row r="114" spans="1:130" s="197" customFormat="1" ht="26.25" customHeight="1">
      <c r="A114" s="984"/>
      <c r="B114" s="985"/>
      <c r="C114" s="980" t="s">
        <v>407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16780</v>
      </c>
      <c r="AB114" s="989"/>
      <c r="AC114" s="989"/>
      <c r="AD114" s="989"/>
      <c r="AE114" s="990"/>
      <c r="AF114" s="991">
        <v>15246</v>
      </c>
      <c r="AG114" s="989"/>
      <c r="AH114" s="989"/>
      <c r="AI114" s="989"/>
      <c r="AJ114" s="990"/>
      <c r="AK114" s="991">
        <v>16173</v>
      </c>
      <c r="AL114" s="989"/>
      <c r="AM114" s="989"/>
      <c r="AN114" s="989"/>
      <c r="AO114" s="990"/>
      <c r="AP114" s="992">
        <v>0.5</v>
      </c>
      <c r="AQ114" s="993"/>
      <c r="AR114" s="993"/>
      <c r="AS114" s="993"/>
      <c r="AT114" s="994"/>
      <c r="AU114" s="929"/>
      <c r="AV114" s="930"/>
      <c r="AW114" s="930"/>
      <c r="AX114" s="930"/>
      <c r="AY114" s="931"/>
      <c r="AZ114" s="979" t="s">
        <v>408</v>
      </c>
      <c r="BA114" s="980"/>
      <c r="BB114" s="980"/>
      <c r="BC114" s="980"/>
      <c r="BD114" s="980"/>
      <c r="BE114" s="980"/>
      <c r="BF114" s="980"/>
      <c r="BG114" s="980"/>
      <c r="BH114" s="980"/>
      <c r="BI114" s="980"/>
      <c r="BJ114" s="980"/>
      <c r="BK114" s="980"/>
      <c r="BL114" s="980"/>
      <c r="BM114" s="980"/>
      <c r="BN114" s="980"/>
      <c r="BO114" s="980"/>
      <c r="BP114" s="981"/>
      <c r="BQ114" s="949">
        <v>836572</v>
      </c>
      <c r="BR114" s="950"/>
      <c r="BS114" s="950"/>
      <c r="BT114" s="950"/>
      <c r="BU114" s="950"/>
      <c r="BV114" s="950">
        <v>776455</v>
      </c>
      <c r="BW114" s="950"/>
      <c r="BX114" s="950"/>
      <c r="BY114" s="950"/>
      <c r="BZ114" s="950"/>
      <c r="CA114" s="950">
        <v>695596</v>
      </c>
      <c r="CB114" s="950"/>
      <c r="CC114" s="950"/>
      <c r="CD114" s="950"/>
      <c r="CE114" s="950"/>
      <c r="CF114" s="944">
        <v>23.3</v>
      </c>
      <c r="CG114" s="945"/>
      <c r="CH114" s="945"/>
      <c r="CI114" s="945"/>
      <c r="CJ114" s="945"/>
      <c r="CK114" s="975"/>
      <c r="CL114" s="976"/>
      <c r="CM114" s="946" t="s">
        <v>409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399</v>
      </c>
      <c r="DH114" s="989"/>
      <c r="DI114" s="989"/>
      <c r="DJ114" s="989"/>
      <c r="DK114" s="990"/>
      <c r="DL114" s="991" t="s">
        <v>399</v>
      </c>
      <c r="DM114" s="989"/>
      <c r="DN114" s="989"/>
      <c r="DO114" s="989"/>
      <c r="DP114" s="990"/>
      <c r="DQ114" s="991" t="s">
        <v>399</v>
      </c>
      <c r="DR114" s="989"/>
      <c r="DS114" s="989"/>
      <c r="DT114" s="989"/>
      <c r="DU114" s="990"/>
      <c r="DV114" s="992" t="s">
        <v>399</v>
      </c>
      <c r="DW114" s="993"/>
      <c r="DX114" s="993"/>
      <c r="DY114" s="993"/>
      <c r="DZ114" s="994"/>
    </row>
    <row r="115" spans="1:130" s="197" customFormat="1" ht="26.25" customHeight="1">
      <c r="A115" s="984"/>
      <c r="B115" s="985"/>
      <c r="C115" s="980" t="s">
        <v>410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76308</v>
      </c>
      <c r="AB115" s="964"/>
      <c r="AC115" s="964"/>
      <c r="AD115" s="964"/>
      <c r="AE115" s="965"/>
      <c r="AF115" s="966">
        <v>75375</v>
      </c>
      <c r="AG115" s="964"/>
      <c r="AH115" s="964"/>
      <c r="AI115" s="964"/>
      <c r="AJ115" s="965"/>
      <c r="AK115" s="966">
        <v>74445</v>
      </c>
      <c r="AL115" s="964"/>
      <c r="AM115" s="964"/>
      <c r="AN115" s="964"/>
      <c r="AO115" s="965"/>
      <c r="AP115" s="967">
        <v>2.5</v>
      </c>
      <c r="AQ115" s="968"/>
      <c r="AR115" s="968"/>
      <c r="AS115" s="968"/>
      <c r="AT115" s="969"/>
      <c r="AU115" s="929"/>
      <c r="AV115" s="930"/>
      <c r="AW115" s="930"/>
      <c r="AX115" s="930"/>
      <c r="AY115" s="931"/>
      <c r="AZ115" s="979" t="s">
        <v>411</v>
      </c>
      <c r="BA115" s="980"/>
      <c r="BB115" s="980"/>
      <c r="BC115" s="980"/>
      <c r="BD115" s="980"/>
      <c r="BE115" s="980"/>
      <c r="BF115" s="980"/>
      <c r="BG115" s="980"/>
      <c r="BH115" s="980"/>
      <c r="BI115" s="980"/>
      <c r="BJ115" s="980"/>
      <c r="BK115" s="980"/>
      <c r="BL115" s="980"/>
      <c r="BM115" s="980"/>
      <c r="BN115" s="980"/>
      <c r="BO115" s="980"/>
      <c r="BP115" s="981"/>
      <c r="BQ115" s="949" t="s">
        <v>399</v>
      </c>
      <c r="BR115" s="950"/>
      <c r="BS115" s="950"/>
      <c r="BT115" s="950"/>
      <c r="BU115" s="950"/>
      <c r="BV115" s="950" t="s">
        <v>399</v>
      </c>
      <c r="BW115" s="950"/>
      <c r="BX115" s="950"/>
      <c r="BY115" s="950"/>
      <c r="BZ115" s="950"/>
      <c r="CA115" s="950" t="s">
        <v>399</v>
      </c>
      <c r="CB115" s="950"/>
      <c r="CC115" s="950"/>
      <c r="CD115" s="950"/>
      <c r="CE115" s="950"/>
      <c r="CF115" s="944" t="s">
        <v>399</v>
      </c>
      <c r="CG115" s="945"/>
      <c r="CH115" s="945"/>
      <c r="CI115" s="945"/>
      <c r="CJ115" s="945"/>
      <c r="CK115" s="975"/>
      <c r="CL115" s="976"/>
      <c r="CM115" s="979" t="s">
        <v>412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399</v>
      </c>
      <c r="DH115" s="989"/>
      <c r="DI115" s="989"/>
      <c r="DJ115" s="989"/>
      <c r="DK115" s="990"/>
      <c r="DL115" s="991" t="s">
        <v>399</v>
      </c>
      <c r="DM115" s="989"/>
      <c r="DN115" s="989"/>
      <c r="DO115" s="989"/>
      <c r="DP115" s="990"/>
      <c r="DQ115" s="991" t="s">
        <v>399</v>
      </c>
      <c r="DR115" s="989"/>
      <c r="DS115" s="989"/>
      <c r="DT115" s="989"/>
      <c r="DU115" s="990"/>
      <c r="DV115" s="992" t="s">
        <v>399</v>
      </c>
      <c r="DW115" s="993"/>
      <c r="DX115" s="993"/>
      <c r="DY115" s="993"/>
      <c r="DZ115" s="994"/>
    </row>
    <row r="116" spans="1:130" s="197" customFormat="1" ht="26.25" customHeight="1">
      <c r="A116" s="986"/>
      <c r="B116" s="987"/>
      <c r="C116" s="1001" t="s">
        <v>413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399</v>
      </c>
      <c r="AB116" s="989"/>
      <c r="AC116" s="989"/>
      <c r="AD116" s="989"/>
      <c r="AE116" s="990"/>
      <c r="AF116" s="991" t="s">
        <v>399</v>
      </c>
      <c r="AG116" s="989"/>
      <c r="AH116" s="989"/>
      <c r="AI116" s="989"/>
      <c r="AJ116" s="990"/>
      <c r="AK116" s="991" t="s">
        <v>399</v>
      </c>
      <c r="AL116" s="989"/>
      <c r="AM116" s="989"/>
      <c r="AN116" s="989"/>
      <c r="AO116" s="990"/>
      <c r="AP116" s="992" t="s">
        <v>399</v>
      </c>
      <c r="AQ116" s="993"/>
      <c r="AR116" s="993"/>
      <c r="AS116" s="993"/>
      <c r="AT116" s="994"/>
      <c r="AU116" s="929"/>
      <c r="AV116" s="930"/>
      <c r="AW116" s="930"/>
      <c r="AX116" s="930"/>
      <c r="AY116" s="931"/>
      <c r="AZ116" s="979" t="s">
        <v>414</v>
      </c>
      <c r="BA116" s="980"/>
      <c r="BB116" s="980"/>
      <c r="BC116" s="980"/>
      <c r="BD116" s="980"/>
      <c r="BE116" s="980"/>
      <c r="BF116" s="980"/>
      <c r="BG116" s="980"/>
      <c r="BH116" s="980"/>
      <c r="BI116" s="980"/>
      <c r="BJ116" s="980"/>
      <c r="BK116" s="980"/>
      <c r="BL116" s="980"/>
      <c r="BM116" s="980"/>
      <c r="BN116" s="980"/>
      <c r="BO116" s="980"/>
      <c r="BP116" s="981"/>
      <c r="BQ116" s="949" t="s">
        <v>399</v>
      </c>
      <c r="BR116" s="950"/>
      <c r="BS116" s="950"/>
      <c r="BT116" s="950"/>
      <c r="BU116" s="950"/>
      <c r="BV116" s="950" t="s">
        <v>399</v>
      </c>
      <c r="BW116" s="950"/>
      <c r="BX116" s="950"/>
      <c r="BY116" s="950"/>
      <c r="BZ116" s="950"/>
      <c r="CA116" s="950" t="s">
        <v>399</v>
      </c>
      <c r="CB116" s="950"/>
      <c r="CC116" s="950"/>
      <c r="CD116" s="950"/>
      <c r="CE116" s="950"/>
      <c r="CF116" s="944" t="s">
        <v>399</v>
      </c>
      <c r="CG116" s="945"/>
      <c r="CH116" s="945"/>
      <c r="CI116" s="945"/>
      <c r="CJ116" s="945"/>
      <c r="CK116" s="975"/>
      <c r="CL116" s="976"/>
      <c r="CM116" s="946" t="s">
        <v>415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399</v>
      </c>
      <c r="DH116" s="989"/>
      <c r="DI116" s="989"/>
      <c r="DJ116" s="989"/>
      <c r="DK116" s="990"/>
      <c r="DL116" s="991" t="s">
        <v>399</v>
      </c>
      <c r="DM116" s="989"/>
      <c r="DN116" s="989"/>
      <c r="DO116" s="989"/>
      <c r="DP116" s="990"/>
      <c r="DQ116" s="991" t="s">
        <v>399</v>
      </c>
      <c r="DR116" s="989"/>
      <c r="DS116" s="989"/>
      <c r="DT116" s="989"/>
      <c r="DU116" s="990"/>
      <c r="DV116" s="992" t="s">
        <v>399</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416</v>
      </c>
      <c r="Z117" s="914"/>
      <c r="AA117" s="1026">
        <v>762755</v>
      </c>
      <c r="AB117" s="996"/>
      <c r="AC117" s="996"/>
      <c r="AD117" s="996"/>
      <c r="AE117" s="997"/>
      <c r="AF117" s="995">
        <v>639229</v>
      </c>
      <c r="AG117" s="996"/>
      <c r="AH117" s="996"/>
      <c r="AI117" s="996"/>
      <c r="AJ117" s="997"/>
      <c r="AK117" s="995">
        <v>626450</v>
      </c>
      <c r="AL117" s="996"/>
      <c r="AM117" s="996"/>
      <c r="AN117" s="996"/>
      <c r="AO117" s="997"/>
      <c r="AP117" s="998"/>
      <c r="AQ117" s="999"/>
      <c r="AR117" s="999"/>
      <c r="AS117" s="999"/>
      <c r="AT117" s="1000"/>
      <c r="AU117" s="929"/>
      <c r="AV117" s="930"/>
      <c r="AW117" s="930"/>
      <c r="AX117" s="930"/>
      <c r="AY117" s="931"/>
      <c r="AZ117" s="1025" t="s">
        <v>417</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418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c r="A118" s="934" t="s">
        <v>390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388</v>
      </c>
      <c r="AB118" s="913"/>
      <c r="AC118" s="913"/>
      <c r="AD118" s="913"/>
      <c r="AE118" s="914"/>
      <c r="AF118" s="912" t="s">
        <v>282</v>
      </c>
      <c r="AG118" s="913"/>
      <c r="AH118" s="913"/>
      <c r="AI118" s="913"/>
      <c r="AJ118" s="914"/>
      <c r="AK118" s="912" t="s">
        <v>281</v>
      </c>
      <c r="AL118" s="913"/>
      <c r="AM118" s="913"/>
      <c r="AN118" s="913"/>
      <c r="AO118" s="914"/>
      <c r="AP118" s="1020" t="s">
        <v>389</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419</v>
      </c>
      <c r="BP118" s="1024"/>
      <c r="BQ118" s="1015">
        <v>7725693</v>
      </c>
      <c r="BR118" s="1016"/>
      <c r="BS118" s="1016"/>
      <c r="BT118" s="1016"/>
      <c r="BU118" s="1016"/>
      <c r="BV118" s="1016">
        <v>7483950</v>
      </c>
      <c r="BW118" s="1016"/>
      <c r="BX118" s="1016"/>
      <c r="BY118" s="1016"/>
      <c r="BZ118" s="1016"/>
      <c r="CA118" s="1016">
        <v>7304878</v>
      </c>
      <c r="CB118" s="1016"/>
      <c r="CC118" s="1016"/>
      <c r="CD118" s="1016"/>
      <c r="CE118" s="1016"/>
      <c r="CF118" s="1017"/>
      <c r="CG118" s="1018"/>
      <c r="CH118" s="1018"/>
      <c r="CI118" s="1018"/>
      <c r="CJ118" s="1019"/>
      <c r="CK118" s="975"/>
      <c r="CL118" s="976"/>
      <c r="CM118" s="946" t="s">
        <v>420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c r="A119" s="1004" t="s">
        <v>393</v>
      </c>
      <c r="B119" s="974"/>
      <c r="C119" s="953" t="s">
        <v>394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421</v>
      </c>
      <c r="AV119" s="1008"/>
      <c r="AW119" s="1008"/>
      <c r="AX119" s="1008"/>
      <c r="AY119" s="1009"/>
      <c r="AZ119" s="970" t="s">
        <v>422</v>
      </c>
      <c r="BA119" s="917"/>
      <c r="BB119" s="917"/>
      <c r="BC119" s="917"/>
      <c r="BD119" s="917"/>
      <c r="BE119" s="917"/>
      <c r="BF119" s="917"/>
      <c r="BG119" s="917"/>
      <c r="BH119" s="917"/>
      <c r="BI119" s="917"/>
      <c r="BJ119" s="917"/>
      <c r="BK119" s="917"/>
      <c r="BL119" s="917"/>
      <c r="BM119" s="917"/>
      <c r="BN119" s="917"/>
      <c r="BO119" s="917"/>
      <c r="BP119" s="918"/>
      <c r="BQ119" s="956">
        <v>1390782</v>
      </c>
      <c r="BR119" s="957"/>
      <c r="BS119" s="957"/>
      <c r="BT119" s="957"/>
      <c r="BU119" s="957"/>
      <c r="BV119" s="957">
        <v>1386050</v>
      </c>
      <c r="BW119" s="957"/>
      <c r="BX119" s="957"/>
      <c r="BY119" s="957"/>
      <c r="BZ119" s="957"/>
      <c r="CA119" s="957">
        <v>1382991</v>
      </c>
      <c r="CB119" s="957"/>
      <c r="CC119" s="957"/>
      <c r="CD119" s="957"/>
      <c r="CE119" s="957"/>
      <c r="CF119" s="971">
        <v>46.2</v>
      </c>
      <c r="CG119" s="972"/>
      <c r="CH119" s="972"/>
      <c r="CI119" s="972"/>
      <c r="CJ119" s="972"/>
      <c r="CK119" s="977"/>
      <c r="CL119" s="978"/>
      <c r="CM119" s="1034" t="s">
        <v>423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290517</v>
      </c>
      <c r="DH119" s="1028"/>
      <c r="DI119" s="1028"/>
      <c r="DJ119" s="1028"/>
      <c r="DK119" s="1029"/>
      <c r="DL119" s="1030">
        <v>217105</v>
      </c>
      <c r="DM119" s="1028"/>
      <c r="DN119" s="1028"/>
      <c r="DO119" s="1028"/>
      <c r="DP119" s="1029"/>
      <c r="DQ119" s="1030">
        <v>144226</v>
      </c>
      <c r="DR119" s="1028"/>
      <c r="DS119" s="1028"/>
      <c r="DT119" s="1028"/>
      <c r="DU119" s="1029"/>
      <c r="DV119" s="1031">
        <v>4.8</v>
      </c>
      <c r="DW119" s="1032"/>
      <c r="DX119" s="1032"/>
      <c r="DY119" s="1032"/>
      <c r="DZ119" s="1033"/>
    </row>
    <row r="120" spans="1:130" s="197" customFormat="1" ht="26.25" customHeight="1">
      <c r="A120" s="1005"/>
      <c r="B120" s="976"/>
      <c r="C120" s="946" t="s">
        <v>398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424</v>
      </c>
      <c r="BA120" s="980"/>
      <c r="BB120" s="980"/>
      <c r="BC120" s="980"/>
      <c r="BD120" s="980"/>
      <c r="BE120" s="980"/>
      <c r="BF120" s="980"/>
      <c r="BG120" s="980"/>
      <c r="BH120" s="980"/>
      <c r="BI120" s="980"/>
      <c r="BJ120" s="980"/>
      <c r="BK120" s="980"/>
      <c r="BL120" s="980"/>
      <c r="BM120" s="980"/>
      <c r="BN120" s="980"/>
      <c r="BO120" s="980"/>
      <c r="BP120" s="981"/>
      <c r="BQ120" s="949">
        <v>2820</v>
      </c>
      <c r="BR120" s="950"/>
      <c r="BS120" s="950"/>
      <c r="BT120" s="950"/>
      <c r="BU120" s="950"/>
      <c r="BV120" s="950">
        <v>2206</v>
      </c>
      <c r="BW120" s="950"/>
      <c r="BX120" s="950"/>
      <c r="BY120" s="950"/>
      <c r="BZ120" s="950"/>
      <c r="CA120" s="950">
        <v>1623</v>
      </c>
      <c r="CB120" s="950"/>
      <c r="CC120" s="950"/>
      <c r="CD120" s="950"/>
      <c r="CE120" s="950"/>
      <c r="CF120" s="944">
        <v>0.1</v>
      </c>
      <c r="CG120" s="945"/>
      <c r="CH120" s="945"/>
      <c r="CI120" s="945"/>
      <c r="CJ120" s="945"/>
      <c r="CK120" s="1043" t="s">
        <v>425</v>
      </c>
      <c r="CL120" s="1044"/>
      <c r="CM120" s="1044"/>
      <c r="CN120" s="1044"/>
      <c r="CO120" s="1045"/>
      <c r="CP120" s="1051" t="s">
        <v>372</v>
      </c>
      <c r="CQ120" s="1052"/>
      <c r="CR120" s="1052"/>
      <c r="CS120" s="1052"/>
      <c r="CT120" s="1052"/>
      <c r="CU120" s="1052"/>
      <c r="CV120" s="1052"/>
      <c r="CW120" s="1052"/>
      <c r="CX120" s="1052"/>
      <c r="CY120" s="1052"/>
      <c r="CZ120" s="1052"/>
      <c r="DA120" s="1052"/>
      <c r="DB120" s="1052"/>
      <c r="DC120" s="1052"/>
      <c r="DD120" s="1052"/>
      <c r="DE120" s="1052"/>
      <c r="DF120" s="1053"/>
      <c r="DG120" s="956">
        <v>1450658</v>
      </c>
      <c r="DH120" s="957"/>
      <c r="DI120" s="957"/>
      <c r="DJ120" s="957"/>
      <c r="DK120" s="957"/>
      <c r="DL120" s="957">
        <v>1435867</v>
      </c>
      <c r="DM120" s="957"/>
      <c r="DN120" s="957"/>
      <c r="DO120" s="957"/>
      <c r="DP120" s="957"/>
      <c r="DQ120" s="957">
        <v>1436931</v>
      </c>
      <c r="DR120" s="957"/>
      <c r="DS120" s="957"/>
      <c r="DT120" s="957"/>
      <c r="DU120" s="957"/>
      <c r="DV120" s="958">
        <v>48</v>
      </c>
      <c r="DW120" s="958"/>
      <c r="DX120" s="958"/>
      <c r="DY120" s="958"/>
      <c r="DZ120" s="959"/>
    </row>
    <row r="121" spans="1:130" s="197" customFormat="1" ht="26.25" customHeight="1">
      <c r="A121" s="1005"/>
      <c r="B121" s="976"/>
      <c r="C121" s="1040" t="s">
        <v>426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427</v>
      </c>
      <c r="BA121" s="1001"/>
      <c r="BB121" s="1001"/>
      <c r="BC121" s="1001"/>
      <c r="BD121" s="1001"/>
      <c r="BE121" s="1001"/>
      <c r="BF121" s="1001"/>
      <c r="BG121" s="1001"/>
      <c r="BH121" s="1001"/>
      <c r="BI121" s="1001"/>
      <c r="BJ121" s="1001"/>
      <c r="BK121" s="1001"/>
      <c r="BL121" s="1001"/>
      <c r="BM121" s="1001"/>
      <c r="BN121" s="1001"/>
      <c r="BO121" s="1001"/>
      <c r="BP121" s="1002"/>
      <c r="BQ121" s="1015">
        <v>4633349</v>
      </c>
      <c r="BR121" s="1016"/>
      <c r="BS121" s="1016"/>
      <c r="BT121" s="1016"/>
      <c r="BU121" s="1016"/>
      <c r="BV121" s="1016">
        <v>4607743</v>
      </c>
      <c r="BW121" s="1016"/>
      <c r="BX121" s="1016"/>
      <c r="BY121" s="1016"/>
      <c r="BZ121" s="1016"/>
      <c r="CA121" s="1016">
        <v>4716968</v>
      </c>
      <c r="CB121" s="1016"/>
      <c r="CC121" s="1016"/>
      <c r="CD121" s="1016"/>
      <c r="CE121" s="1016"/>
      <c r="CF121" s="1054">
        <v>157.69999999999999</v>
      </c>
      <c r="CG121" s="1055"/>
      <c r="CH121" s="1055"/>
      <c r="CI121" s="1055"/>
      <c r="CJ121" s="1055"/>
      <c r="CK121" s="1046"/>
      <c r="CL121" s="1047"/>
      <c r="CM121" s="1047"/>
      <c r="CN121" s="1047"/>
      <c r="CO121" s="1048"/>
      <c r="CP121" s="1037" t="s">
        <v>373</v>
      </c>
      <c r="CQ121" s="1038"/>
      <c r="CR121" s="1038"/>
      <c r="CS121" s="1038"/>
      <c r="CT121" s="1038"/>
      <c r="CU121" s="1038"/>
      <c r="CV121" s="1038"/>
      <c r="CW121" s="1038"/>
      <c r="CX121" s="1038"/>
      <c r="CY121" s="1038"/>
      <c r="CZ121" s="1038"/>
      <c r="DA121" s="1038"/>
      <c r="DB121" s="1038"/>
      <c r="DC121" s="1038"/>
      <c r="DD121" s="1038"/>
      <c r="DE121" s="1038"/>
      <c r="DF121" s="1039"/>
      <c r="DG121" s="949">
        <v>687776</v>
      </c>
      <c r="DH121" s="950"/>
      <c r="DI121" s="950"/>
      <c r="DJ121" s="950"/>
      <c r="DK121" s="950"/>
      <c r="DL121" s="950">
        <v>677101</v>
      </c>
      <c r="DM121" s="950"/>
      <c r="DN121" s="950"/>
      <c r="DO121" s="950"/>
      <c r="DP121" s="950"/>
      <c r="DQ121" s="950">
        <v>641214</v>
      </c>
      <c r="DR121" s="950"/>
      <c r="DS121" s="950"/>
      <c r="DT121" s="950"/>
      <c r="DU121" s="950"/>
      <c r="DV121" s="951">
        <v>21.4</v>
      </c>
      <c r="DW121" s="951"/>
      <c r="DX121" s="951"/>
      <c r="DY121" s="951"/>
      <c r="DZ121" s="952"/>
    </row>
    <row r="122" spans="1:130" s="197" customFormat="1" ht="26.25" customHeight="1">
      <c r="A122" s="1005"/>
      <c r="B122" s="976"/>
      <c r="C122" s="946" t="s">
        <v>409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428</v>
      </c>
      <c r="BP122" s="1024"/>
      <c r="BQ122" s="1064">
        <v>6026951</v>
      </c>
      <c r="BR122" s="1065"/>
      <c r="BS122" s="1065"/>
      <c r="BT122" s="1065"/>
      <c r="BU122" s="1065"/>
      <c r="BV122" s="1065">
        <v>5995999</v>
      </c>
      <c r="BW122" s="1065"/>
      <c r="BX122" s="1065"/>
      <c r="BY122" s="1065"/>
      <c r="BZ122" s="1065"/>
      <c r="CA122" s="1065">
        <v>6101582</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415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429</v>
      </c>
      <c r="AB123" s="989"/>
      <c r="AC123" s="989"/>
      <c r="AD123" s="989"/>
      <c r="AE123" s="990"/>
      <c r="AF123" s="991" t="s">
        <v>429</v>
      </c>
      <c r="AG123" s="989"/>
      <c r="AH123" s="989"/>
      <c r="AI123" s="989"/>
      <c r="AJ123" s="990"/>
      <c r="AK123" s="991" t="s">
        <v>429</v>
      </c>
      <c r="AL123" s="989"/>
      <c r="AM123" s="989"/>
      <c r="AN123" s="989"/>
      <c r="AO123" s="990"/>
      <c r="AP123" s="992" t="s">
        <v>429</v>
      </c>
      <c r="AQ123" s="993"/>
      <c r="AR123" s="993"/>
      <c r="AS123" s="993"/>
      <c r="AT123" s="994"/>
      <c r="AU123" s="1061" t="s">
        <v>430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57.1</v>
      </c>
      <c r="BR123" s="1057"/>
      <c r="BS123" s="1057"/>
      <c r="BT123" s="1057"/>
      <c r="BU123" s="1057"/>
      <c r="BV123" s="1057">
        <v>51</v>
      </c>
      <c r="BW123" s="1057"/>
      <c r="BX123" s="1057"/>
      <c r="BY123" s="1057"/>
      <c r="BZ123" s="1057"/>
      <c r="CA123" s="1057">
        <v>40.200000000000003</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418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429</v>
      </c>
      <c r="AB124" s="989"/>
      <c r="AC124" s="989"/>
      <c r="AD124" s="989"/>
      <c r="AE124" s="990"/>
      <c r="AF124" s="991" t="s">
        <v>429</v>
      </c>
      <c r="AG124" s="989"/>
      <c r="AH124" s="989"/>
      <c r="AI124" s="989"/>
      <c r="AJ124" s="990"/>
      <c r="AK124" s="991" t="s">
        <v>429</v>
      </c>
      <c r="AL124" s="989"/>
      <c r="AM124" s="989"/>
      <c r="AN124" s="989"/>
      <c r="AO124" s="990"/>
      <c r="AP124" s="992" t="s">
        <v>429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431</v>
      </c>
      <c r="CQ124" s="1038"/>
      <c r="CR124" s="1038"/>
      <c r="CS124" s="1038"/>
      <c r="CT124" s="1038"/>
      <c r="CU124" s="1038"/>
      <c r="CV124" s="1038"/>
      <c r="CW124" s="1038"/>
      <c r="CX124" s="1038"/>
      <c r="CY124" s="1038"/>
      <c r="CZ124" s="1038"/>
      <c r="DA124" s="1038"/>
      <c r="DB124" s="1038"/>
      <c r="DC124" s="1038"/>
      <c r="DD124" s="1038"/>
      <c r="DE124" s="1038"/>
      <c r="DF124" s="1039"/>
      <c r="DG124" s="1027" t="s">
        <v>429</v>
      </c>
      <c r="DH124" s="1028"/>
      <c r="DI124" s="1028"/>
      <c r="DJ124" s="1028"/>
      <c r="DK124" s="1029"/>
      <c r="DL124" s="1030" t="s">
        <v>429</v>
      </c>
      <c r="DM124" s="1028"/>
      <c r="DN124" s="1028"/>
      <c r="DO124" s="1028"/>
      <c r="DP124" s="1029"/>
      <c r="DQ124" s="1030" t="s">
        <v>429</v>
      </c>
      <c r="DR124" s="1028"/>
      <c r="DS124" s="1028"/>
      <c r="DT124" s="1028"/>
      <c r="DU124" s="1029"/>
      <c r="DV124" s="1031" t="s">
        <v>429</v>
      </c>
      <c r="DW124" s="1032"/>
      <c r="DX124" s="1032"/>
      <c r="DY124" s="1032"/>
      <c r="DZ124" s="1033"/>
    </row>
    <row r="125" spans="1:130" s="197" customFormat="1" ht="26.25" customHeight="1" thickBot="1">
      <c r="A125" s="1005"/>
      <c r="B125" s="976"/>
      <c r="C125" s="946" t="s">
        <v>420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429</v>
      </c>
      <c r="AB125" s="989"/>
      <c r="AC125" s="989"/>
      <c r="AD125" s="989"/>
      <c r="AE125" s="990"/>
      <c r="AF125" s="991" t="s">
        <v>429</v>
      </c>
      <c r="AG125" s="989"/>
      <c r="AH125" s="989"/>
      <c r="AI125" s="989"/>
      <c r="AJ125" s="990"/>
      <c r="AK125" s="991" t="s">
        <v>429</v>
      </c>
      <c r="AL125" s="989"/>
      <c r="AM125" s="989"/>
      <c r="AN125" s="989"/>
      <c r="AO125" s="990"/>
      <c r="AP125" s="992" t="s">
        <v>429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432</v>
      </c>
      <c r="CL125" s="1044"/>
      <c r="CM125" s="1044"/>
      <c r="CN125" s="1044"/>
      <c r="CO125" s="1045"/>
      <c r="CP125" s="970" t="s">
        <v>433</v>
      </c>
      <c r="CQ125" s="917"/>
      <c r="CR125" s="917"/>
      <c r="CS125" s="917"/>
      <c r="CT125" s="917"/>
      <c r="CU125" s="917"/>
      <c r="CV125" s="917"/>
      <c r="CW125" s="917"/>
      <c r="CX125" s="917"/>
      <c r="CY125" s="917"/>
      <c r="CZ125" s="917"/>
      <c r="DA125" s="917"/>
      <c r="DB125" s="917"/>
      <c r="DC125" s="917"/>
      <c r="DD125" s="917"/>
      <c r="DE125" s="917"/>
      <c r="DF125" s="918"/>
      <c r="DG125" s="956" t="s">
        <v>429</v>
      </c>
      <c r="DH125" s="957"/>
      <c r="DI125" s="957"/>
      <c r="DJ125" s="957"/>
      <c r="DK125" s="957"/>
      <c r="DL125" s="957" t="s">
        <v>429</v>
      </c>
      <c r="DM125" s="957"/>
      <c r="DN125" s="957"/>
      <c r="DO125" s="957"/>
      <c r="DP125" s="957"/>
      <c r="DQ125" s="957" t="s">
        <v>429</v>
      </c>
      <c r="DR125" s="957"/>
      <c r="DS125" s="957"/>
      <c r="DT125" s="957"/>
      <c r="DU125" s="957"/>
      <c r="DV125" s="958" t="s">
        <v>429</v>
      </c>
      <c r="DW125" s="958"/>
      <c r="DX125" s="958"/>
      <c r="DY125" s="958"/>
      <c r="DZ125" s="959"/>
    </row>
    <row r="126" spans="1:130" s="197" customFormat="1" ht="26.25" customHeight="1">
      <c r="A126" s="1005"/>
      <c r="B126" s="976"/>
      <c r="C126" s="946" t="s">
        <v>423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73948</v>
      </c>
      <c r="AB126" s="989"/>
      <c r="AC126" s="989"/>
      <c r="AD126" s="989"/>
      <c r="AE126" s="990"/>
      <c r="AF126" s="991">
        <v>73412</v>
      </c>
      <c r="AG126" s="989"/>
      <c r="AH126" s="989"/>
      <c r="AI126" s="989"/>
      <c r="AJ126" s="990"/>
      <c r="AK126" s="991">
        <v>72879</v>
      </c>
      <c r="AL126" s="989"/>
      <c r="AM126" s="989"/>
      <c r="AN126" s="989"/>
      <c r="AO126" s="990"/>
      <c r="AP126" s="992">
        <v>2.4</v>
      </c>
      <c r="AQ126" s="993"/>
      <c r="AR126" s="993"/>
      <c r="AS126" s="993"/>
      <c r="AT126" s="994"/>
      <c r="AU126" s="233"/>
      <c r="AV126" s="233"/>
      <c r="AW126" s="233"/>
      <c r="AX126" s="1066" t="s">
        <v>434</v>
      </c>
      <c r="AY126" s="1067"/>
      <c r="AZ126" s="1067"/>
      <c r="BA126" s="1067"/>
      <c r="BB126" s="1067"/>
      <c r="BC126" s="1067"/>
      <c r="BD126" s="1067"/>
      <c r="BE126" s="1068"/>
      <c r="BF126" s="1082" t="s">
        <v>435</v>
      </c>
      <c r="BG126" s="1067"/>
      <c r="BH126" s="1067"/>
      <c r="BI126" s="1067"/>
      <c r="BJ126" s="1067"/>
      <c r="BK126" s="1067"/>
      <c r="BL126" s="1068"/>
      <c r="BM126" s="1082" t="s">
        <v>436</v>
      </c>
      <c r="BN126" s="1067"/>
      <c r="BO126" s="1067"/>
      <c r="BP126" s="1067"/>
      <c r="BQ126" s="1067"/>
      <c r="BR126" s="1067"/>
      <c r="BS126" s="1068"/>
      <c r="BT126" s="1082" t="s">
        <v>437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438</v>
      </c>
      <c r="CQ126" s="980"/>
      <c r="CR126" s="980"/>
      <c r="CS126" s="980"/>
      <c r="CT126" s="980"/>
      <c r="CU126" s="980"/>
      <c r="CV126" s="980"/>
      <c r="CW126" s="980"/>
      <c r="CX126" s="980"/>
      <c r="CY126" s="980"/>
      <c r="CZ126" s="980"/>
      <c r="DA126" s="980"/>
      <c r="DB126" s="980"/>
      <c r="DC126" s="980"/>
      <c r="DD126" s="980"/>
      <c r="DE126" s="980"/>
      <c r="DF126" s="981"/>
      <c r="DG126" s="949" t="s">
        <v>429</v>
      </c>
      <c r="DH126" s="950"/>
      <c r="DI126" s="950"/>
      <c r="DJ126" s="950"/>
      <c r="DK126" s="950"/>
      <c r="DL126" s="950" t="s">
        <v>429</v>
      </c>
      <c r="DM126" s="950"/>
      <c r="DN126" s="950"/>
      <c r="DO126" s="950"/>
      <c r="DP126" s="950"/>
      <c r="DQ126" s="950" t="s">
        <v>429</v>
      </c>
      <c r="DR126" s="950"/>
      <c r="DS126" s="950"/>
      <c r="DT126" s="950"/>
      <c r="DU126" s="950"/>
      <c r="DV126" s="951" t="s">
        <v>429</v>
      </c>
      <c r="DW126" s="951"/>
      <c r="DX126" s="951"/>
      <c r="DY126" s="951"/>
      <c r="DZ126" s="952"/>
    </row>
    <row r="127" spans="1:130" s="197" customFormat="1" ht="26.25" customHeight="1" thickBot="1">
      <c r="A127" s="1006"/>
      <c r="B127" s="978"/>
      <c r="C127" s="1034" t="s">
        <v>439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2360</v>
      </c>
      <c r="AB127" s="989"/>
      <c r="AC127" s="989"/>
      <c r="AD127" s="989"/>
      <c r="AE127" s="990"/>
      <c r="AF127" s="991">
        <v>1963</v>
      </c>
      <c r="AG127" s="989"/>
      <c r="AH127" s="989"/>
      <c r="AI127" s="989"/>
      <c r="AJ127" s="990"/>
      <c r="AK127" s="991">
        <v>1566</v>
      </c>
      <c r="AL127" s="989"/>
      <c r="AM127" s="989"/>
      <c r="AN127" s="989"/>
      <c r="AO127" s="990"/>
      <c r="AP127" s="992">
        <v>0.1</v>
      </c>
      <c r="AQ127" s="993"/>
      <c r="AR127" s="993"/>
      <c r="AS127" s="993"/>
      <c r="AT127" s="994"/>
      <c r="AU127" s="233"/>
      <c r="AV127" s="233"/>
      <c r="AW127" s="233"/>
      <c r="AX127" s="916" t="s">
        <v>440</v>
      </c>
      <c r="AY127" s="917"/>
      <c r="AZ127" s="917"/>
      <c r="BA127" s="917"/>
      <c r="BB127" s="917"/>
      <c r="BC127" s="917"/>
      <c r="BD127" s="917"/>
      <c r="BE127" s="918"/>
      <c r="BF127" s="1071" t="s">
        <v>429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441</v>
      </c>
      <c r="CQ127" s="1075"/>
      <c r="CR127" s="1075"/>
      <c r="CS127" s="1075"/>
      <c r="CT127" s="1075"/>
      <c r="CU127" s="1075"/>
      <c r="CV127" s="1075"/>
      <c r="CW127" s="1075"/>
      <c r="CX127" s="1075"/>
      <c r="CY127" s="1075"/>
      <c r="CZ127" s="1075"/>
      <c r="DA127" s="1075"/>
      <c r="DB127" s="1075"/>
      <c r="DC127" s="1075"/>
      <c r="DD127" s="1075"/>
      <c r="DE127" s="1075"/>
      <c r="DF127" s="1076"/>
      <c r="DG127" s="1077" t="s">
        <v>442</v>
      </c>
      <c r="DH127" s="1078"/>
      <c r="DI127" s="1078"/>
      <c r="DJ127" s="1078"/>
      <c r="DK127" s="1078"/>
      <c r="DL127" s="1078" t="s">
        <v>107</v>
      </c>
      <c r="DM127" s="1078"/>
      <c r="DN127" s="1078"/>
      <c r="DO127" s="1078"/>
      <c r="DP127" s="1078"/>
      <c r="DQ127" s="1078" t="s">
        <v>107</v>
      </c>
      <c r="DR127" s="1078"/>
      <c r="DS127" s="1078"/>
      <c r="DT127" s="1078"/>
      <c r="DU127" s="1078"/>
      <c r="DV127" s="1079" t="s">
        <v>107</v>
      </c>
      <c r="DW127" s="1079"/>
      <c r="DX127" s="1079"/>
      <c r="DY127" s="1079"/>
      <c r="DZ127" s="1080"/>
    </row>
    <row r="128" spans="1:130" s="197" customFormat="1" ht="26.25" customHeight="1">
      <c r="A128" s="1101" t="s">
        <v>443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444</v>
      </c>
      <c r="X128" s="1103"/>
      <c r="Y128" s="1103"/>
      <c r="Z128" s="1104"/>
      <c r="AA128" s="1119" t="s">
        <v>445</v>
      </c>
      <c r="AB128" s="1120"/>
      <c r="AC128" s="1120"/>
      <c r="AD128" s="1120"/>
      <c r="AE128" s="1121"/>
      <c r="AF128" s="1122" t="s">
        <v>445</v>
      </c>
      <c r="AG128" s="1120"/>
      <c r="AH128" s="1120"/>
      <c r="AI128" s="1120"/>
      <c r="AJ128" s="1121"/>
      <c r="AK128" s="1122" t="s">
        <v>445</v>
      </c>
      <c r="AL128" s="1120"/>
      <c r="AM128" s="1120"/>
      <c r="AN128" s="1120"/>
      <c r="AO128" s="1121"/>
      <c r="AP128" s="1123"/>
      <c r="AQ128" s="1124"/>
      <c r="AR128" s="1124"/>
      <c r="AS128" s="1124"/>
      <c r="AT128" s="1125"/>
      <c r="AU128" s="235"/>
      <c r="AV128" s="235"/>
      <c r="AW128" s="235"/>
      <c r="AX128" s="1084" t="s">
        <v>446</v>
      </c>
      <c r="AY128" s="980"/>
      <c r="AZ128" s="980"/>
      <c r="BA128" s="980"/>
      <c r="BB128" s="980"/>
      <c r="BC128" s="980"/>
      <c r="BD128" s="980"/>
      <c r="BE128" s="981"/>
      <c r="BF128" s="1096" t="s">
        <v>447</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448</v>
      </c>
      <c r="X129" s="1091"/>
      <c r="Y129" s="1091"/>
      <c r="Z129" s="1092"/>
      <c r="AA129" s="988">
        <v>3370966</v>
      </c>
      <c r="AB129" s="989"/>
      <c r="AC129" s="989"/>
      <c r="AD129" s="989"/>
      <c r="AE129" s="990"/>
      <c r="AF129" s="991">
        <v>3306479</v>
      </c>
      <c r="AG129" s="989"/>
      <c r="AH129" s="989"/>
      <c r="AI129" s="989"/>
      <c r="AJ129" s="990"/>
      <c r="AK129" s="991">
        <v>3358273</v>
      </c>
      <c r="AL129" s="989"/>
      <c r="AM129" s="989"/>
      <c r="AN129" s="989"/>
      <c r="AO129" s="990"/>
      <c r="AP129" s="1093"/>
      <c r="AQ129" s="1094"/>
      <c r="AR129" s="1094"/>
      <c r="AS129" s="1094"/>
      <c r="AT129" s="1095"/>
      <c r="AU129" s="235"/>
      <c r="AV129" s="235"/>
      <c r="AW129" s="235"/>
      <c r="AX129" s="1084" t="s">
        <v>449</v>
      </c>
      <c r="AY129" s="980"/>
      <c r="AZ129" s="980"/>
      <c r="BA129" s="980"/>
      <c r="BB129" s="980"/>
      <c r="BC129" s="980"/>
      <c r="BD129" s="980"/>
      <c r="BE129" s="981"/>
      <c r="BF129" s="1085">
        <v>9.6999999999999993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451</v>
      </c>
      <c r="X130" s="1091"/>
      <c r="Y130" s="1091"/>
      <c r="Z130" s="1092"/>
      <c r="AA130" s="988">
        <v>398410</v>
      </c>
      <c r="AB130" s="989"/>
      <c r="AC130" s="989"/>
      <c r="AD130" s="989"/>
      <c r="AE130" s="990"/>
      <c r="AF130" s="991">
        <v>392798</v>
      </c>
      <c r="AG130" s="989"/>
      <c r="AH130" s="989"/>
      <c r="AI130" s="989"/>
      <c r="AJ130" s="990"/>
      <c r="AK130" s="991">
        <v>367478</v>
      </c>
      <c r="AL130" s="989"/>
      <c r="AM130" s="989"/>
      <c r="AN130" s="989"/>
      <c r="AO130" s="990"/>
      <c r="AP130" s="1093"/>
      <c r="AQ130" s="1094"/>
      <c r="AR130" s="1094"/>
      <c r="AS130" s="1094"/>
      <c r="AT130" s="1095"/>
      <c r="AU130" s="235"/>
      <c r="AV130" s="235"/>
      <c r="AW130" s="235"/>
      <c r="AX130" s="1143" t="s">
        <v>452</v>
      </c>
      <c r="AY130" s="1075"/>
      <c r="AZ130" s="1075"/>
      <c r="BA130" s="1075"/>
      <c r="BB130" s="1075"/>
      <c r="BC130" s="1075"/>
      <c r="BD130" s="1075"/>
      <c r="BE130" s="1076"/>
      <c r="BF130" s="1105">
        <v>40.200000000000003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453</v>
      </c>
      <c r="X131" s="1114"/>
      <c r="Y131" s="1114"/>
      <c r="Z131" s="1115"/>
      <c r="AA131" s="1027">
        <v>2972556</v>
      </c>
      <c r="AB131" s="1028"/>
      <c r="AC131" s="1028"/>
      <c r="AD131" s="1028"/>
      <c r="AE131" s="1029"/>
      <c r="AF131" s="1030">
        <v>2913681</v>
      </c>
      <c r="AG131" s="1028"/>
      <c r="AH131" s="1028"/>
      <c r="AI131" s="1028"/>
      <c r="AJ131" s="1029"/>
      <c r="AK131" s="1030">
        <v>2990795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455</v>
      </c>
      <c r="W132" s="1131"/>
      <c r="X132" s="1131"/>
      <c r="Y132" s="1131"/>
      <c r="Z132" s="1132"/>
      <c r="AA132" s="1133">
        <v>12.256959999999999</v>
      </c>
      <c r="AB132" s="1134"/>
      <c r="AC132" s="1134"/>
      <c r="AD132" s="1134"/>
      <c r="AE132" s="1135"/>
      <c r="AF132" s="1136">
        <v>8.4577206629999999</v>
      </c>
      <c r="AG132" s="1134"/>
      <c r="AH132" s="1134"/>
      <c r="AI132" s="1134"/>
      <c r="AJ132" s="1135"/>
      <c r="AK132" s="1136">
        <v>8.6589686019999998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456</v>
      </c>
      <c r="W133" s="1138"/>
      <c r="X133" s="1138"/>
      <c r="Y133" s="1138"/>
      <c r="Z133" s="1139"/>
      <c r="AA133" s="1140">
        <v>13.1</v>
      </c>
      <c r="AB133" s="1141"/>
      <c r="AC133" s="1141"/>
      <c r="AD133" s="1141"/>
      <c r="AE133" s="1142"/>
      <c r="AF133" s="1140">
        <v>11.3</v>
      </c>
      <c r="AG133" s="1141"/>
      <c r="AH133" s="1141"/>
      <c r="AI133" s="1141"/>
      <c r="AJ133" s="1142"/>
      <c r="AK133" s="1140">
        <v>9.6999999999999993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457</v>
      </c>
      <c r="B5" s="246"/>
      <c r="C5" s="246"/>
      <c r="D5" s="246"/>
      <c r="E5" s="246"/>
      <c r="F5" s="246"/>
      <c r="G5" s="246"/>
      <c r="H5" s="246"/>
      <c r="I5" s="246"/>
      <c r="J5" s="246"/>
      <c r="K5" s="246"/>
      <c r="L5" s="246"/>
      <c r="M5" s="246"/>
      <c r="N5" s="246"/>
      <c r="O5" s="247"/>
    </row>
    <row r="6" spans="1:16">
      <c r="A6" s="248"/>
      <c r="B6" s="244"/>
      <c r="C6" s="244"/>
      <c r="D6" s="244"/>
      <c r="E6" s="244"/>
      <c r="F6" s="244"/>
      <c r="G6" s="249" t="s">
        <v>458</v>
      </c>
      <c r="H6" s="249"/>
      <c r="I6" s="249"/>
      <c r="J6" s="249"/>
      <c r="K6" s="244"/>
      <c r="L6" s="244"/>
      <c r="M6" s="244"/>
      <c r="N6" s="244"/>
    </row>
    <row r="7" spans="1:16">
      <c r="A7" s="248"/>
      <c r="B7" s="244"/>
      <c r="C7" s="244"/>
      <c r="D7" s="244"/>
      <c r="E7" s="244"/>
      <c r="F7" s="244"/>
      <c r="G7" s="251"/>
      <c r="H7" s="252"/>
      <c r="I7" s="252"/>
      <c r="J7" s="253"/>
      <c r="K7" s="1147" t="s">
        <v>459</v>
      </c>
      <c r="L7" s="254"/>
      <c r="M7" s="255" t="s">
        <v>460</v>
      </c>
      <c r="N7" s="256"/>
    </row>
    <row r="8" spans="1:16">
      <c r="A8" s="248"/>
      <c r="B8" s="244"/>
      <c r="C8" s="244"/>
      <c r="D8" s="244"/>
      <c r="E8" s="244"/>
      <c r="F8" s="244"/>
      <c r="G8" s="257"/>
      <c r="H8" s="258"/>
      <c r="I8" s="258"/>
      <c r="J8" s="259"/>
      <c r="K8" s="1148"/>
      <c r="L8" s="260" t="s">
        <v>461</v>
      </c>
      <c r="M8" s="261" t="s">
        <v>462</v>
      </c>
      <c r="N8" s="262" t="s">
        <v>463</v>
      </c>
    </row>
    <row r="9" spans="1:16">
      <c r="A9" s="248"/>
      <c r="B9" s="244"/>
      <c r="C9" s="244"/>
      <c r="D9" s="244"/>
      <c r="E9" s="244"/>
      <c r="F9" s="244"/>
      <c r="G9" s="1149" t="s">
        <v>464</v>
      </c>
      <c r="H9" s="1150"/>
      <c r="I9" s="1150"/>
      <c r="J9" s="1151"/>
      <c r="K9" s="263">
        <v>924177</v>
      </c>
      <c r="L9" s="264">
        <v>76095</v>
      </c>
      <c r="M9" s="265">
        <v>83939</v>
      </c>
      <c r="N9" s="266">
        <v>-9.3000000000000007</v>
      </c>
    </row>
    <row r="10" spans="1:16">
      <c r="A10" s="248"/>
      <c r="B10" s="244"/>
      <c r="C10" s="244"/>
      <c r="D10" s="244"/>
      <c r="E10" s="244"/>
      <c r="F10" s="244"/>
      <c r="G10" s="1149" t="s">
        <v>465</v>
      </c>
      <c r="H10" s="1150"/>
      <c r="I10" s="1150"/>
      <c r="J10" s="1151"/>
      <c r="K10" s="267">
        <v>36547</v>
      </c>
      <c r="L10" s="268">
        <v>3009</v>
      </c>
      <c r="M10" s="269">
        <v>8976</v>
      </c>
      <c r="N10" s="270">
        <v>-66.5</v>
      </c>
    </row>
    <row r="11" spans="1:16" ht="13.5" customHeight="1">
      <c r="A11" s="248"/>
      <c r="B11" s="244"/>
      <c r="C11" s="244"/>
      <c r="D11" s="244"/>
      <c r="E11" s="244"/>
      <c r="F11" s="244"/>
      <c r="G11" s="1149" t="s">
        <v>466</v>
      </c>
      <c r="H11" s="1150"/>
      <c r="I11" s="1150"/>
      <c r="J11" s="1151"/>
      <c r="K11" s="267">
        <v>107489</v>
      </c>
      <c r="L11" s="268">
        <v>8850</v>
      </c>
      <c r="M11" s="269">
        <v>13172</v>
      </c>
      <c r="N11" s="270">
        <v>-32.799999999999997</v>
      </c>
    </row>
    <row r="12" spans="1:16" ht="13.5" customHeight="1">
      <c r="A12" s="248"/>
      <c r="B12" s="244"/>
      <c r="C12" s="244"/>
      <c r="D12" s="244"/>
      <c r="E12" s="244"/>
      <c r="F12" s="244"/>
      <c r="G12" s="1149" t="s">
        <v>467</v>
      </c>
      <c r="H12" s="1150"/>
      <c r="I12" s="1150"/>
      <c r="J12" s="1151"/>
      <c r="K12" s="267" t="s">
        <v>468</v>
      </c>
      <c r="L12" s="268" t="s">
        <v>468</v>
      </c>
      <c r="M12" s="269">
        <v>634</v>
      </c>
      <c r="N12" s="270" t="s">
        <v>468</v>
      </c>
    </row>
    <row r="13" spans="1:16" ht="13.5" customHeight="1">
      <c r="A13" s="248"/>
      <c r="B13" s="244"/>
      <c r="C13" s="244"/>
      <c r="D13" s="244"/>
      <c r="E13" s="244"/>
      <c r="F13" s="244"/>
      <c r="G13" s="1149" t="s">
        <v>469</v>
      </c>
      <c r="H13" s="1150"/>
      <c r="I13" s="1150"/>
      <c r="J13" s="1151"/>
      <c r="K13" s="267" t="s">
        <v>468</v>
      </c>
      <c r="L13" s="268" t="s">
        <v>468</v>
      </c>
      <c r="M13" s="269">
        <v>21</v>
      </c>
      <c r="N13" s="270" t="s">
        <v>468</v>
      </c>
    </row>
    <row r="14" spans="1:16" ht="13.5" customHeight="1">
      <c r="A14" s="248"/>
      <c r="B14" s="244"/>
      <c r="C14" s="244"/>
      <c r="D14" s="244"/>
      <c r="E14" s="244"/>
      <c r="F14" s="244"/>
      <c r="G14" s="1149" t="s">
        <v>470</v>
      </c>
      <c r="H14" s="1150"/>
      <c r="I14" s="1150"/>
      <c r="J14" s="1151"/>
      <c r="K14" s="267">
        <v>53345</v>
      </c>
      <c r="L14" s="268">
        <v>4392</v>
      </c>
      <c r="M14" s="269">
        <v>3872</v>
      </c>
      <c r="N14" s="270">
        <v>13.4</v>
      </c>
    </row>
    <row r="15" spans="1:16" ht="13.5" customHeight="1">
      <c r="A15" s="248"/>
      <c r="B15" s="244"/>
      <c r="C15" s="244"/>
      <c r="D15" s="244"/>
      <c r="E15" s="244"/>
      <c r="F15" s="244"/>
      <c r="G15" s="1149" t="s">
        <v>471</v>
      </c>
      <c r="H15" s="1150"/>
      <c r="I15" s="1150"/>
      <c r="J15" s="1151"/>
      <c r="K15" s="267" t="s">
        <v>468</v>
      </c>
      <c r="L15" s="268" t="s">
        <v>468</v>
      </c>
      <c r="M15" s="269">
        <v>2062</v>
      </c>
      <c r="N15" s="270" t="s">
        <v>468</v>
      </c>
    </row>
    <row r="16" spans="1:16">
      <c r="A16" s="248"/>
      <c r="B16" s="244"/>
      <c r="C16" s="244"/>
      <c r="D16" s="244"/>
      <c r="E16" s="244"/>
      <c r="F16" s="244"/>
      <c r="G16" s="1152" t="s">
        <v>472</v>
      </c>
      <c r="H16" s="1153"/>
      <c r="I16" s="1153"/>
      <c r="J16" s="1154"/>
      <c r="K16" s="268">
        <v>-91549</v>
      </c>
      <c r="L16" s="268">
        <v>-7538</v>
      </c>
      <c r="M16" s="269">
        <v>-8514</v>
      </c>
      <c r="N16" s="270">
        <v>-11.5</v>
      </c>
    </row>
    <row r="17" spans="1:16">
      <c r="A17" s="248"/>
      <c r="B17" s="244"/>
      <c r="C17" s="244"/>
      <c r="D17" s="244"/>
      <c r="E17" s="244"/>
      <c r="F17" s="244"/>
      <c r="G17" s="1152" t="s">
        <v>165</v>
      </c>
      <c r="H17" s="1153"/>
      <c r="I17" s="1153"/>
      <c r="J17" s="1154"/>
      <c r="K17" s="268">
        <v>1030009</v>
      </c>
      <c r="L17" s="268">
        <v>84809</v>
      </c>
      <c r="M17" s="269">
        <v>104161</v>
      </c>
      <c r="N17" s="270">
        <v>-18.600000000000001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473</v>
      </c>
      <c r="H19" s="244"/>
      <c r="I19" s="244"/>
      <c r="J19" s="244"/>
      <c r="K19" s="244"/>
      <c r="L19" s="244"/>
      <c r="M19" s="244"/>
      <c r="N19" s="244"/>
    </row>
    <row r="20" spans="1:16">
      <c r="A20" s="248"/>
      <c r="B20" s="244"/>
      <c r="C20" s="244"/>
      <c r="D20" s="244"/>
      <c r="E20" s="244"/>
      <c r="F20" s="244"/>
      <c r="G20" s="272"/>
      <c r="H20" s="273"/>
      <c r="I20" s="273"/>
      <c r="J20" s="274"/>
      <c r="K20" s="275" t="s">
        <v>474</v>
      </c>
      <c r="L20" s="276" t="s">
        <v>475</v>
      </c>
      <c r="M20" s="277" t="s">
        <v>476</v>
      </c>
      <c r="N20" s="278"/>
    </row>
    <row r="21" spans="1:16" s="284" customFormat="1">
      <c r="A21" s="279"/>
      <c r="B21" s="249"/>
      <c r="C21" s="249"/>
      <c r="D21" s="249"/>
      <c r="E21" s="249"/>
      <c r="F21" s="249"/>
      <c r="G21" s="1144" t="s">
        <v>477</v>
      </c>
      <c r="H21" s="1145"/>
      <c r="I21" s="1145"/>
      <c r="J21" s="1146"/>
      <c r="K21" s="280">
        <v>8.48</v>
      </c>
      <c r="L21" s="281">
        <v>9.8000000000000007</v>
      </c>
      <c r="M21" s="282">
        <v>-1.32</v>
      </c>
      <c r="N21" s="249"/>
      <c r="O21" s="283"/>
      <c r="P21" s="279"/>
    </row>
    <row r="22" spans="1:16" s="284" customFormat="1">
      <c r="A22" s="279"/>
      <c r="B22" s="249"/>
      <c r="C22" s="249"/>
      <c r="D22" s="249"/>
      <c r="E22" s="249"/>
      <c r="F22" s="249"/>
      <c r="G22" s="1144" t="s">
        <v>478</v>
      </c>
      <c r="H22" s="1145"/>
      <c r="I22" s="1145"/>
      <c r="J22" s="1146"/>
      <c r="K22" s="285">
        <v>97.7</v>
      </c>
      <c r="L22" s="286">
        <v>96.3</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479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481</v>
      </c>
      <c r="H29" s="249"/>
      <c r="I29" s="249"/>
      <c r="J29" s="249"/>
      <c r="K29" s="244"/>
      <c r="L29" s="244"/>
      <c r="M29" s="244"/>
      <c r="N29" s="244"/>
      <c r="O29" s="293"/>
    </row>
    <row r="30" spans="1:16">
      <c r="A30" s="248"/>
      <c r="B30" s="244"/>
      <c r="C30" s="244"/>
      <c r="D30" s="244"/>
      <c r="E30" s="244"/>
      <c r="F30" s="244"/>
      <c r="G30" s="251"/>
      <c r="H30" s="252"/>
      <c r="I30" s="252"/>
      <c r="J30" s="253"/>
      <c r="K30" s="1147" t="s">
        <v>459</v>
      </c>
      <c r="L30" s="254"/>
      <c r="M30" s="255" t="s">
        <v>460</v>
      </c>
      <c r="N30" s="256"/>
    </row>
    <row r="31" spans="1:16">
      <c r="A31" s="248"/>
      <c r="B31" s="244"/>
      <c r="C31" s="244"/>
      <c r="D31" s="244"/>
      <c r="E31" s="244"/>
      <c r="F31" s="244"/>
      <c r="G31" s="257"/>
      <c r="H31" s="258"/>
      <c r="I31" s="258"/>
      <c r="J31" s="259"/>
      <c r="K31" s="1148"/>
      <c r="L31" s="260" t="s">
        <v>461</v>
      </c>
      <c r="M31" s="261" t="s">
        <v>462</v>
      </c>
      <c r="N31" s="262" t="s">
        <v>463</v>
      </c>
    </row>
    <row r="32" spans="1:16" ht="27" customHeight="1">
      <c r="A32" s="248"/>
      <c r="B32" s="244"/>
      <c r="C32" s="244"/>
      <c r="D32" s="244"/>
      <c r="E32" s="244"/>
      <c r="F32" s="244"/>
      <c r="G32" s="1160" t="s">
        <v>482</v>
      </c>
      <c r="H32" s="1161"/>
      <c r="I32" s="1161"/>
      <c r="J32" s="1162"/>
      <c r="K32" s="294">
        <v>399862</v>
      </c>
      <c r="L32" s="294">
        <v>32924</v>
      </c>
      <c r="M32" s="295">
        <v>53592</v>
      </c>
      <c r="N32" s="296">
        <v>-38.6</v>
      </c>
    </row>
    <row r="33" spans="1:16" ht="13.5" customHeight="1">
      <c r="A33" s="248"/>
      <c r="B33" s="244"/>
      <c r="C33" s="244"/>
      <c r="D33" s="244"/>
      <c r="E33" s="244"/>
      <c r="F33" s="244"/>
      <c r="G33" s="1160" t="s">
        <v>483</v>
      </c>
      <c r="H33" s="1161"/>
      <c r="I33" s="1161"/>
      <c r="J33" s="1162"/>
      <c r="K33" s="294" t="s">
        <v>468</v>
      </c>
      <c r="L33" s="294" t="s">
        <v>468</v>
      </c>
      <c r="M33" s="295" t="s">
        <v>468</v>
      </c>
      <c r="N33" s="296" t="s">
        <v>468</v>
      </c>
    </row>
    <row r="34" spans="1:16" ht="27" customHeight="1">
      <c r="A34" s="248"/>
      <c r="B34" s="244"/>
      <c r="C34" s="244"/>
      <c r="D34" s="244"/>
      <c r="E34" s="244"/>
      <c r="F34" s="244"/>
      <c r="G34" s="1160" t="s">
        <v>484</v>
      </c>
      <c r="H34" s="1161"/>
      <c r="I34" s="1161"/>
      <c r="J34" s="1162"/>
      <c r="K34" s="294" t="s">
        <v>468</v>
      </c>
      <c r="L34" s="294" t="s">
        <v>468</v>
      </c>
      <c r="M34" s="295">
        <v>0</v>
      </c>
      <c r="N34" s="296" t="s">
        <v>468</v>
      </c>
    </row>
    <row r="35" spans="1:16" ht="27" customHeight="1">
      <c r="A35" s="248"/>
      <c r="B35" s="244"/>
      <c r="C35" s="244"/>
      <c r="D35" s="244"/>
      <c r="E35" s="244"/>
      <c r="F35" s="244"/>
      <c r="G35" s="1160" t="s">
        <v>485</v>
      </c>
      <c r="H35" s="1161"/>
      <c r="I35" s="1161"/>
      <c r="J35" s="1162"/>
      <c r="K35" s="294">
        <v>135970</v>
      </c>
      <c r="L35" s="294">
        <v>11196</v>
      </c>
      <c r="M35" s="295">
        <v>20509</v>
      </c>
      <c r="N35" s="296">
        <v>-45.4</v>
      </c>
    </row>
    <row r="36" spans="1:16" ht="27" customHeight="1">
      <c r="A36" s="248"/>
      <c r="B36" s="244"/>
      <c r="C36" s="244"/>
      <c r="D36" s="244"/>
      <c r="E36" s="244"/>
      <c r="F36" s="244"/>
      <c r="G36" s="1160" t="s">
        <v>486</v>
      </c>
      <c r="H36" s="1161"/>
      <c r="I36" s="1161"/>
      <c r="J36" s="1162"/>
      <c r="K36" s="294">
        <v>16173</v>
      </c>
      <c r="L36" s="294">
        <v>1332</v>
      </c>
      <c r="M36" s="295">
        <v>3503</v>
      </c>
      <c r="N36" s="296">
        <v>-62</v>
      </c>
    </row>
    <row r="37" spans="1:16" ht="13.5" customHeight="1">
      <c r="A37" s="248"/>
      <c r="B37" s="244"/>
      <c r="C37" s="244"/>
      <c r="D37" s="244"/>
      <c r="E37" s="244"/>
      <c r="F37" s="244"/>
      <c r="G37" s="1160" t="s">
        <v>487</v>
      </c>
      <c r="H37" s="1161"/>
      <c r="I37" s="1161"/>
      <c r="J37" s="1162"/>
      <c r="K37" s="294">
        <v>74445</v>
      </c>
      <c r="L37" s="294">
        <v>6130</v>
      </c>
      <c r="M37" s="295">
        <v>1405</v>
      </c>
      <c r="N37" s="296">
        <v>336.3</v>
      </c>
    </row>
    <row r="38" spans="1:16" ht="27" customHeight="1">
      <c r="A38" s="248"/>
      <c r="B38" s="244"/>
      <c r="C38" s="244"/>
      <c r="D38" s="244"/>
      <c r="E38" s="244"/>
      <c r="F38" s="244"/>
      <c r="G38" s="1163" t="s">
        <v>488</v>
      </c>
      <c r="H38" s="1164"/>
      <c r="I38" s="1164"/>
      <c r="J38" s="1165"/>
      <c r="K38" s="297" t="s">
        <v>468</v>
      </c>
      <c r="L38" s="297" t="s">
        <v>468</v>
      </c>
      <c r="M38" s="298">
        <v>2</v>
      </c>
      <c r="N38" s="299" t="s">
        <v>468</v>
      </c>
      <c r="O38" s="293"/>
    </row>
    <row r="39" spans="1:16">
      <c r="A39" s="248"/>
      <c r="B39" s="244"/>
      <c r="C39" s="244"/>
      <c r="D39" s="244"/>
      <c r="E39" s="244"/>
      <c r="F39" s="244"/>
      <c r="G39" s="1163" t="s">
        <v>489</v>
      </c>
      <c r="H39" s="1164"/>
      <c r="I39" s="1164"/>
      <c r="J39" s="1165"/>
      <c r="K39" s="300" t="s">
        <v>468</v>
      </c>
      <c r="L39" s="300" t="s">
        <v>468</v>
      </c>
      <c r="M39" s="301">
        <v>-1515</v>
      </c>
      <c r="N39" s="302" t="s">
        <v>468</v>
      </c>
      <c r="O39" s="293"/>
    </row>
    <row r="40" spans="1:16" ht="27" customHeight="1">
      <c r="A40" s="248"/>
      <c r="B40" s="244"/>
      <c r="C40" s="244"/>
      <c r="D40" s="244"/>
      <c r="E40" s="244"/>
      <c r="F40" s="244"/>
      <c r="G40" s="1160" t="s">
        <v>490</v>
      </c>
      <c r="H40" s="1161"/>
      <c r="I40" s="1161"/>
      <c r="J40" s="1162"/>
      <c r="K40" s="300">
        <v>-367478</v>
      </c>
      <c r="L40" s="300">
        <v>-30258</v>
      </c>
      <c r="M40" s="301">
        <v>-52955</v>
      </c>
      <c r="N40" s="302">
        <v>-42.9</v>
      </c>
      <c r="O40" s="293"/>
    </row>
    <row r="41" spans="1:16">
      <c r="A41" s="248"/>
      <c r="B41" s="244"/>
      <c r="C41" s="244"/>
      <c r="D41" s="244"/>
      <c r="E41" s="244"/>
      <c r="F41" s="244"/>
      <c r="G41" s="1166" t="s">
        <v>276</v>
      </c>
      <c r="H41" s="1167"/>
      <c r="I41" s="1167"/>
      <c r="J41" s="1168"/>
      <c r="K41" s="294">
        <v>258972</v>
      </c>
      <c r="L41" s="300">
        <v>21323</v>
      </c>
      <c r="M41" s="301">
        <v>24541</v>
      </c>
      <c r="N41" s="302">
        <v>-13.1</v>
      </c>
      <c r="O41" s="293"/>
    </row>
    <row r="42" spans="1:16">
      <c r="A42" s="248"/>
      <c r="B42" s="244"/>
      <c r="C42" s="244"/>
      <c r="D42" s="244"/>
      <c r="E42" s="244"/>
      <c r="F42" s="244"/>
      <c r="G42" s="303" t="s">
        <v>491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492</v>
      </c>
      <c r="B47" s="244"/>
      <c r="C47" s="244"/>
      <c r="D47" s="244"/>
      <c r="E47" s="244"/>
      <c r="F47" s="244"/>
      <c r="G47" s="244"/>
      <c r="H47" s="244"/>
      <c r="I47" s="244"/>
      <c r="J47" s="244"/>
      <c r="K47" s="244"/>
      <c r="L47" s="244"/>
      <c r="M47" s="244"/>
      <c r="N47" s="244"/>
    </row>
    <row r="48" spans="1:16">
      <c r="A48" s="248"/>
      <c r="B48" s="244"/>
      <c r="C48" s="244"/>
      <c r="D48" s="244"/>
      <c r="E48" s="244"/>
      <c r="F48" s="244"/>
      <c r="G48" s="308" t="s">
        <v>493</v>
      </c>
      <c r="H48" s="308"/>
      <c r="I48" s="308"/>
      <c r="J48" s="308"/>
      <c r="K48" s="308"/>
      <c r="L48" s="308"/>
      <c r="M48" s="309"/>
      <c r="N48" s="308"/>
    </row>
    <row r="49" spans="1:14" ht="13.5" customHeight="1">
      <c r="A49" s="248"/>
      <c r="B49" s="244"/>
      <c r="C49" s="244"/>
      <c r="D49" s="244"/>
      <c r="E49" s="244"/>
      <c r="F49" s="244"/>
      <c r="G49" s="310"/>
      <c r="H49" s="311"/>
      <c r="I49" s="1155" t="s">
        <v>459</v>
      </c>
      <c r="J49" s="1157" t="s">
        <v>494</v>
      </c>
      <c r="K49" s="1158"/>
      <c r="L49" s="1158"/>
      <c r="M49" s="1158"/>
      <c r="N49" s="1159"/>
    </row>
    <row r="50" spans="1:14">
      <c r="A50" s="248"/>
      <c r="B50" s="244"/>
      <c r="C50" s="244"/>
      <c r="D50" s="244"/>
      <c r="E50" s="244"/>
      <c r="F50" s="244"/>
      <c r="G50" s="312"/>
      <c r="H50" s="313"/>
      <c r="I50" s="1156"/>
      <c r="J50" s="314" t="s">
        <v>495</v>
      </c>
      <c r="K50" s="315" t="s">
        <v>496</v>
      </c>
      <c r="L50" s="316" t="s">
        <v>497</v>
      </c>
      <c r="M50" s="317" t="s">
        <v>498</v>
      </c>
      <c r="N50" s="318" t="s">
        <v>499</v>
      </c>
    </row>
    <row r="51" spans="1:14">
      <c r="A51" s="248"/>
      <c r="B51" s="244"/>
      <c r="C51" s="244"/>
      <c r="D51" s="244"/>
      <c r="E51" s="244"/>
      <c r="F51" s="244"/>
      <c r="G51" s="310" t="s">
        <v>500</v>
      </c>
      <c r="H51" s="311"/>
      <c r="I51" s="319">
        <v>356417</v>
      </c>
      <c r="J51" s="320">
        <v>28897</v>
      </c>
      <c r="K51" s="321">
        <v>-34.6</v>
      </c>
      <c r="L51" s="322">
        <v>72729</v>
      </c>
      <c r="M51" s="323">
        <v>-23.8</v>
      </c>
      <c r="N51" s="324">
        <v>-10.8</v>
      </c>
    </row>
    <row r="52" spans="1:14">
      <c r="A52" s="248"/>
      <c r="B52" s="244"/>
      <c r="C52" s="244"/>
      <c r="D52" s="244"/>
      <c r="E52" s="244"/>
      <c r="F52" s="244"/>
      <c r="G52" s="325"/>
      <c r="H52" s="326" t="s">
        <v>501</v>
      </c>
      <c r="I52" s="327">
        <v>152216</v>
      </c>
      <c r="J52" s="328">
        <v>12341</v>
      </c>
      <c r="K52" s="329">
        <v>-52.6</v>
      </c>
      <c r="L52" s="330">
        <v>36291</v>
      </c>
      <c r="M52" s="331">
        <v>-25.2</v>
      </c>
      <c r="N52" s="332">
        <v>-27.4</v>
      </c>
    </row>
    <row r="53" spans="1:14">
      <c r="A53" s="248"/>
      <c r="B53" s="244"/>
      <c r="C53" s="244"/>
      <c r="D53" s="244"/>
      <c r="E53" s="244"/>
      <c r="F53" s="244"/>
      <c r="G53" s="310" t="s">
        <v>502</v>
      </c>
      <c r="H53" s="311"/>
      <c r="I53" s="319">
        <v>389579</v>
      </c>
      <c r="J53" s="320">
        <v>31570</v>
      </c>
      <c r="K53" s="321">
        <v>9.3000000000000007</v>
      </c>
      <c r="L53" s="322">
        <v>70317</v>
      </c>
      <c r="M53" s="323">
        <v>-3.3</v>
      </c>
      <c r="N53" s="324">
        <v>12.6</v>
      </c>
    </row>
    <row r="54" spans="1:14">
      <c r="A54" s="248"/>
      <c r="B54" s="244"/>
      <c r="C54" s="244"/>
      <c r="D54" s="244"/>
      <c r="E54" s="244"/>
      <c r="F54" s="244"/>
      <c r="G54" s="325"/>
      <c r="H54" s="326" t="s">
        <v>501</v>
      </c>
      <c r="I54" s="327">
        <v>209508</v>
      </c>
      <c r="J54" s="328">
        <v>16978</v>
      </c>
      <c r="K54" s="329">
        <v>37.6</v>
      </c>
      <c r="L54" s="330">
        <v>35725</v>
      </c>
      <c r="M54" s="331">
        <v>-1.6</v>
      </c>
      <c r="N54" s="332">
        <v>39.200000000000003</v>
      </c>
    </row>
    <row r="55" spans="1:14">
      <c r="A55" s="248"/>
      <c r="B55" s="244"/>
      <c r="C55" s="244"/>
      <c r="D55" s="244"/>
      <c r="E55" s="244"/>
      <c r="F55" s="244"/>
      <c r="G55" s="310" t="s">
        <v>503</v>
      </c>
      <c r="H55" s="311"/>
      <c r="I55" s="319">
        <v>614096</v>
      </c>
      <c r="J55" s="320">
        <v>50065</v>
      </c>
      <c r="K55" s="321">
        <v>58.6</v>
      </c>
      <c r="L55" s="322">
        <v>105751</v>
      </c>
      <c r="M55" s="323">
        <v>50.4</v>
      </c>
      <c r="N55" s="324">
        <v>8.1999999999999993</v>
      </c>
    </row>
    <row r="56" spans="1:14">
      <c r="A56" s="248"/>
      <c r="B56" s="244"/>
      <c r="C56" s="244"/>
      <c r="D56" s="244"/>
      <c r="E56" s="244"/>
      <c r="F56" s="244"/>
      <c r="G56" s="325"/>
      <c r="H56" s="326" t="s">
        <v>501</v>
      </c>
      <c r="I56" s="327">
        <v>342891</v>
      </c>
      <c r="J56" s="328">
        <v>27955</v>
      </c>
      <c r="K56" s="329">
        <v>64.7</v>
      </c>
      <c r="L56" s="330">
        <v>49969</v>
      </c>
      <c r="M56" s="331">
        <v>39.9</v>
      </c>
      <c r="N56" s="332">
        <v>24.8</v>
      </c>
    </row>
    <row r="57" spans="1:14">
      <c r="A57" s="248"/>
      <c r="B57" s="244"/>
      <c r="C57" s="244"/>
      <c r="D57" s="244"/>
      <c r="E57" s="244"/>
      <c r="F57" s="244"/>
      <c r="G57" s="310" t="s">
        <v>504</v>
      </c>
      <c r="H57" s="311"/>
      <c r="I57" s="319">
        <v>701605</v>
      </c>
      <c r="J57" s="320">
        <v>57736</v>
      </c>
      <c r="K57" s="321">
        <v>15.3</v>
      </c>
      <c r="L57" s="322">
        <v>158564</v>
      </c>
      <c r="M57" s="323">
        <v>49.9</v>
      </c>
      <c r="N57" s="324">
        <v>-34.6</v>
      </c>
    </row>
    <row r="58" spans="1:14">
      <c r="A58" s="248"/>
      <c r="B58" s="244"/>
      <c r="C58" s="244"/>
      <c r="D58" s="244"/>
      <c r="E58" s="244"/>
      <c r="F58" s="244"/>
      <c r="G58" s="325"/>
      <c r="H58" s="326" t="s">
        <v>501</v>
      </c>
      <c r="I58" s="327">
        <v>478484</v>
      </c>
      <c r="J58" s="328">
        <v>39375</v>
      </c>
      <c r="K58" s="329">
        <v>40.9</v>
      </c>
      <c r="L58" s="330">
        <v>48412</v>
      </c>
      <c r="M58" s="331">
        <v>-3.1</v>
      </c>
      <c r="N58" s="332">
        <v>44</v>
      </c>
    </row>
    <row r="59" spans="1:14">
      <c r="A59" s="248"/>
      <c r="B59" s="244"/>
      <c r="C59" s="244"/>
      <c r="D59" s="244"/>
      <c r="E59" s="244"/>
      <c r="F59" s="244"/>
      <c r="G59" s="310" t="s">
        <v>505</v>
      </c>
      <c r="H59" s="311"/>
      <c r="I59" s="319">
        <v>390052</v>
      </c>
      <c r="J59" s="320">
        <v>32116</v>
      </c>
      <c r="K59" s="321">
        <v>-44.4</v>
      </c>
      <c r="L59" s="322">
        <v>106092</v>
      </c>
      <c r="M59" s="323">
        <v>-33.1</v>
      </c>
      <c r="N59" s="324">
        <v>-11.3</v>
      </c>
    </row>
    <row r="60" spans="1:14">
      <c r="A60" s="248"/>
      <c r="B60" s="244"/>
      <c r="C60" s="244"/>
      <c r="D60" s="244"/>
      <c r="E60" s="244"/>
      <c r="F60" s="244"/>
      <c r="G60" s="325"/>
      <c r="H60" s="326" t="s">
        <v>501</v>
      </c>
      <c r="I60" s="333">
        <v>311118</v>
      </c>
      <c r="J60" s="328">
        <v>25617</v>
      </c>
      <c r="K60" s="329">
        <v>-34.9</v>
      </c>
      <c r="L60" s="330">
        <v>44299</v>
      </c>
      <c r="M60" s="331">
        <v>-8.5</v>
      </c>
      <c r="N60" s="332">
        <v>-26.4</v>
      </c>
    </row>
    <row r="61" spans="1:14">
      <c r="A61" s="248"/>
      <c r="B61" s="244"/>
      <c r="C61" s="244"/>
      <c r="D61" s="244"/>
      <c r="E61" s="244"/>
      <c r="F61" s="244"/>
      <c r="G61" s="310" t="s">
        <v>506</v>
      </c>
      <c r="H61" s="334"/>
      <c r="I61" s="335">
        <v>490350</v>
      </c>
      <c r="J61" s="336">
        <v>40077</v>
      </c>
      <c r="K61" s="337">
        <v>0.8</v>
      </c>
      <c r="L61" s="338">
        <v>102691</v>
      </c>
      <c r="M61" s="339">
        <v>8</v>
      </c>
      <c r="N61" s="324">
        <v>-7.2</v>
      </c>
    </row>
    <row r="62" spans="1:14">
      <c r="A62" s="248"/>
      <c r="B62" s="244"/>
      <c r="C62" s="244"/>
      <c r="D62" s="244"/>
      <c r="E62" s="244"/>
      <c r="F62" s="244"/>
      <c r="G62" s="325"/>
      <c r="H62" s="326" t="s">
        <v>501</v>
      </c>
      <c r="I62" s="327">
        <v>298843</v>
      </c>
      <c r="J62" s="328">
        <v>24453</v>
      </c>
      <c r="K62" s="329">
        <v>11.1</v>
      </c>
      <c r="L62" s="330">
        <v>42939</v>
      </c>
      <c r="M62" s="331">
        <v>0.3</v>
      </c>
      <c r="N62" s="332">
        <v>10.8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508</v>
      </c>
      <c r="G46" s="8" t="s">
        <v>509</v>
      </c>
      <c r="H46" s="8" t="s">
        <v>510</v>
      </c>
      <c r="I46" s="8" t="s">
        <v>511</v>
      </c>
      <c r="J46" s="9" t="s">
        <v>512</v>
      </c>
    </row>
    <row r="47" spans="2:10" ht="57.75" customHeight="1">
      <c r="B47" s="10"/>
      <c r="C47" s="1169" t="s">
        <v>3</v>
      </c>
      <c r="D47" s="1169"/>
      <c r="E47" s="1170"/>
      <c r="F47" s="11">
        <v>18.14</v>
      </c>
      <c r="G47" s="12">
        <v>20.82</v>
      </c>
      <c r="H47" s="12">
        <v>22.91</v>
      </c>
      <c r="I47" s="12">
        <v>24.27</v>
      </c>
      <c r="J47" s="13">
        <v>22.55</v>
      </c>
    </row>
    <row r="48" spans="2:10" ht="57.75" customHeight="1">
      <c r="B48" s="14"/>
      <c r="C48" s="1171" t="s">
        <v>4</v>
      </c>
      <c r="D48" s="1171"/>
      <c r="E48" s="1172"/>
      <c r="F48" s="15">
        <v>21.31</v>
      </c>
      <c r="G48" s="16">
        <v>27.21</v>
      </c>
      <c r="H48" s="16">
        <v>20.21</v>
      </c>
      <c r="I48" s="16">
        <v>18.14</v>
      </c>
      <c r="J48" s="17">
        <v>23.82</v>
      </c>
    </row>
    <row r="49" spans="2:10" ht="57.75" customHeight="1" thickBot="1">
      <c r="B49" s="18"/>
      <c r="C49" s="1173" t="s">
        <v>5</v>
      </c>
      <c r="D49" s="1173"/>
      <c r="E49" s="1174"/>
      <c r="F49" s="19">
        <v>10.83</v>
      </c>
      <c r="G49" s="20">
        <v>8.23</v>
      </c>
      <c r="H49" s="20" t="s">
        <v>513</v>
      </c>
      <c r="I49" s="20" t="s">
        <v>514</v>
      </c>
      <c r="J49" s="21">
        <v>4.62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2017-04-14T06:42:36Z</cp:lastPrinted>
  <dcterms:created xsi:type="dcterms:W3CDTF">2017-02-15T16:44:01Z</dcterms:created>
  <dcterms:modified xsi:type="dcterms:W3CDTF">2018-02-06T00:50:43Z</dcterms:modified>
  <cp:category/>
</cp:coreProperties>
</file>