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H29財政担当（291017）\②財政運営\02決算\01財政状況資料集（H27決算）\04ＨＰ掲載用（更新）\"/>
    </mc:Choice>
  </mc:AlternateContent>
  <bookViews>
    <workbookView xWindow="0" yWindow="0" windowWidth="28800" windowHeight="124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AM35" i="9"/>
  <c r="CO34" i="9"/>
  <c r="CO35" i="9" s="1"/>
  <c r="BW34" i="9"/>
  <c r="BW35" i="9" s="1"/>
  <c r="BW36" i="9" s="1"/>
  <c r="BW37" i="9" s="1"/>
  <c r="BW38" i="9" s="1"/>
  <c r="BW39" i="9" s="1"/>
  <c r="BW40" i="9" s="1"/>
  <c r="BW41" i="9" s="1"/>
  <c r="BW42" i="9" s="1"/>
  <c r="BW43" i="9" s="1"/>
  <c r="AM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BE34" i="9"/>
  <c r="BE35" i="9" s="1"/>
  <c r="BE36" i="9" s="1"/>
</calcChain>
</file>

<file path=xl/sharedStrings.xml><?xml version="1.0" encoding="utf-8"?>
<sst xmlns="http://schemas.openxmlformats.org/spreadsheetml/2006/main" count="1065" uniqueCount="568">
  <si>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</si>
  <si>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</si>
  <si>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</si>
  <si>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</si>
  <si>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</si>
  <si>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</si>
  <si>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</si>
  <si>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</si>
  <si>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</si>
  <si>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</si>
  <si>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</si>
  <si>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</si>
  <si>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</si>
  <si>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</si>
  <si>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</si>
  <si>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</si>
  <si>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</si>
  <si>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</si>
  <si>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</si>
  <si>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</si>
  <si>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</si>
  <si>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</si>
  <si>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</si>
  <si>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</si>
  <si>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</si>
  <si>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</si>
  <si>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</si>
  <si>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</si>
  <si>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</si>
  <si>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</si>
  <si>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</si>
  <si>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</si>
  <si>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</si>
  <si>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</si>
  <si>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</si>
  <si>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</si>
  <si>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</si>
  <si>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</si>
  <si>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</si>
  <si>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</si>
  <si>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</si>
  <si>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</si>
  <si>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</si>
  <si>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</si>
  <si>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</si>
  <si>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</si>
  <si>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</si>
  <si>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</si>
  <si>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</si>
  <si>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</si>
  <si>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</si>
  <si>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</si>
  <si>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</si>
  <si>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</si>
  <si>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</si>
  <si>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</si>
  <si>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</si>
  <si>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</si>
  <si>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</si>
  <si>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</si>
  <si>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</si>
  <si>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</si>
  <si>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</si>
  <si>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</si>
  <si>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</si>
  <si>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</si>
  <si>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</si>
  <si>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</si>
  <si>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Ⅳ－１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</si>
  <si>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</si>
  <si>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</si>
  <si>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</si>
  <si>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</si>
  <si>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</si>
  <si>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</si>
  <si>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</si>
  <si>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</si>
  <si>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</si>
  <si>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</si>
  <si>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</si>
  <si>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</si>
  <si>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芳賀町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</si>
  <si>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</si>
  <si>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</si>
  <si>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</si>
  <si>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</si>
  <si>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</si>
  <si>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</si>
  <si>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</si>
  <si>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</si>
  <si>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</si>
  <si>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</si>
  <si>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</si>
  <si>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</si>
  <si>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</si>
  <si>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</si>
  <si>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</si>
  <si>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</si>
  <si>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</si>
  <si>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</si>
  <si>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</si>
  <si>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</si>
  <si>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</si>
  <si>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</si>
  <si>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</si>
  <si>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</si>
  <si>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</si>
  <si>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</si>
  <si>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</si>
  <si>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</si>
  <si>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</si>
  <si>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</si>
  <si>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</si>
  <si>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</si>
  <si>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</si>
  <si>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</si>
  <si>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</si>
  <si>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</si>
  <si>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</si>
  <si>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</si>
  <si>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</si>
  <si>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</si>
  <si>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</si>
  <si>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</si>
  <si>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</si>
  <si>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</si>
  <si>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</si>
  <si>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</si>
  <si>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</si>
  <si>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</si>
  <si>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</si>
  <si>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</si>
  <si>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</si>
  <si>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</si>
  <si>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</si>
  <si>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</si>
  <si>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</si>
  <si>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</si>
  <si>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</si>
  <si>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</si>
  <si>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</si>
  <si>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</si>
  <si>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</si>
  <si>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</si>
  <si>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</si>
  <si>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</si>
  <si>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</si>
  <si>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</si>
  <si>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</si>
  <si>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</si>
  <si>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</si>
  <si>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</si>
  <si>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</si>
  <si>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</si>
  <si>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</si>
  <si>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</si>
  <si>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</si>
  <si>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</si>
  <si>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</si>
  <si>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</si>
  <si>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</si>
  <si>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</si>
  <si>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</si>
  <si>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</si>
  <si>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</si>
  <si>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</si>
  <si>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</si>
  <si>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</si>
  <si>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</si>
  <si>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</si>
  <si>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</si>
  <si>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</si>
  <si>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</si>
  <si>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</si>
  <si>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</si>
  <si>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</si>
  <si>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</si>
  <si>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</si>
  <si>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</si>
  <si>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</si>
  <si>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</si>
  <si>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</si>
  <si>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</si>
  <si>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</si>
  <si>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</si>
  <si>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</si>
  <si>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</si>
  <si>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</si>
  <si>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</si>
  <si>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</si>
  <si>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</si>
  <si>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</si>
  <si>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栃木県芳賀町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</si>
  <si>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</si>
  <si>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</si>
  <si>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</si>
  <si>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</si>
  <si>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</si>
  <si>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</si>
  <si>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</si>
  <si>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</si>
  <si>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</si>
  <si>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</si>
  <si>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</si>
  <si>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</si>
  <si>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</si>
  <si>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</si>
  <si>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</si>
  <si>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</si>
  <si>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</si>
  <si>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</si>
  <si>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</si>
  <si>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</si>
  <si>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</si>
  <si>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</si>
  <si>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</si>
  <si>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</si>
  <si>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</si>
  <si>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</si>
  <si>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</si>
  <si>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</si>
  <si>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</si>
  <si>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</si>
  <si>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</si>
  <si>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</si>
  <si>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</si>
  <si>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</si>
  <si>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</si>
  <si>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</si>
  <si>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</si>
  <si>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</si>
  <si>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</si>
  <si>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</si>
  <si>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</si>
  <si>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</si>
  <si>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</si>
  <si>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</si>
  <si>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</si>
  <si>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</si>
  <si>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</si>
  <si>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</si>
  <si>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</si>
  <si>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</si>
  <si>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</si>
  <si>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</si>
  <si>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</si>
  <si>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</si>
  <si>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</si>
  <si>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</si>
  <si>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</si>
  <si>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</si>
  <si>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</si>
  <si>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</si>
  <si>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</si>
  <si>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</si>
  <si>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</si>
  <si>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</si>
  <si>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</si>
  <si>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</si>
  <si>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</si>
  <si>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</si>
  <si>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</si>
  <si>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</si>
  <si>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</si>
  <si>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</si>
  <si>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</si>
  <si>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</si>
  <si>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</si>
  <si>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</si>
  <si>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</si>
  <si>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</si>
  <si>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</si>
  <si>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</si>
  <si>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</si>
  <si>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</si>
  <si>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</si>
  <si>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</si>
  <si>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</si>
  <si>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</si>
  <si>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</si>
  <si>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</si>
  <si>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</si>
  <si>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</si>
  <si>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</si>
  <si>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</si>
  <si>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</si>
  <si>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</si>
  <si>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</si>
  <si>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</si>
  <si>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</si>
  <si>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</si>
  <si>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</si>
  <si>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</si>
  <si>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</si>
  <si>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</si>
  <si>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</si>
  <si>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</si>
  <si>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</si>
  <si>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</si>
  <si>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</si>
  <si>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</si>
  <si>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</si>
  <si>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</si>
  <si>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</si>
  <si>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</si>
  <si>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</si>
  <si>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</si>
  <si>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</si>
  <si>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</si>
  <si>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</si>
  <si>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</si>
  <si>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</si>
  <si>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</si>
  <si>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</si>
  <si>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市場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</si>
  <si>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</si>
  <si>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</si>
  <si>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</si>
  <si>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</si>
  <si>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</si>
  <si>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</si>
  <si>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</si>
  <si>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</si>
  <si>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</si>
  <si>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</si>
  <si>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</si>
  <si>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</si>
  <si>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</si>
  <si>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</si>
  <si>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</si>
  <si>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</si>
  <si>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</si>
  <si>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</si>
  <si>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</si>
  <si>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</si>
  <si>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</si>
  <si>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</si>
  <si>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</si>
  <si>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</si>
  <si>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</si>
  <si>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栃木県芳賀町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</si>
  <si>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</si>
  <si>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</si>
  <si>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</si>
  <si>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</si>
  <si>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</si>
  <si>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</si>
  <si>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</si>
  <si>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</si>
  <si>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</si>
  <si>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</si>
  <si>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</si>
  <si>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</si>
  <si>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</si>
  <si>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</si>
  <si>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</si>
  <si>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</si>
  <si>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</si>
  <si>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</si>
  <si>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</si>
  <si>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</si>
  <si>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芳賀工業団地排水処理センター特別会計</t>
    <phoneticPr fontId="5"/>
  </si>
  <si>
    <t>芳賀町祖母井南部土地区画整理事業特別会計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</si>
  <si>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</si>
  <si>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</si>
  <si>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</si>
  <si>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</si>
  <si>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</si>
  <si>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</si>
  <si>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</si>
  <si>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</si>
  <si>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</si>
  <si>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</si>
  <si>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</si>
  <si>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</si>
  <si>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</si>
  <si>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芳賀町国民健康保険特別会計</t>
    <phoneticPr fontId="5"/>
  </si>
  <si>
    <t>芳賀町介護保険特別会計</t>
    <phoneticPr fontId="5"/>
  </si>
  <si>
    <t>芳賀町後期高齢者医療特別会計</t>
    <phoneticPr fontId="5"/>
  </si>
  <si>
    <t>芳賀町農業集落排水事業特別会計</t>
    <phoneticPr fontId="5"/>
  </si>
  <si>
    <t>法非適用企業</t>
    <phoneticPr fontId="5"/>
  </si>
  <si>
    <t>芳賀町公共下水道事業特別会計</t>
    <phoneticPr fontId="5"/>
  </si>
  <si>
    <t>芳賀町宅地造成事業特別会計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</si>
  <si>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</si>
  <si>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</si>
  <si>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</si>
  <si>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</si>
  <si>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</si>
  <si>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</si>
  <si>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</si>
  <si>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</si>
  <si>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</si>
  <si>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</si>
  <si>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</si>
  <si>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</si>
  <si>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</si>
  <si>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</si>
  <si>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</si>
  <si>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</si>
  <si>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</si>
  <si>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</si>
  <si>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</si>
  <si>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</si>
  <si>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</si>
  <si>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</si>
  <si>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</si>
  <si>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</si>
  <si>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</si>
  <si>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</si>
  <si>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</si>
  <si>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</si>
  <si>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</si>
  <si>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</si>
  <si>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</si>
  <si>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</si>
  <si>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</si>
  <si>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</si>
  <si>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</si>
  <si>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</si>
  <si>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</si>
  <si>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</si>
  <si>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</si>
  <si>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</si>
  <si>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</si>
  <si>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</si>
  <si>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</si>
  <si>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</si>
  <si>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</si>
  <si>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</si>
  <si>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</si>
  <si>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</si>
  <si>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</si>
  <si>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</si>
  <si>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</si>
  <si>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</si>
  <si>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</si>
  <si>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芳賀町公共下水道事業特別会計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</si>
  <si>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</si>
  <si>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</si>
  <si>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芳賀町農業集落排水事業特別会計</t>
    <phoneticPr fontId="5"/>
  </si>
  <si>
    <t>(Ｆ)</t>
    <phoneticPr fontId="5"/>
  </si>
  <si>
    <t>芳賀町宅地造成事業特別会計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</si>
  <si>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</si>
  <si>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</si>
  <si>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</si>
  <si>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</si>
  <si>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</si>
  <si>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</si>
  <si>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</si>
  <si>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</si>
  <si>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</si>
  <si>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</si>
  <si>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</si>
  <si>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</si>
  <si>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</si>
  <si>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</si>
  <si>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</si>
  <si>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</si>
  <si>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</si>
  <si>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</si>
  <si>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</si>
  <si>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</si>
  <si>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</si>
  <si>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</si>
  <si>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</si>
  <si>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</si>
  <si>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</si>
  <si>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</si>
  <si>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</si>
  <si>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</si>
  <si>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</si>
  <si>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</si>
  <si>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</si>
  <si>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</si>
  <si>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</si>
  <si>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</si>
  <si>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</si>
  <si>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</si>
  <si>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</si>
  <si>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</si>
  <si>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</si>
  <si>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</si>
  <si>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</si>
  <si>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</si>
  <si>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</si>
  <si>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</si>
  <si>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</si>
  <si>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</si>
  <si>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</si>
  <si>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</si>
  <si>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</si>
  <si>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</si>
  <si>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</si>
  <si>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</si>
  <si>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</si>
  <si>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</si>
  <si>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</si>
  <si>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</si>
  <si>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</si>
  <si>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</si>
  <si>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</si>
  <si>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</si>
  <si>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</si>
  <si>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</si>
  <si>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</si>
  <si>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</si>
  <si>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</si>
  <si>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</si>
  <si>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</si>
  <si>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</si>
  <si>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</si>
  <si>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</si>
  <si>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</si>
  <si>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</si>
  <si>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</si>
  <si>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</si>
  <si>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</si>
  <si>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</si>
  <si>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</si>
  <si>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</si>
  <si>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</si>
  <si>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</si>
  <si>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</si>
  <si>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</si>
  <si>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</si>
  <si>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</si>
  <si>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3.37</t>
  </si>
  <si>
    <t>▲ 2.32</t>
  </si>
  <si>
    <t>▲ 9.14</t>
  </si>
  <si>
    <t>一般会計</t>
  </si>
  <si>
    <t>芳賀町国民健康保険特別会計</t>
  </si>
  <si>
    <t>芳賀町介護保険特別会計</t>
  </si>
  <si>
    <t>芳賀町公共下水道事業特別会計</t>
  </si>
  <si>
    <t>芳賀町農業集落排水事業特別会計</t>
  </si>
  <si>
    <t>芳賀町後期高齢者医療特別会計</t>
  </si>
  <si>
    <t>芳賀町祖母井南部土地区画整理事業特別会計</t>
  </si>
  <si>
    <t>芳賀工業団地排水処理センター特別会計</t>
  </si>
  <si>
    <t>その他会計（赤字）</t>
  </si>
  <si>
    <t>その他会計（黒字）</t>
  </si>
  <si>
    <t>-</t>
    <phoneticPr fontId="2"/>
  </si>
  <si>
    <t>芳賀中部上水道企業団</t>
    <rPh sb="0" eb="2">
      <t>ハガ</t>
    </rPh>
    <rPh sb="2" eb="4">
      <t>チュウブ</t>
    </rPh>
    <rPh sb="4" eb="7">
      <t>ジョウスイドウ</t>
    </rPh>
    <rPh sb="7" eb="9">
      <t>キギョウ</t>
    </rPh>
    <rPh sb="9" eb="10">
      <t>ダン</t>
    </rPh>
    <phoneticPr fontId="2"/>
  </si>
  <si>
    <t>-</t>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</si>
  <si>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</si>
  <si>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</si>
  <si>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</si>
  <si>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</si>
  <si>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芳賀地区広域行政事務組合（一般会計）</t>
    <rPh sb="0" eb="2">
      <t>ハガ</t>
    </rPh>
    <rPh sb="2" eb="4">
      <t>チク</t>
    </rPh>
    <rPh sb="4" eb="6">
      <t>コウイキ</t>
    </rPh>
    <rPh sb="6" eb="8">
      <t>ギョウセイ</t>
    </rPh>
    <rPh sb="8" eb="10">
      <t>ジム</t>
    </rPh>
    <rPh sb="10" eb="12">
      <t>クミアイ</t>
    </rPh>
    <rPh sb="13" eb="15">
      <t>イッパン</t>
    </rPh>
    <rPh sb="15" eb="17">
      <t>カイケイ</t>
    </rPh>
    <phoneticPr fontId="2"/>
  </si>
  <si>
    <t>芳賀地区広域行政事務組合（救急医療センター特別会計）</t>
    <rPh sb="0" eb="2">
      <t>ハガ</t>
    </rPh>
    <rPh sb="2" eb="4">
      <t>チク</t>
    </rPh>
    <rPh sb="4" eb="6">
      <t>コウイキ</t>
    </rPh>
    <rPh sb="6" eb="8">
      <t>ギョウセイ</t>
    </rPh>
    <rPh sb="8" eb="10">
      <t>ジム</t>
    </rPh>
    <rPh sb="10" eb="12">
      <t>クミアイ</t>
    </rPh>
    <rPh sb="13" eb="15">
      <t>キュウキュウ</t>
    </rPh>
    <rPh sb="15" eb="17">
      <t>イリョウ</t>
    </rPh>
    <rPh sb="21" eb="23">
      <t>トクベツ</t>
    </rPh>
    <rPh sb="23" eb="25">
      <t>カイケイ</t>
    </rPh>
    <phoneticPr fontId="2"/>
  </si>
  <si>
    <t>芳賀地区広域行政事務組合（ごみ処理施設特別会計）</t>
    <rPh sb="0" eb="2">
      <t>ハガ</t>
    </rPh>
    <rPh sb="2" eb="4">
      <t>チク</t>
    </rPh>
    <rPh sb="4" eb="6">
      <t>コウイキ</t>
    </rPh>
    <rPh sb="6" eb="8">
      <t>ギョウセイ</t>
    </rPh>
    <rPh sb="8" eb="10">
      <t>ジム</t>
    </rPh>
    <rPh sb="10" eb="12">
      <t>クミアイ</t>
    </rPh>
    <rPh sb="15" eb="17">
      <t>ショリ</t>
    </rPh>
    <rPh sb="17" eb="19">
      <t>シセツ</t>
    </rPh>
    <rPh sb="19" eb="21">
      <t>トクベツ</t>
    </rPh>
    <rPh sb="21" eb="23">
      <t>カイケイ</t>
    </rPh>
    <phoneticPr fontId="2"/>
  </si>
  <si>
    <t>芳賀地区広域行政事務組合（卸売市場特別会計）</t>
    <rPh sb="0" eb="2">
      <t>ハガ</t>
    </rPh>
    <rPh sb="2" eb="4">
      <t>チク</t>
    </rPh>
    <rPh sb="4" eb="6">
      <t>コウイキ</t>
    </rPh>
    <rPh sb="6" eb="8">
      <t>ギョウセイ</t>
    </rPh>
    <rPh sb="8" eb="10">
      <t>ジム</t>
    </rPh>
    <rPh sb="10" eb="12">
      <t>クミアイ</t>
    </rPh>
    <rPh sb="13" eb="15">
      <t>オロシウリ</t>
    </rPh>
    <rPh sb="15" eb="17">
      <t>シジョウ</t>
    </rPh>
    <rPh sb="17" eb="19">
      <t>トクベツ</t>
    </rPh>
    <rPh sb="19" eb="21">
      <t>カイケイ</t>
    </rPh>
    <phoneticPr fontId="2"/>
  </si>
  <si>
    <t>芳賀地区広域行政事務組合（ふるさと市町村圏基金特別会計）</t>
    <rPh sb="0" eb="2">
      <t>ハガ</t>
    </rPh>
    <rPh sb="2" eb="4">
      <t>チク</t>
    </rPh>
    <rPh sb="4" eb="6">
      <t>コウイキ</t>
    </rPh>
    <rPh sb="6" eb="8">
      <t>ギョウセイ</t>
    </rPh>
    <rPh sb="8" eb="10">
      <t>ジム</t>
    </rPh>
    <rPh sb="10" eb="12">
      <t>クミアイ</t>
    </rPh>
    <rPh sb="17" eb="20">
      <t>シチョウソン</t>
    </rPh>
    <rPh sb="20" eb="21">
      <t>ケン</t>
    </rPh>
    <rPh sb="21" eb="23">
      <t>キキン</t>
    </rPh>
    <rPh sb="23" eb="25">
      <t>トクベツ</t>
    </rPh>
    <rPh sb="25" eb="27">
      <t>カイケイ</t>
    </rPh>
    <phoneticPr fontId="2"/>
  </si>
  <si>
    <t>芳賀郡中部環境衛生事務組合</t>
    <rPh sb="0" eb="2">
      <t>ハガ</t>
    </rPh>
    <rPh sb="2" eb="3">
      <t>グン</t>
    </rPh>
    <rPh sb="3" eb="5">
      <t>チュウブ</t>
    </rPh>
    <rPh sb="5" eb="7">
      <t>カンキョウ</t>
    </rPh>
    <rPh sb="7" eb="9">
      <t>エイセイ</t>
    </rPh>
    <rPh sb="9" eb="11">
      <t>ジム</t>
    </rPh>
    <rPh sb="11" eb="13">
      <t>クミアイ</t>
    </rPh>
    <phoneticPr fontId="2"/>
  </si>
  <si>
    <t>芳賀町農業公社</t>
    <rPh sb="0" eb="2">
      <t>ハガ</t>
    </rPh>
    <rPh sb="2" eb="3">
      <t>マチ</t>
    </rPh>
    <rPh sb="3" eb="5">
      <t>ノウギョウ</t>
    </rPh>
    <rPh sb="5" eb="7">
      <t>コウシャ</t>
    </rPh>
    <phoneticPr fontId="2"/>
  </si>
  <si>
    <t>芳賀町ロマン開発</t>
    <rPh sb="0" eb="2">
      <t>ハガ</t>
    </rPh>
    <rPh sb="2" eb="3">
      <t>マチ</t>
    </rPh>
    <rPh sb="6" eb="8">
      <t>カイハツ</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</si>
  <si>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</si>
  <si>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</si>
  <si>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</si>
  <si>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</si>
  <si>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</si>
  <si>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</si>
  <si>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</si>
  <si>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</si>
  <si>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</si>
  <si>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</si>
  <si>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</si>
  <si>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</si>
  <si>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</si>
  <si>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平成23年度以降将来負担比率が0.0%以下であり、財政の健全性は保たれている。また実質公債費比率も新規借入れを最小限としてきたため減少傾向にあり、財政の健全性が保たれている。
今後、中・大型事業実施にともない多額の起債が予定されるが、計画的な起債を行い、健全性の維持に努める。</t>
    <rPh sb="0" eb="2">
      <t>ヘイセイ</t>
    </rPh>
    <rPh sb="4" eb="6">
      <t>ネンド</t>
    </rPh>
    <rPh sb="6" eb="8">
      <t>イコウ</t>
    </rPh>
    <rPh sb="8" eb="10">
      <t>ショウライ</t>
    </rPh>
    <rPh sb="10" eb="12">
      <t>フタン</t>
    </rPh>
    <rPh sb="12" eb="14">
      <t>ヒリツ</t>
    </rPh>
    <rPh sb="19" eb="21">
      <t>イカ</t>
    </rPh>
    <rPh sb="25" eb="27">
      <t>ザイセイ</t>
    </rPh>
    <rPh sb="32" eb="33">
      <t>タモ</t>
    </rPh>
    <rPh sb="41" eb="43">
      <t>ジッシツ</t>
    </rPh>
    <rPh sb="43" eb="46">
      <t>コウサイヒ</t>
    </rPh>
    <rPh sb="46" eb="48">
      <t>ヒリツ</t>
    </rPh>
    <rPh sb="49" eb="51">
      <t>シンキ</t>
    </rPh>
    <rPh sb="51" eb="53">
      <t>カリイレ</t>
    </rPh>
    <rPh sb="55" eb="58">
      <t>サイショウゲン</t>
    </rPh>
    <rPh sb="65" eb="67">
      <t>ゲンショウ</t>
    </rPh>
    <rPh sb="67" eb="69">
      <t>ケイコウ</t>
    </rPh>
    <rPh sb="73" eb="75">
      <t>ザイセイ</t>
    </rPh>
    <rPh sb="80" eb="81">
      <t>タモ</t>
    </rPh>
    <rPh sb="88" eb="90">
      <t>コンゴ</t>
    </rPh>
    <rPh sb="91" eb="92">
      <t>チュウ</t>
    </rPh>
    <rPh sb="93" eb="95">
      <t>オオガタ</t>
    </rPh>
    <rPh sb="95" eb="97">
      <t>ジギョウ</t>
    </rPh>
    <rPh sb="97" eb="99">
      <t>ジッシ</t>
    </rPh>
    <rPh sb="104" eb="106">
      <t>タガク</t>
    </rPh>
    <rPh sb="107" eb="109">
      <t>キサイ</t>
    </rPh>
    <rPh sb="110" eb="112">
      <t>ヨテイ</t>
    </rPh>
    <rPh sb="117" eb="120">
      <t>ケイカクテキ</t>
    </rPh>
    <rPh sb="121" eb="123">
      <t>キサイ</t>
    </rPh>
    <rPh sb="124" eb="125">
      <t>オコナ</t>
    </rPh>
    <rPh sb="127" eb="130">
      <t>ケンゼンセイ</t>
    </rPh>
    <rPh sb="131" eb="133">
      <t>イジ</t>
    </rPh>
    <rPh sb="134" eb="135">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</si>
</sst>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59829</c:v>
                </c:pt>
                <c:pt idx="1">
                  <c:v>70582</c:v>
                </c:pt>
                <c:pt idx="2">
                  <c:v>81990</c:v>
                </c:pt>
                <c:pt idx="3">
                  <c:v>87551</c:v>
                </c:pt>
                <c:pt idx="4">
                  <c:v>77577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88024</c:v>
                </c:pt>
                <c:pt idx="1">
                  <c:v>76965</c:v>
                </c:pt>
                <c:pt idx="2">
                  <c:v>58863</c:v>
                </c:pt>
                <c:pt idx="3">
                  <c:v>123121</c:v>
                </c:pt>
                <c:pt idx="4">
                  <c:v>74738</c:v>
                </c:pt>
              </c:numCache>
            </c:numRef>
          </c:val>
          <c:smooth val="0"/>
        </c:ser>
        <c:dLbls>
          <c:showLegendKey val="0"/>
          <c:showVal val="0"/>
          <c:showCatName val="0"/>
          <c:showSerName val="0"/>
          <c:showPercent val="0"/>
          <c:showBubbleSize val="0"/>
        </c:dLbls>
        <c:marker val="1"/>
        <c:smooth val="0"/>
        <c:axId val="193939000"/>
        <c:axId val="110567264"/>
      </c:lineChart>
      <c:catAx>
        <c:axId val="193939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567264"/>
        <c:crosses val="autoZero"/>
        <c:auto val="1"/>
        <c:lblAlgn val="ctr"/>
        <c:lblOffset val="100"/>
        <c:tickLblSkip val="1"/>
        <c:tickMarkSkip val="1"/>
        <c:noMultiLvlLbl val="0"/>
      </c:catAx>
      <c:valAx>
        <c:axId val="11056726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3939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10.7</c:v>
                </c:pt>
                <c:pt idx="1">
                  <c:v>13.1</c:v>
                </c:pt>
                <c:pt idx="2">
                  <c:v>9.76</c:v>
                </c:pt>
                <c:pt idx="3">
                  <c:v>9.42</c:v>
                </c:pt>
                <c:pt idx="4">
                  <c:v>8.3000000000000007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29.02</c:v>
                </c:pt>
                <c:pt idx="1">
                  <c:v>36.86</c:v>
                </c:pt>
                <c:pt idx="2">
                  <c:v>37.22</c:v>
                </c:pt>
                <c:pt idx="3">
                  <c:v>36.99</c:v>
                </c:pt>
                <c:pt idx="4">
                  <c:v>27.25</c:v>
                </c:pt>
              </c:numCache>
            </c:numRef>
          </c:val>
        </c:ser>
        <c:dLbls>
          <c:showLegendKey val="0"/>
          <c:showVal val="0"/>
          <c:showCatName val="0"/>
          <c:showSerName val="0"/>
          <c:showPercent val="0"/>
          <c:showBubbleSize val="0"/>
        </c:dLbls>
        <c:gapWidth val="250"/>
        <c:overlap val="100"/>
        <c:axId val="221775392"/>
        <c:axId val="226335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-3.37</c:v>
                </c:pt>
                <c:pt idx="1">
                  <c:v>8.86</c:v>
                </c:pt>
                <c:pt idx="2">
                  <c:v>-2.3199999999999998</c:v>
                </c:pt>
                <c:pt idx="3">
                  <c:v>2.63</c:v>
                </c:pt>
                <c:pt idx="4">
                  <c:v>-9.14</c:v>
                </c:pt>
              </c:numCache>
            </c:numRef>
          </c:val>
          <c:smooth val="0"/>
        </c:ser>
        <c:dLbls>
          <c:showLegendKey val="0"/>
          <c:showVal val="0"/>
          <c:showCatName val="0"/>
          <c:showSerName val="0"/>
          <c:showPercent val="0"/>
          <c:showBubbleSize val="0"/>
        </c:dLbls>
        <c:marker val="1"/>
        <c:smooth val="0"/>
        <c:axId val="221775392"/>
        <c:axId val="226335848"/>
      </c:lineChart>
      <c:catAx>
        <c:axId val="221775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6335848"/>
        <c:crosses val="autoZero"/>
        <c:auto val="1"/>
        <c:lblAlgn val="ctr"/>
        <c:lblOffset val="100"/>
        <c:tickLblSkip val="1"/>
        <c:tickMarkSkip val="1"/>
        <c:noMultiLvlLbl val="0"/>
      </c:catAx>
      <c:valAx>
        <c:axId val="226335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775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芳賀工業団地排水処理センター特別会計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0.17</c:v>
                </c:pt>
                <c:pt idx="2">
                  <c:v>#N/A</c:v>
                </c:pt>
                <c:pt idx="3">
                  <c:v>0.09</c:v>
                </c:pt>
                <c:pt idx="4">
                  <c:v>#N/A</c:v>
                </c:pt>
                <c:pt idx="5">
                  <c:v>0.04</c:v>
                </c:pt>
                <c:pt idx="6">
                  <c:v>#N/A</c:v>
                </c:pt>
                <c:pt idx="7">
                  <c:v>0.1</c:v>
                </c:pt>
                <c:pt idx="8">
                  <c:v>#N/A</c:v>
                </c:pt>
                <c:pt idx="9">
                  <c:v>0.04</c:v>
                </c:pt>
              </c:numCache>
            </c:numRef>
          </c:val>
        </c:ser>
        <c:ser>
          <c:idx val="3"/>
          <c:order val="3"/>
          <c:tx>
            <c:strRef>
              <c:f>データシート!$A$30</c:f>
              <c:strCache>
                <c:ptCount val="1"/>
                <c:pt idx="0">
                  <c:v>芳賀町祖母井南部土地区画整理事業特別会計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0.04</c:v>
                </c:pt>
                <c:pt idx="2">
                  <c:v>#N/A</c:v>
                </c:pt>
                <c:pt idx="3">
                  <c:v>0.06</c:v>
                </c:pt>
                <c:pt idx="4">
                  <c:v>#N/A</c:v>
                </c:pt>
                <c:pt idx="5">
                  <c:v>0.06</c:v>
                </c:pt>
                <c:pt idx="6">
                  <c:v>#N/A</c:v>
                </c:pt>
                <c:pt idx="7">
                  <c:v>0.08</c:v>
                </c:pt>
                <c:pt idx="8">
                  <c:v>#N/A</c:v>
                </c:pt>
                <c:pt idx="9">
                  <c:v>0.08</c:v>
                </c:pt>
              </c:numCache>
            </c:numRef>
          </c:val>
        </c:ser>
        <c:ser>
          <c:idx val="4"/>
          <c:order val="4"/>
          <c:tx>
            <c:strRef>
              <c:f>データシート!$A$31</c:f>
              <c:strCache>
                <c:ptCount val="1"/>
                <c:pt idx="0">
                  <c:v>芳賀町後期高齢者医療特別会計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0.06</c:v>
                </c:pt>
                <c:pt idx="2">
                  <c:v>#N/A</c:v>
                </c:pt>
                <c:pt idx="3">
                  <c:v>0.08</c:v>
                </c:pt>
                <c:pt idx="4">
                  <c:v>#N/A</c:v>
                </c:pt>
                <c:pt idx="5">
                  <c:v>0.24</c:v>
                </c:pt>
                <c:pt idx="6">
                  <c:v>#N/A</c:v>
                </c:pt>
                <c:pt idx="7">
                  <c:v>0.09</c:v>
                </c:pt>
                <c:pt idx="8">
                  <c:v>#N/A</c:v>
                </c:pt>
                <c:pt idx="9">
                  <c:v>0.09</c:v>
                </c:pt>
              </c:numCache>
            </c:numRef>
          </c:val>
        </c:ser>
        <c:ser>
          <c:idx val="5"/>
          <c:order val="5"/>
          <c:tx>
            <c:strRef>
              <c:f>データシート!$A$32</c:f>
              <c:strCache>
                <c:ptCount val="1"/>
                <c:pt idx="0">
                  <c:v>芳賀町農業集落排水事業特別会計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0.21</c:v>
                </c:pt>
                <c:pt idx="2">
                  <c:v>#N/A</c:v>
                </c:pt>
                <c:pt idx="3">
                  <c:v>0.19</c:v>
                </c:pt>
                <c:pt idx="4">
                  <c:v>#N/A</c:v>
                </c:pt>
                <c:pt idx="5">
                  <c:v>0.24</c:v>
                </c:pt>
                <c:pt idx="6">
                  <c:v>#N/A</c:v>
                </c:pt>
                <c:pt idx="7">
                  <c:v>0.13</c:v>
                </c:pt>
                <c:pt idx="8">
                  <c:v>#N/A</c:v>
                </c:pt>
                <c:pt idx="9">
                  <c:v>0.11</c:v>
                </c:pt>
              </c:numCache>
            </c:numRef>
          </c:val>
        </c:ser>
        <c:ser>
          <c:idx val="6"/>
          <c:order val="6"/>
          <c:tx>
            <c:strRef>
              <c:f>データシート!$A$33</c:f>
              <c:strCache>
                <c:ptCount val="1"/>
                <c:pt idx="0">
                  <c:v>芳賀町公共下水道事業特別会計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0.28000000000000003</c:v>
                </c:pt>
                <c:pt idx="2">
                  <c:v>#N/A</c:v>
                </c:pt>
                <c:pt idx="3">
                  <c:v>0.18</c:v>
                </c:pt>
                <c:pt idx="4">
                  <c:v>#N/A</c:v>
                </c:pt>
                <c:pt idx="5">
                  <c:v>0.08</c:v>
                </c:pt>
                <c:pt idx="6">
                  <c:v>#N/A</c:v>
                </c:pt>
                <c:pt idx="7">
                  <c:v>0.1</c:v>
                </c:pt>
                <c:pt idx="8">
                  <c:v>#N/A</c:v>
                </c:pt>
                <c:pt idx="9">
                  <c:v>0.23</c:v>
                </c:pt>
              </c:numCache>
            </c:numRef>
          </c:val>
        </c:ser>
        <c:ser>
          <c:idx val="7"/>
          <c:order val="7"/>
          <c:tx>
            <c:strRef>
              <c:f>データシート!$A$34</c:f>
              <c:strCache>
                <c:ptCount val="1"/>
                <c:pt idx="0">
                  <c:v>芳賀町介護保険特別会計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0.95</c:v>
                </c:pt>
                <c:pt idx="2">
                  <c:v>#N/A</c:v>
                </c:pt>
                <c:pt idx="3">
                  <c:v>1.1100000000000001</c:v>
                </c:pt>
                <c:pt idx="4">
                  <c:v>#N/A</c:v>
                </c:pt>
                <c:pt idx="5">
                  <c:v>1.23</c:v>
                </c:pt>
                <c:pt idx="6">
                  <c:v>#N/A</c:v>
                </c:pt>
                <c:pt idx="7">
                  <c:v>0.91</c:v>
                </c:pt>
                <c:pt idx="8">
                  <c:v>#N/A</c:v>
                </c:pt>
                <c:pt idx="9">
                  <c:v>0.81</c:v>
                </c:pt>
              </c:numCache>
            </c:numRef>
          </c:val>
        </c:ser>
        <c:ser>
          <c:idx val="8"/>
          <c:order val="8"/>
          <c:tx>
            <c:strRef>
              <c:f>データシート!$A$35</c:f>
              <c:strCache>
                <c:ptCount val="1"/>
                <c:pt idx="0">
                  <c:v>芳賀町国民健康保険特別会計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2.11</c:v>
                </c:pt>
                <c:pt idx="2">
                  <c:v>#N/A</c:v>
                </c:pt>
                <c:pt idx="3">
                  <c:v>2.74</c:v>
                </c:pt>
                <c:pt idx="4">
                  <c:v>#N/A</c:v>
                </c:pt>
                <c:pt idx="5">
                  <c:v>3.22</c:v>
                </c:pt>
                <c:pt idx="6">
                  <c:v>#N/A</c:v>
                </c:pt>
                <c:pt idx="7">
                  <c:v>3.8</c:v>
                </c:pt>
                <c:pt idx="8">
                  <c:v>#N/A</c:v>
                </c:pt>
                <c:pt idx="9">
                  <c:v>3.52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10.48</c:v>
                </c:pt>
                <c:pt idx="2">
                  <c:v>#N/A</c:v>
                </c:pt>
                <c:pt idx="3">
                  <c:v>12.93</c:v>
                </c:pt>
                <c:pt idx="4">
                  <c:v>#N/A</c:v>
                </c:pt>
                <c:pt idx="5">
                  <c:v>9.65</c:v>
                </c:pt>
                <c:pt idx="6">
                  <c:v>#N/A</c:v>
                </c:pt>
                <c:pt idx="7">
                  <c:v>9.2200000000000006</c:v>
                </c:pt>
                <c:pt idx="8">
                  <c:v>#N/A</c:v>
                </c:pt>
                <c:pt idx="9">
                  <c:v>8.16</c:v>
                </c:pt>
              </c:numCache>
            </c:numRef>
          </c:val>
        </c:ser>
        <c:dLbls>
          <c:showLegendKey val="0"/>
          <c:showVal val="0"/>
          <c:showCatName val="0"/>
          <c:showSerName val="0"/>
          <c:showPercent val="0"/>
          <c:showBubbleSize val="0"/>
        </c:dLbls>
        <c:gapWidth val="150"/>
        <c:overlap val="100"/>
        <c:axId val="229400112"/>
        <c:axId val="221774912"/>
      </c:barChart>
      <c:catAx>
        <c:axId val="22940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1774912"/>
        <c:crosses val="autoZero"/>
        <c:auto val="1"/>
        <c:lblAlgn val="ctr"/>
        <c:lblOffset val="100"/>
        <c:tickLblSkip val="1"/>
        <c:tickMarkSkip val="1"/>
        <c:noMultiLvlLbl val="0"/>
      </c:catAx>
      <c:valAx>
        <c:axId val="221774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400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538</c:v>
                </c:pt>
                <c:pt idx="5">
                  <c:v>580</c:v>
                </c:pt>
                <c:pt idx="8">
                  <c:v>612</c:v>
                </c:pt>
                <c:pt idx="11">
                  <c:v>626</c:v>
                </c:pt>
                <c:pt idx="14">
                  <c:v>607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49</c:v>
                </c:pt>
                <c:pt idx="3">
                  <c:v>49</c:v>
                </c:pt>
                <c:pt idx="6">
                  <c:v>31</c:v>
                </c:pt>
                <c:pt idx="9">
                  <c:v>30</c:v>
                </c:pt>
                <c:pt idx="12">
                  <c:v>29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40</c:v>
                </c:pt>
                <c:pt idx="3">
                  <c:v>22</c:v>
                </c:pt>
                <c:pt idx="6">
                  <c:v>19</c:v>
                </c:pt>
                <c:pt idx="9">
                  <c:v>16</c:v>
                </c:pt>
                <c:pt idx="12">
                  <c:v>17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190</c:v>
                </c:pt>
                <c:pt idx="3">
                  <c:v>192</c:v>
                </c:pt>
                <c:pt idx="6">
                  <c:v>224</c:v>
                </c:pt>
                <c:pt idx="9">
                  <c:v>184</c:v>
                </c:pt>
                <c:pt idx="12">
                  <c:v>188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604</c:v>
                </c:pt>
                <c:pt idx="3">
                  <c:v>611</c:v>
                </c:pt>
                <c:pt idx="6">
                  <c:v>603</c:v>
                </c:pt>
                <c:pt idx="9">
                  <c:v>570</c:v>
                </c:pt>
                <c:pt idx="12">
                  <c:v>498</c:v>
                </c:pt>
              </c:numCache>
            </c:numRef>
          </c:val>
        </c:ser>
        <c:dLbls>
          <c:showLegendKey val="0"/>
          <c:showVal val="0"/>
          <c:showCatName val="0"/>
          <c:showSerName val="0"/>
          <c:showPercent val="0"/>
          <c:showBubbleSize val="0"/>
        </c:dLbls>
        <c:gapWidth val="100"/>
        <c:overlap val="100"/>
        <c:axId val="219969416"/>
        <c:axId val="225638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345</c:v>
                </c:pt>
                <c:pt idx="2">
                  <c:v>#N/A</c:v>
                </c:pt>
                <c:pt idx="3">
                  <c:v>#N/A</c:v>
                </c:pt>
                <c:pt idx="4">
                  <c:v>294</c:v>
                </c:pt>
                <c:pt idx="5">
                  <c:v>#N/A</c:v>
                </c:pt>
                <c:pt idx="6">
                  <c:v>#N/A</c:v>
                </c:pt>
                <c:pt idx="7">
                  <c:v>265</c:v>
                </c:pt>
                <c:pt idx="8">
                  <c:v>#N/A</c:v>
                </c:pt>
                <c:pt idx="9">
                  <c:v>#N/A</c:v>
                </c:pt>
                <c:pt idx="10">
                  <c:v>174</c:v>
                </c:pt>
                <c:pt idx="11">
                  <c:v>#N/A</c:v>
                </c:pt>
                <c:pt idx="12">
                  <c:v>#N/A</c:v>
                </c:pt>
                <c:pt idx="13">
                  <c:v>125</c:v>
                </c:pt>
                <c:pt idx="14">
                  <c:v>#N/A</c:v>
                </c:pt>
              </c:numCache>
            </c:numRef>
          </c:val>
          <c:smooth val="0"/>
        </c:ser>
        <c:dLbls>
          <c:showLegendKey val="0"/>
          <c:showVal val="0"/>
          <c:showCatName val="0"/>
          <c:showSerName val="0"/>
          <c:showPercent val="0"/>
          <c:showBubbleSize val="0"/>
        </c:dLbls>
        <c:marker val="1"/>
        <c:smooth val="0"/>
        <c:axId val="219969416"/>
        <c:axId val="225638792"/>
      </c:lineChart>
      <c:catAx>
        <c:axId val="219969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638792"/>
        <c:crosses val="autoZero"/>
        <c:auto val="1"/>
        <c:lblAlgn val="ctr"/>
        <c:lblOffset val="100"/>
        <c:tickLblSkip val="1"/>
        <c:tickMarkSkip val="1"/>
        <c:noMultiLvlLbl val="0"/>
      </c:catAx>
      <c:valAx>
        <c:axId val="225638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969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5502</c:v>
                </c:pt>
                <c:pt idx="5">
                  <c:v>5653</c:v>
                </c:pt>
                <c:pt idx="8">
                  <c:v>5859</c:v>
                </c:pt>
                <c:pt idx="11">
                  <c:v>5822</c:v>
                </c:pt>
                <c:pt idx="14">
                  <c:v>5577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930</c:v>
                </c:pt>
                <c:pt idx="5">
                  <c:v>1104</c:v>
                </c:pt>
                <c:pt idx="8">
                  <c:v>1346</c:v>
                </c:pt>
                <c:pt idx="11">
                  <c:v>1450</c:v>
                </c:pt>
                <c:pt idx="14">
                  <c:v>1651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2810</c:v>
                </c:pt>
                <c:pt idx="5">
                  <c:v>3179</c:v>
                </c:pt>
                <c:pt idx="8">
                  <c:v>3152</c:v>
                </c:pt>
                <c:pt idx="11">
                  <c:v>3030</c:v>
                </c:pt>
                <c:pt idx="14">
                  <c:v>2588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1576</c:v>
                </c:pt>
                <c:pt idx="3">
                  <c:v>1490</c:v>
                </c:pt>
                <c:pt idx="6">
                  <c:v>1458</c:v>
                </c:pt>
                <c:pt idx="9">
                  <c:v>1349</c:v>
                </c:pt>
                <c:pt idx="12">
                  <c:v>1296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185</c:v>
                </c:pt>
                <c:pt idx="3">
                  <c:v>210</c:v>
                </c:pt>
                <c:pt idx="6">
                  <c:v>281</c:v>
                </c:pt>
                <c:pt idx="9">
                  <c:v>319</c:v>
                </c:pt>
                <c:pt idx="12">
                  <c:v>383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2999</c:v>
                </c:pt>
                <c:pt idx="3">
                  <c:v>2945</c:v>
                </c:pt>
                <c:pt idx="6">
                  <c:v>2779</c:v>
                </c:pt>
                <c:pt idx="9">
                  <c:v>2684</c:v>
                </c:pt>
                <c:pt idx="12">
                  <c:v>2598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236</c:v>
                </c:pt>
                <c:pt idx="3">
                  <c:v>274</c:v>
                </c:pt>
                <c:pt idx="6">
                  <c:v>148</c:v>
                </c:pt>
                <c:pt idx="9">
                  <c:v>112</c:v>
                </c:pt>
                <c:pt idx="12">
                  <c:v>196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4019</c:v>
                </c:pt>
                <c:pt idx="3">
                  <c:v>3778</c:v>
                </c:pt>
                <c:pt idx="6">
                  <c:v>3214</c:v>
                </c:pt>
                <c:pt idx="9">
                  <c:v>3265</c:v>
                </c:pt>
                <c:pt idx="12">
                  <c:v>2943</c:v>
                </c:pt>
              </c:numCache>
            </c:numRef>
          </c:val>
        </c:ser>
        <c:dLbls>
          <c:showLegendKey val="0"/>
          <c:showVal val="0"/>
          <c:showCatName val="0"/>
          <c:showSerName val="0"/>
          <c:showPercent val="0"/>
          <c:showBubbleSize val="0"/>
        </c:dLbls>
        <c:gapWidth val="100"/>
        <c:overlap val="100"/>
        <c:axId val="219763408"/>
        <c:axId val="227406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19763408"/>
        <c:axId val="227406464"/>
      </c:lineChart>
      <c:catAx>
        <c:axId val="21976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7406464"/>
        <c:crosses val="autoZero"/>
        <c:auto val="1"/>
        <c:lblAlgn val="ctr"/>
        <c:lblOffset val="100"/>
        <c:tickLblSkip val="1"/>
        <c:tickMarkSkip val="1"/>
        <c:noMultiLvlLbl val="0"/>
      </c:catAx>
      <c:valAx>
        <c:axId val="227406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763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{4E6EA98A-A91F-434D-B67E-5E713224568D}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{DD0EB269-B796-4DCB-B822-E39029B8AD14}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{7D8F9E23-C96E-40BE-939F-C80CF72CF872}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{2D633558-9791-401C-8146-7667B9D1B54E}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{37075B82-FA53-45EB-B6E7-09D3DA610DCB}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{BF5086CF-1E9D-4F61-BA64-6CEE8F5C7E41}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{E6ACEA0A-5B90-46D8-AF3F-4C3CA5C843AA}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{251B11E3-A51F-4A58-BAA5-B35F5EEA6C8C}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{F791C1CA-4F30-4735-BD68-20F047F017BA}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{806B62AA-3B26-4358-9E35-BE022AB07EF9}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29353792"/>
        <c:axId val="194971408"/>
      </c:scatterChart>
      <c:valAx>
        <c:axId val="2293537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4971408"/>
        <c:crosses val="autoZero"/>
        <c:crossBetween val="midCat"/>
      </c:valAx>
      <c:valAx>
        <c:axId val="1949714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93537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{7CF21EFF-239B-44E3-836C-785EBA3A1DDE}</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{499A52D2-3908-4DAA-9523-2A74A26D1E35}</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{8D6D64B7-862B-49A2-AC9F-D9C69D34E7B5}</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{B9E31045-305B-45B2-A5EC-52E283759165}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{5C032D57-F192-4228-B26A-1422A4F9B1A4}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7.8</c:v>
                </c:pt>
                <c:pt idx="1">
                  <c:v>7.6</c:v>
                </c:pt>
                <c:pt idx="2">
                  <c:v>7.1</c:v>
                </c:pt>
                <c:pt idx="3">
                  <c:v>5.7</c:v>
                </c:pt>
                <c:pt idx="4">
                  <c:v>4.2</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{BE54EFD3-1DD3-4625-8B9D-0638D95A6EA9}</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{6299A765-1777-41C5-8CE8-C87B23DE24EB}</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{EB73AFD4-7C88-41C7-879D-54C3913D28ED}</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{3B702520-7752-4130-A551-561B924F73AA}</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{E97B2234-F197-4EDD-A57E-88271699B9B8}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12.6</c:v>
                </c:pt>
                <c:pt idx="1">
                  <c:v>11.5</c:v>
                </c:pt>
                <c:pt idx="2">
                  <c:v>10.6</c:v>
                </c:pt>
                <c:pt idx="3">
                  <c:v>9.8000000000000007</c:v>
                </c:pt>
                <c:pt idx="4">
                  <c:v>8.5</c:v>
                </c:pt>
              </c:numCache>
            </c:numRef>
          </c:xVal>
          <c:yVal>
            <c:numRef>
              <c:f>公会計指標分析・財政指標組合せ分析表!$K$77:$O$77</c:f>
              <c:numCache>
                <c:formatCode>#,##0.0;"▲ "#,##0.0</c:formatCode>
                <c:ptCount val="5"/>
                <c:pt idx="0">
                  <c:v>60.8</c:v>
                </c:pt>
                <c:pt idx="1">
                  <c:v>49.3</c:v>
                </c:pt>
                <c:pt idx="2">
                  <c:v>44.3</c:v>
                </c:pt>
                <c:pt idx="3">
                  <c:v>40.299999999999997</c:v>
                </c:pt>
                <c:pt idx="4">
                  <c:v>44.9</c:v>
                </c:pt>
              </c:numCache>
            </c:numRef>
          </c:yVal>
          <c:smooth val="0"/>
        </c:ser>
        <c:dLbls>
          <c:showLegendKey val="0"/>
          <c:showVal val="0"/>
          <c:showCatName val="0"/>
          <c:showSerName val="0"/>
          <c:showPercent val="0"/>
          <c:showBubbleSize val="0"/>
        </c:dLbls>
        <c:axId val="229950904"/>
        <c:axId val="229948192"/>
      </c:scatterChart>
      <c:valAx>
        <c:axId val="229950904"/>
        <c:scaling>
          <c:orientation val="minMax"/>
          <c:max val="13"/>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9948192"/>
        <c:crosses val="autoZero"/>
        <c:crossBetween val="midCat"/>
      </c:valAx>
      <c:valAx>
        <c:axId val="229948192"/>
        <c:scaling>
          <c:orientation val="minMax"/>
          <c:max val="65"/>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99509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地方債の発行抑制に努めてきたことにより、元利償還金も減少してきている。</a:t>
          </a:r>
          <a:endParaRPr lang="ja-JP" altLang="ja-JP" sz="1400">
            <a:effectLst/>
          </a:endParaRPr>
        </a:p>
        <a:p>
          <a:r>
            <a:rPr kumimoji="1" lang="ja-JP" altLang="ja-JP" sz="1100">
              <a:solidFill>
                <a:schemeClr val="dk1"/>
              </a:solidFill>
              <a:effectLst/>
              <a:latin typeface="+mn-lt"/>
              <a:ea typeface="+mn-ea"/>
              <a:cs typeface="+mn-cs"/>
            </a:rPr>
            <a:t>公営企業においても同様であり、繰出金も減少していく見込みである。</a:t>
          </a:r>
          <a:endParaRPr lang="ja-JP" altLang="ja-JP" sz="1400">
            <a:effectLst/>
          </a:endParaRPr>
        </a:p>
        <a:p>
          <a:r>
            <a:rPr kumimoji="1" lang="ja-JP" altLang="ja-JP" sz="1100">
              <a:solidFill>
                <a:schemeClr val="dk1"/>
              </a:solidFill>
              <a:effectLst/>
              <a:latin typeface="+mn-lt"/>
              <a:ea typeface="+mn-ea"/>
              <a:cs typeface="+mn-cs"/>
            </a:rPr>
            <a:t>今後、大型事業の実施に伴い、地方債の発行、償還金とも増加していくことが予想されるので、事業の選択を行い、健全な財政運営を図る。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地方債の発行抑制により、地方債の残高は減少傾向にある。</a:t>
          </a:r>
          <a:endParaRPr lang="ja-JP" altLang="ja-JP" sz="1400">
            <a:effectLst/>
          </a:endParaRPr>
        </a:p>
        <a:p>
          <a:r>
            <a:rPr kumimoji="1" lang="ja-JP" altLang="ja-JP" sz="1100">
              <a:solidFill>
                <a:schemeClr val="dk1"/>
              </a:solidFill>
              <a:effectLst/>
              <a:latin typeface="+mn-lt"/>
              <a:ea typeface="+mn-ea"/>
              <a:cs typeface="+mn-cs"/>
            </a:rPr>
            <a:t>今後、大型事業の実施に伴い、地方債の発行が増加していくことが予想されるので、事業の選択を行い、健全な財政運営を図る。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栃木県芳賀町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15,955
15,805
70.16
8,607,172
7,979,481
432,610
5,212,717
2,942,963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栃木県芳賀町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15,955
15,805
70.16
8,607,172
7,979,481
432,610
5,212,717
2,942,963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栃木県芳賀町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15,955
15,805
70.16
8,607,172
7,979,481
432,610
5,212,717
2,942,963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栃木県芳賀町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15,955
15,805
70.16
8,607,172
7,979,481
432,610
5,212,717
2,942,963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工業団地を有し、立地企業からの税収により類似団体を上回る高い水準となっている。景況の影響を受けやすく、Ｈ２６年度以降はやや上昇傾向にある。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20864</xdr:rowOff>
    </xdr:from>
    <xdr:to>
      <xdr:col>7</xdr:col>
      <xdr:colOff>152400</xdr:colOff>
      <xdr:row>45</xdr:row>
      <xdr:rowOff>131535</xdr:rowOff>
    </xdr:to>
    <xdr:cxnSp macro="">
      <xdr:nvCxnSpPr>
        <xdr:cNvPr id="65" name="直線コネクタ 64"/>
        <xdr:cNvCxnSpPr/>
      </xdr:nvCxnSpPr>
      <xdr:spPr>
        <a:xfrm flipV="1">
          <a:off x="4953000" y="6364514"/>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103612</xdr:rowOff>
    </xdr:from>
    <xdr:ext cx="762000" cy="259045"/>
    <xdr:sp macro="" textlink="">
      <xdr:nvSpPr>
        <xdr:cNvPr id="66" name="財政力最小値テキスト"/>
        <xdr:cNvSpPr txBox="1"/>
      </xdr:nvSpPr>
      <xdr:spPr>
        <a:xfrm>
          <a:off x="5041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45</xdr:row>
      <xdr:rowOff>131535</xdr:rowOff>
    </xdr:from>
    <xdr:to>
      <xdr:col>7</xdr:col>
      <xdr:colOff>241300</xdr:colOff>
      <xdr:row>45</xdr:row>
      <xdr:rowOff>131535</xdr:rowOff>
    </xdr:to>
    <xdr:cxnSp macro="">
      <xdr:nvCxnSpPr>
        <xdr:cNvPr id="67" name="直線コネクタ 66"/>
        <xdr:cNvCxnSpPr/>
      </xdr:nvCxnSpPr>
      <xdr:spPr>
        <a:xfrm>
          <a:off x="4864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107241</xdr:rowOff>
    </xdr:from>
    <xdr:ext cx="762000" cy="259045"/>
    <xdr:sp macro="" textlink="">
      <xdr:nvSpPr>
        <xdr:cNvPr id="68" name="財政力最大値テキスト"/>
        <xdr:cNvSpPr txBox="1"/>
      </xdr:nvSpPr>
      <xdr:spPr>
        <a:xfrm>
          <a:off x="50419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37</xdr:row>
      <xdr:rowOff>20864</xdr:rowOff>
    </xdr:from>
    <xdr:to>
      <xdr:col>7</xdr:col>
      <xdr:colOff>241300</xdr:colOff>
      <xdr:row>37</xdr:row>
      <xdr:rowOff>20864</xdr:rowOff>
    </xdr:to>
    <xdr:cxnSp macro="">
      <xdr:nvCxnSpPr>
        <xdr:cNvPr id="69" name="直線コネクタ 68"/>
        <xdr:cNvCxnSpPr/>
      </xdr:nvCxnSpPr>
      <xdr:spPr>
        <a:xfrm>
          <a:off x="4864100" y="636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72572</xdr:rowOff>
    </xdr:from>
    <xdr:to>
      <xdr:col>7</xdr:col>
      <xdr:colOff>152400</xdr:colOff>
      <xdr:row>37</xdr:row>
      <xdr:rowOff>124278</xdr:rowOff>
    </xdr:to>
    <xdr:cxnSp macro="">
      <xdr:nvCxnSpPr>
        <xdr:cNvPr id="70" name="直線コネクタ 69"/>
        <xdr:cNvCxnSpPr/>
      </xdr:nvCxnSpPr>
      <xdr:spPr>
        <a:xfrm flipV="1">
          <a:off x="4114800" y="6416222"/>
          <a:ext cx="8382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101799</xdr:rowOff>
    </xdr:from>
    <xdr:ext cx="762000" cy="259045"/>
    <xdr:sp macro="" textlink="">
      <xdr:nvSpPr>
        <xdr:cNvPr id="71"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129722</xdr:rowOff>
    </xdr:from>
    <xdr:to>
      <xdr:col>7</xdr:col>
      <xdr:colOff>203200</xdr:colOff>
      <xdr:row>43</xdr:row>
      <xdr:rowOff>59872</xdr:rowOff>
    </xdr:to>
    <xdr:sp macro="" textlink="">
      <xdr:nvSpPr>
        <xdr:cNvPr id="72" name="フローチャート :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124278</xdr:rowOff>
    </xdr:from>
    <xdr:to>
      <xdr:col>6</xdr:col>
      <xdr:colOff>0</xdr:colOff>
      <xdr:row>37</xdr:row>
      <xdr:rowOff>158750</xdr:rowOff>
    </xdr:to>
    <xdr:cxnSp macro="">
      <xdr:nvCxnSpPr>
        <xdr:cNvPr id="73" name="直線コネクタ 72"/>
        <xdr:cNvCxnSpPr/>
      </xdr:nvCxnSpPr>
      <xdr:spPr>
        <a:xfrm flipV="1">
          <a:off x="3225800" y="64679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129722</xdr:rowOff>
    </xdr:from>
    <xdr:to>
      <xdr:col>6</xdr:col>
      <xdr:colOff>50800</xdr:colOff>
      <xdr:row>43</xdr:row>
      <xdr:rowOff>59872</xdr:rowOff>
    </xdr:to>
    <xdr:sp macro="" textlink="">
      <xdr:nvSpPr>
        <xdr:cNvPr id="74" name="フローチャート :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44649</xdr:rowOff>
    </xdr:from>
    <xdr:ext cx="736600" cy="259045"/>
    <xdr:sp macro="" textlink="">
      <xdr:nvSpPr>
        <xdr:cNvPr id="75" name="テキスト ボックス 74"/>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38100</xdr:rowOff>
    </xdr:from>
    <xdr:to>
      <xdr:col>4</xdr:col>
      <xdr:colOff>482600</xdr:colOff>
      <xdr:row>37</xdr:row>
      <xdr:rowOff>158750</xdr:rowOff>
    </xdr:to>
    <xdr:cxnSp macro="">
      <xdr:nvCxnSpPr>
        <xdr:cNvPr id="76" name="直線コネクタ 75"/>
        <xdr:cNvCxnSpPr/>
      </xdr:nvCxnSpPr>
      <xdr:spPr>
        <a:xfrm>
          <a:off x="2336800" y="63817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129722</xdr:rowOff>
    </xdr:from>
    <xdr:to>
      <xdr:col>4</xdr:col>
      <xdr:colOff>533400</xdr:colOff>
      <xdr:row>43</xdr:row>
      <xdr:rowOff>59872</xdr:rowOff>
    </xdr:to>
    <xdr:sp macro="" textlink="">
      <xdr:nvSpPr>
        <xdr:cNvPr id="77" name="フローチャート : 判断 76"/>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44649</xdr:rowOff>
    </xdr:from>
    <xdr:ext cx="762000" cy="259045"/>
    <xdr:sp macro="" textlink="">
      <xdr:nvSpPr>
        <xdr:cNvPr id="78" name="テキスト ボックス 77"/>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2722</xdr:rowOff>
    </xdr:from>
    <xdr:to>
      <xdr:col>3</xdr:col>
      <xdr:colOff>279400</xdr:colOff>
      <xdr:row>37</xdr:row>
      <xdr:rowOff>38100</xdr:rowOff>
    </xdr:to>
    <xdr:cxnSp macro="">
      <xdr:nvCxnSpPr>
        <xdr:cNvPr id="79" name="直線コネクタ 78"/>
        <xdr:cNvCxnSpPr/>
      </xdr:nvCxnSpPr>
      <xdr:spPr>
        <a:xfrm>
          <a:off x="1447800" y="6174922"/>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164193</xdr:rowOff>
    </xdr:from>
    <xdr:to>
      <xdr:col>3</xdr:col>
      <xdr:colOff>330200</xdr:colOff>
      <xdr:row>43</xdr:row>
      <xdr:rowOff>94343</xdr:rowOff>
    </xdr:to>
    <xdr:sp macro="" textlink="">
      <xdr:nvSpPr>
        <xdr:cNvPr id="80" name="フローチャート :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79120</xdr:rowOff>
    </xdr:from>
    <xdr:ext cx="762000" cy="259045"/>
    <xdr:sp macro="" textlink="">
      <xdr:nvSpPr>
        <xdr:cNvPr id="81" name="テキスト ボックス 80"/>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2" name="フローチャート : 判断 81"/>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3" name="テキスト ボックス 82"/>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37</xdr:row>
      <xdr:rowOff>21772</xdr:rowOff>
    </xdr:from>
    <xdr:to>
      <xdr:col>7</xdr:col>
      <xdr:colOff>203200</xdr:colOff>
      <xdr:row>37</xdr:row>
      <xdr:rowOff>123372</xdr:rowOff>
    </xdr:to>
    <xdr:sp macro="" textlink="">
      <xdr:nvSpPr>
        <xdr:cNvPr id="89" name="円/楕円 88"/>
        <xdr:cNvSpPr/>
      </xdr:nvSpPr>
      <xdr:spPr>
        <a:xfrm>
          <a:off x="4902200" y="636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114499</xdr:rowOff>
    </xdr:from>
    <xdr:ext cx="762000" cy="259045"/>
    <xdr:sp macro="" textlink="">
      <xdr:nvSpPr>
        <xdr:cNvPr id="90" name="財政力該当値テキスト"/>
        <xdr:cNvSpPr txBox="1"/>
      </xdr:nvSpPr>
      <xdr:spPr>
        <a:xfrm>
          <a:off x="5041900" y="628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73478</xdr:rowOff>
    </xdr:from>
    <xdr:to>
      <xdr:col>6</xdr:col>
      <xdr:colOff>50800</xdr:colOff>
      <xdr:row>38</xdr:row>
      <xdr:rowOff>3628</xdr:rowOff>
    </xdr:to>
    <xdr:sp macro="" textlink="">
      <xdr:nvSpPr>
        <xdr:cNvPr id="91" name="円/楕円 90"/>
        <xdr:cNvSpPr/>
      </xdr:nvSpPr>
      <xdr:spPr>
        <a:xfrm>
          <a:off x="4064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13805</xdr:rowOff>
    </xdr:from>
    <xdr:ext cx="736600" cy="259045"/>
    <xdr:sp macro="" textlink="">
      <xdr:nvSpPr>
        <xdr:cNvPr id="92" name="テキスト ボックス 91"/>
        <xdr:cNvSpPr txBox="1"/>
      </xdr:nvSpPr>
      <xdr:spPr>
        <a:xfrm>
          <a:off x="3733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107950</xdr:rowOff>
    </xdr:from>
    <xdr:to>
      <xdr:col>4</xdr:col>
      <xdr:colOff>533400</xdr:colOff>
      <xdr:row>38</xdr:row>
      <xdr:rowOff>38100</xdr:rowOff>
    </xdr:to>
    <xdr:sp macro="" textlink="">
      <xdr:nvSpPr>
        <xdr:cNvPr id="93" name="円/楕円 92"/>
        <xdr:cNvSpPr/>
      </xdr:nvSpPr>
      <xdr:spPr>
        <a:xfrm>
          <a:off x="3175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48277</xdr:rowOff>
    </xdr:from>
    <xdr:ext cx="762000" cy="259045"/>
    <xdr:sp macro="" textlink="">
      <xdr:nvSpPr>
        <xdr:cNvPr id="94" name="テキスト ボックス 93"/>
        <xdr:cNvSpPr txBox="1"/>
      </xdr:nvSpPr>
      <xdr:spPr>
        <a:xfrm>
          <a:off x="2844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158750</xdr:rowOff>
    </xdr:from>
    <xdr:to>
      <xdr:col>3</xdr:col>
      <xdr:colOff>330200</xdr:colOff>
      <xdr:row>37</xdr:row>
      <xdr:rowOff>88900</xdr:rowOff>
    </xdr:to>
    <xdr:sp macro="" textlink="">
      <xdr:nvSpPr>
        <xdr:cNvPr id="95" name="円/楕円 94"/>
        <xdr:cNvSpPr/>
      </xdr:nvSpPr>
      <xdr:spPr>
        <a:xfrm>
          <a:off x="2286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99077</xdr:rowOff>
    </xdr:from>
    <xdr:ext cx="762000" cy="259045"/>
    <xdr:sp macro="" textlink="">
      <xdr:nvSpPr>
        <xdr:cNvPr id="96" name="テキスト ボックス 95"/>
        <xdr:cNvSpPr txBox="1"/>
      </xdr:nvSpPr>
      <xdr:spPr>
        <a:xfrm>
          <a:off x="1955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123372</xdr:rowOff>
    </xdr:from>
    <xdr:to>
      <xdr:col>2</xdr:col>
      <xdr:colOff>127000</xdr:colOff>
      <xdr:row>36</xdr:row>
      <xdr:rowOff>53522</xdr:rowOff>
    </xdr:to>
    <xdr:sp macro="" textlink="">
      <xdr:nvSpPr>
        <xdr:cNvPr id="97" name="円/楕円 96"/>
        <xdr:cNvSpPr/>
      </xdr:nvSpPr>
      <xdr:spPr>
        <a:xfrm>
          <a:off x="13970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63699</xdr:rowOff>
    </xdr:from>
    <xdr:ext cx="762000" cy="259045"/>
    <xdr:sp macro="" textlink="">
      <xdr:nvSpPr>
        <xdr:cNvPr id="98" name="テキスト ボックス 97"/>
        <xdr:cNvSpPr txBox="1"/>
      </xdr:nvSpPr>
      <xdr:spPr>
        <a:xfrm>
          <a:off x="1066800" y="5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６年度においては、修正申告による臨時的な税収により収入が増加し、一時的に経常収支比率が減少したが、平成２７年度には類似団体とおおむね同等となっている。町税などの収納率を上げる取組みや、事務事業の見直しにより歳出を縮減する取組みを継続的に行い、財政の健全化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6096</xdr:rowOff>
    </xdr:from>
    <xdr:to>
      <xdr:col>7</xdr:col>
      <xdr:colOff>152400</xdr:colOff>
      <xdr:row>66</xdr:row>
      <xdr:rowOff>53594</xdr:rowOff>
    </xdr:to>
    <xdr:cxnSp macro="">
      <xdr:nvCxnSpPr>
        <xdr:cNvPr id="126" name="直線コネクタ 125"/>
        <xdr:cNvCxnSpPr/>
      </xdr:nvCxnSpPr>
      <xdr:spPr>
        <a:xfrm flipV="1">
          <a:off x="4953000" y="10293096"/>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7"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8" name="直線コネクタ 127"/>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92473</xdr:rowOff>
    </xdr:from>
    <xdr:ext cx="762000" cy="259045"/>
    <xdr:sp macro="" textlink="">
      <xdr:nvSpPr>
        <xdr:cNvPr id="129"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7</xdr:col>
      <xdr:colOff>63500</xdr:colOff>
      <xdr:row>60</xdr:row>
      <xdr:rowOff>6096</xdr:rowOff>
    </xdr:from>
    <xdr:to>
      <xdr:col>7</xdr:col>
      <xdr:colOff>241300</xdr:colOff>
      <xdr:row>60</xdr:row>
      <xdr:rowOff>6096</xdr:rowOff>
    </xdr:to>
    <xdr:cxnSp macro="">
      <xdr:nvCxnSpPr>
        <xdr:cNvPr id="130" name="直線コネクタ 129"/>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37338</xdr:rowOff>
    </xdr:from>
    <xdr:to>
      <xdr:col>7</xdr:col>
      <xdr:colOff>152400</xdr:colOff>
      <xdr:row>62</xdr:row>
      <xdr:rowOff>165100</xdr:rowOff>
    </xdr:to>
    <xdr:cxnSp macro="">
      <xdr:nvCxnSpPr>
        <xdr:cNvPr id="131" name="直線コネクタ 130"/>
        <xdr:cNvCxnSpPr/>
      </xdr:nvCxnSpPr>
      <xdr:spPr>
        <a:xfrm>
          <a:off x="4114800" y="10495788"/>
          <a:ext cx="8382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111523</xdr:rowOff>
    </xdr:from>
    <xdr:ext cx="762000" cy="259045"/>
    <xdr:sp macro="" textlink="">
      <xdr:nvSpPr>
        <xdr:cNvPr id="132" name="財政構造の弾力性平均値テキスト"/>
        <xdr:cNvSpPr txBox="1"/>
      </xdr:nvSpPr>
      <xdr:spPr>
        <a:xfrm>
          <a:off x="5041900" y="1056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94996</xdr:rowOff>
    </xdr:from>
    <xdr:to>
      <xdr:col>7</xdr:col>
      <xdr:colOff>203200</xdr:colOff>
      <xdr:row>63</xdr:row>
      <xdr:rowOff>25146</xdr:rowOff>
    </xdr:to>
    <xdr:sp macro="" textlink="">
      <xdr:nvSpPr>
        <xdr:cNvPr id="133" name="フローチャート : 判断 132"/>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37338</xdr:rowOff>
    </xdr:from>
    <xdr:to>
      <xdr:col>6</xdr:col>
      <xdr:colOff>0</xdr:colOff>
      <xdr:row>62</xdr:row>
      <xdr:rowOff>116840</xdr:rowOff>
    </xdr:to>
    <xdr:cxnSp macro="">
      <xdr:nvCxnSpPr>
        <xdr:cNvPr id="134" name="直線コネクタ 133"/>
        <xdr:cNvCxnSpPr/>
      </xdr:nvCxnSpPr>
      <xdr:spPr>
        <a:xfrm flipV="1">
          <a:off x="3225800" y="10495788"/>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138430</xdr:rowOff>
    </xdr:from>
    <xdr:to>
      <xdr:col>6</xdr:col>
      <xdr:colOff>50800</xdr:colOff>
      <xdr:row>63</xdr:row>
      <xdr:rowOff>68580</xdr:rowOff>
    </xdr:to>
    <xdr:sp macro="" textlink="">
      <xdr:nvSpPr>
        <xdr:cNvPr id="135" name="フローチャート : 判断 134"/>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53357</xdr:rowOff>
    </xdr:from>
    <xdr:ext cx="736600" cy="259045"/>
    <xdr:sp macro="" textlink="">
      <xdr:nvSpPr>
        <xdr:cNvPr id="136" name="テキスト ボックス 135"/>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92710</xdr:rowOff>
    </xdr:from>
    <xdr:to>
      <xdr:col>4</xdr:col>
      <xdr:colOff>482600</xdr:colOff>
      <xdr:row>62</xdr:row>
      <xdr:rowOff>116840</xdr:rowOff>
    </xdr:to>
    <xdr:cxnSp macro="">
      <xdr:nvCxnSpPr>
        <xdr:cNvPr id="137" name="直線コネクタ 136"/>
        <xdr:cNvCxnSpPr/>
      </xdr:nvCxnSpPr>
      <xdr:spPr>
        <a:xfrm>
          <a:off x="2336800" y="107226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8" name="フローチャート : 判断 137"/>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39" name="テキスト ボックス 138"/>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92710</xdr:rowOff>
    </xdr:from>
    <xdr:to>
      <xdr:col>3</xdr:col>
      <xdr:colOff>279400</xdr:colOff>
      <xdr:row>62</xdr:row>
      <xdr:rowOff>112014</xdr:rowOff>
    </xdr:to>
    <xdr:cxnSp macro="">
      <xdr:nvCxnSpPr>
        <xdr:cNvPr id="140" name="直線コネクタ 139"/>
        <xdr:cNvCxnSpPr/>
      </xdr:nvCxnSpPr>
      <xdr:spPr>
        <a:xfrm flipV="1">
          <a:off x="1447800" y="1072261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109474</xdr:rowOff>
    </xdr:from>
    <xdr:to>
      <xdr:col>3</xdr:col>
      <xdr:colOff>330200</xdr:colOff>
      <xdr:row>63</xdr:row>
      <xdr:rowOff>39624</xdr:rowOff>
    </xdr:to>
    <xdr:sp macro="" textlink="">
      <xdr:nvSpPr>
        <xdr:cNvPr id="141" name="フローチャート : 判断 140"/>
        <xdr:cNvSpPr/>
      </xdr:nvSpPr>
      <xdr:spPr>
        <a:xfrm>
          <a:off x="2286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24401</xdr:rowOff>
    </xdr:from>
    <xdr:ext cx="762000" cy="259045"/>
    <xdr:sp macro="" textlink="">
      <xdr:nvSpPr>
        <xdr:cNvPr id="142" name="テキスト ボックス 141"/>
        <xdr:cNvSpPr txBox="1"/>
      </xdr:nvSpPr>
      <xdr:spPr>
        <a:xfrm>
          <a:off x="1955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80518</xdr:rowOff>
    </xdr:from>
    <xdr:to>
      <xdr:col>2</xdr:col>
      <xdr:colOff>127000</xdr:colOff>
      <xdr:row>63</xdr:row>
      <xdr:rowOff>10668</xdr:rowOff>
    </xdr:to>
    <xdr:sp macro="" textlink="">
      <xdr:nvSpPr>
        <xdr:cNvPr id="143" name="フローチャート : 判断 142"/>
        <xdr:cNvSpPr/>
      </xdr:nvSpPr>
      <xdr:spPr>
        <a:xfrm>
          <a:off x="1397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166895</xdr:rowOff>
    </xdr:from>
    <xdr:ext cx="762000" cy="259045"/>
    <xdr:sp macro="" textlink="">
      <xdr:nvSpPr>
        <xdr:cNvPr id="144" name="テキスト ボックス 143"/>
        <xdr:cNvSpPr txBox="1"/>
      </xdr:nvSpPr>
      <xdr:spPr>
        <a:xfrm>
          <a:off x="1066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50" name="円/楕円 149"/>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86377</xdr:rowOff>
    </xdr:from>
    <xdr:ext cx="762000" cy="259045"/>
    <xdr:sp macro="" textlink="">
      <xdr:nvSpPr>
        <xdr:cNvPr id="151" name="財政構造の弾力性該当値テキスト"/>
        <xdr:cNvSpPr txBox="1"/>
      </xdr:nvSpPr>
      <xdr:spPr>
        <a:xfrm>
          <a:off x="5041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157988</xdr:rowOff>
    </xdr:from>
    <xdr:to>
      <xdr:col>6</xdr:col>
      <xdr:colOff>50800</xdr:colOff>
      <xdr:row>61</xdr:row>
      <xdr:rowOff>88138</xdr:rowOff>
    </xdr:to>
    <xdr:sp macro="" textlink="">
      <xdr:nvSpPr>
        <xdr:cNvPr id="152" name="円/楕円 151"/>
        <xdr:cNvSpPr/>
      </xdr:nvSpPr>
      <xdr:spPr>
        <a:xfrm>
          <a:off x="4064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98315</xdr:rowOff>
    </xdr:from>
    <xdr:ext cx="736600" cy="259045"/>
    <xdr:sp macro="" textlink="">
      <xdr:nvSpPr>
        <xdr:cNvPr id="153" name="テキスト ボックス 152"/>
        <xdr:cNvSpPr txBox="1"/>
      </xdr:nvSpPr>
      <xdr:spPr>
        <a:xfrm>
          <a:off x="3733800" y="10213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66040</xdr:rowOff>
    </xdr:from>
    <xdr:to>
      <xdr:col>4</xdr:col>
      <xdr:colOff>533400</xdr:colOff>
      <xdr:row>62</xdr:row>
      <xdr:rowOff>167640</xdr:rowOff>
    </xdr:to>
    <xdr:sp macro="" textlink="">
      <xdr:nvSpPr>
        <xdr:cNvPr id="154" name="円/楕円 153"/>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6367</xdr:rowOff>
    </xdr:from>
    <xdr:ext cx="762000" cy="259045"/>
    <xdr:sp macro="" textlink="">
      <xdr:nvSpPr>
        <xdr:cNvPr id="155" name="テキスト ボックス 154"/>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41910</xdr:rowOff>
    </xdr:from>
    <xdr:to>
      <xdr:col>3</xdr:col>
      <xdr:colOff>330200</xdr:colOff>
      <xdr:row>62</xdr:row>
      <xdr:rowOff>143510</xdr:rowOff>
    </xdr:to>
    <xdr:sp macro="" textlink="">
      <xdr:nvSpPr>
        <xdr:cNvPr id="156" name="円/楕円 155"/>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153687</xdr:rowOff>
    </xdr:from>
    <xdr:ext cx="762000" cy="259045"/>
    <xdr:sp macro="" textlink="">
      <xdr:nvSpPr>
        <xdr:cNvPr id="157" name="テキスト ボックス 156"/>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61214</xdr:rowOff>
    </xdr:from>
    <xdr:to>
      <xdr:col>2</xdr:col>
      <xdr:colOff>127000</xdr:colOff>
      <xdr:row>62</xdr:row>
      <xdr:rowOff>162814</xdr:rowOff>
    </xdr:to>
    <xdr:sp macro="" textlink="">
      <xdr:nvSpPr>
        <xdr:cNvPr id="158" name="円/楕円 157"/>
        <xdr:cNvSpPr/>
      </xdr:nvSpPr>
      <xdr:spPr>
        <a:xfrm>
          <a:off x="1397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1541</xdr:rowOff>
    </xdr:from>
    <xdr:ext cx="762000" cy="259045"/>
    <xdr:sp macro="" textlink="">
      <xdr:nvSpPr>
        <xdr:cNvPr id="159" name="テキスト ボックス 158"/>
        <xdr:cNvSpPr txBox="1"/>
      </xdr:nvSpPr>
      <xdr:spPr>
        <a:xfrm>
          <a:off x="1066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[165,808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サービスの向上や業務の多様化に伴う委託業務の増加などにより、年々増加傾向にある。事務事業の見直しにより歳出の縮減に取り組むとともに、将来的な人口減少を最小限にとどめるために人口増対策に取り組み、効率化による１人当たり人件費などの低減を図る取組みを行い、財政の健全化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7708</xdr:rowOff>
    </xdr:from>
    <xdr:to>
      <xdr:col>7</xdr:col>
      <xdr:colOff>152400</xdr:colOff>
      <xdr:row>87</xdr:row>
      <xdr:rowOff>61754</xdr:rowOff>
    </xdr:to>
    <xdr:cxnSp macro="">
      <xdr:nvCxnSpPr>
        <xdr:cNvPr id="187" name="直線コネクタ 186"/>
        <xdr:cNvCxnSpPr/>
      </xdr:nvCxnSpPr>
      <xdr:spPr>
        <a:xfrm flipV="1">
          <a:off x="4953000" y="13895158"/>
          <a:ext cx="0" cy="1082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33831</xdr:rowOff>
    </xdr:from>
    <xdr:ext cx="762000" cy="259045"/>
    <xdr:sp macro="" textlink="">
      <xdr:nvSpPr>
        <xdr:cNvPr id="188" name="人件費・物件費等の状況最小値テキスト"/>
        <xdr:cNvSpPr txBox="1"/>
      </xdr:nvSpPr>
      <xdr:spPr>
        <a:xfrm>
          <a:off x="5041900" y="1494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327,270</a:t>
          </a:r>
          <a:endParaRPr kumimoji="1" lang="ja-JP" altLang="en-US" sz="1000" b="1">
            <a:latin typeface="ＭＳ Ｐゴシック"/>
          </a:endParaRPr>
        </a:p>
      </xdr:txBody>
    </xdr:sp>
    <xdr:clientData/>
  </xdr:oneCellAnchor>
  <xdr:twoCellAnchor>
    <xdr:from>
      <xdr:col>7</xdr:col>
      <xdr:colOff>63500</xdr:colOff>
      <xdr:row>87</xdr:row>
      <xdr:rowOff>61754</xdr:rowOff>
    </xdr:from>
    <xdr:to>
      <xdr:col>7</xdr:col>
      <xdr:colOff>241300</xdr:colOff>
      <xdr:row>87</xdr:row>
      <xdr:rowOff>61754</xdr:rowOff>
    </xdr:to>
    <xdr:cxnSp macro="">
      <xdr:nvCxnSpPr>
        <xdr:cNvPr id="189" name="直線コネクタ 188"/>
        <xdr:cNvCxnSpPr/>
      </xdr:nvCxnSpPr>
      <xdr:spPr>
        <a:xfrm>
          <a:off x="4864100" y="1497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94085</xdr:rowOff>
    </xdr:from>
    <xdr:ext cx="762000" cy="259045"/>
    <xdr:sp macro="" textlink="">
      <xdr:nvSpPr>
        <xdr:cNvPr id="190" name="人件費・物件費等の状況最大値テキスト"/>
        <xdr:cNvSpPr txBox="1"/>
      </xdr:nvSpPr>
      <xdr:spPr>
        <a:xfrm>
          <a:off x="5041900" y="1363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102,913</a:t>
          </a:r>
          <a:endParaRPr kumimoji="1" lang="ja-JP" altLang="en-US" sz="1000" b="1">
            <a:latin typeface="ＭＳ Ｐゴシック"/>
          </a:endParaRPr>
        </a:p>
      </xdr:txBody>
    </xdr:sp>
    <xdr:clientData/>
  </xdr:oneCellAnchor>
  <xdr:twoCellAnchor>
    <xdr:from>
      <xdr:col>7</xdr:col>
      <xdr:colOff>63500</xdr:colOff>
      <xdr:row>81</xdr:row>
      <xdr:rowOff>7708</xdr:rowOff>
    </xdr:from>
    <xdr:to>
      <xdr:col>7</xdr:col>
      <xdr:colOff>241300</xdr:colOff>
      <xdr:row>81</xdr:row>
      <xdr:rowOff>7708</xdr:rowOff>
    </xdr:to>
    <xdr:cxnSp macro="">
      <xdr:nvCxnSpPr>
        <xdr:cNvPr id="191" name="直線コネクタ 190"/>
        <xdr:cNvCxnSpPr/>
      </xdr:nvCxnSpPr>
      <xdr:spPr>
        <a:xfrm>
          <a:off x="4864100" y="1389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126957</xdr:rowOff>
    </xdr:from>
    <xdr:to>
      <xdr:col>7</xdr:col>
      <xdr:colOff>152400</xdr:colOff>
      <xdr:row>82</xdr:row>
      <xdr:rowOff>139790</xdr:rowOff>
    </xdr:to>
    <xdr:cxnSp macro="">
      <xdr:nvCxnSpPr>
        <xdr:cNvPr id="192" name="直線コネクタ 191"/>
        <xdr:cNvCxnSpPr/>
      </xdr:nvCxnSpPr>
      <xdr:spPr>
        <a:xfrm>
          <a:off x="4114800" y="14185857"/>
          <a:ext cx="838200" cy="1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31847</xdr:rowOff>
    </xdr:from>
    <xdr:ext cx="762000" cy="259045"/>
    <xdr:sp macro="" textlink="">
      <xdr:nvSpPr>
        <xdr:cNvPr id="193" name="人件費・物件費等の状況平均値テキスト"/>
        <xdr:cNvSpPr txBox="1"/>
      </xdr:nvSpPr>
      <xdr:spPr>
        <a:xfrm>
          <a:off x="5041900" y="13919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15320</xdr:rowOff>
    </xdr:from>
    <xdr:to>
      <xdr:col>7</xdr:col>
      <xdr:colOff>203200</xdr:colOff>
      <xdr:row>82</xdr:row>
      <xdr:rowOff>116920</xdr:rowOff>
    </xdr:to>
    <xdr:sp macro="" textlink="">
      <xdr:nvSpPr>
        <xdr:cNvPr id="194" name="フローチャート : 判断 193"/>
        <xdr:cNvSpPr/>
      </xdr:nvSpPr>
      <xdr:spPr>
        <a:xfrm>
          <a:off x="49022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92360</xdr:rowOff>
    </xdr:from>
    <xdr:to>
      <xdr:col>6</xdr:col>
      <xdr:colOff>0</xdr:colOff>
      <xdr:row>82</xdr:row>
      <xdr:rowOff>126957</xdr:rowOff>
    </xdr:to>
    <xdr:cxnSp macro="">
      <xdr:nvCxnSpPr>
        <xdr:cNvPr id="195" name="直線コネクタ 194"/>
        <xdr:cNvCxnSpPr/>
      </xdr:nvCxnSpPr>
      <xdr:spPr>
        <a:xfrm>
          <a:off x="3225800" y="14151260"/>
          <a:ext cx="889000" cy="3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37122</xdr:rowOff>
    </xdr:from>
    <xdr:to>
      <xdr:col>6</xdr:col>
      <xdr:colOff>50800</xdr:colOff>
      <xdr:row>84</xdr:row>
      <xdr:rowOff>138722</xdr:rowOff>
    </xdr:to>
    <xdr:sp macro="" textlink="">
      <xdr:nvSpPr>
        <xdr:cNvPr id="196" name="フローチャート : 判断 195"/>
        <xdr:cNvSpPr/>
      </xdr:nvSpPr>
      <xdr:spPr>
        <a:xfrm>
          <a:off x="4064000" y="1443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123499</xdr:rowOff>
    </xdr:from>
    <xdr:ext cx="736600" cy="259045"/>
    <xdr:sp macro="" textlink="">
      <xdr:nvSpPr>
        <xdr:cNvPr id="197" name="テキスト ボックス 196"/>
        <xdr:cNvSpPr txBox="1"/>
      </xdr:nvSpPr>
      <xdr:spPr>
        <a:xfrm>
          <a:off x="3733800" y="14525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92084</xdr:rowOff>
    </xdr:from>
    <xdr:to>
      <xdr:col>4</xdr:col>
      <xdr:colOff>482600</xdr:colOff>
      <xdr:row>82</xdr:row>
      <xdr:rowOff>92360</xdr:rowOff>
    </xdr:to>
    <xdr:cxnSp macro="">
      <xdr:nvCxnSpPr>
        <xdr:cNvPr id="198" name="直線コネクタ 197"/>
        <xdr:cNvCxnSpPr/>
      </xdr:nvCxnSpPr>
      <xdr:spPr>
        <a:xfrm>
          <a:off x="2336800" y="14150984"/>
          <a:ext cx="889000" cy="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95915</xdr:rowOff>
    </xdr:from>
    <xdr:to>
      <xdr:col>4</xdr:col>
      <xdr:colOff>533400</xdr:colOff>
      <xdr:row>83</xdr:row>
      <xdr:rowOff>26065</xdr:rowOff>
    </xdr:to>
    <xdr:sp macro="" textlink="">
      <xdr:nvSpPr>
        <xdr:cNvPr id="199" name="フローチャート : 判断 198"/>
        <xdr:cNvSpPr/>
      </xdr:nvSpPr>
      <xdr:spPr>
        <a:xfrm>
          <a:off x="3175000" y="1415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10842</xdr:rowOff>
    </xdr:from>
    <xdr:ext cx="762000" cy="259045"/>
    <xdr:sp macro="" textlink="">
      <xdr:nvSpPr>
        <xdr:cNvPr id="200" name="テキスト ボックス 199"/>
        <xdr:cNvSpPr txBox="1"/>
      </xdr:nvSpPr>
      <xdr:spPr>
        <a:xfrm>
          <a:off x="2844800" y="1424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92084</xdr:rowOff>
    </xdr:from>
    <xdr:to>
      <xdr:col>3</xdr:col>
      <xdr:colOff>279400</xdr:colOff>
      <xdr:row>82</xdr:row>
      <xdr:rowOff>137657</xdr:rowOff>
    </xdr:to>
    <xdr:cxnSp macro="">
      <xdr:nvCxnSpPr>
        <xdr:cNvPr id="201" name="直線コネクタ 200"/>
        <xdr:cNvCxnSpPr/>
      </xdr:nvCxnSpPr>
      <xdr:spPr>
        <a:xfrm flipV="1">
          <a:off x="1447800" y="14150984"/>
          <a:ext cx="889000" cy="4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42621</xdr:rowOff>
    </xdr:from>
    <xdr:to>
      <xdr:col>3</xdr:col>
      <xdr:colOff>330200</xdr:colOff>
      <xdr:row>82</xdr:row>
      <xdr:rowOff>144221</xdr:rowOff>
    </xdr:to>
    <xdr:sp macro="" textlink="">
      <xdr:nvSpPr>
        <xdr:cNvPr id="202" name="フローチャート : 判断 201"/>
        <xdr:cNvSpPr/>
      </xdr:nvSpPr>
      <xdr:spPr>
        <a:xfrm>
          <a:off x="2286000" y="1410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128998</xdr:rowOff>
    </xdr:from>
    <xdr:ext cx="762000" cy="259045"/>
    <xdr:sp macro="" textlink="">
      <xdr:nvSpPr>
        <xdr:cNvPr id="203" name="テキスト ボックス 202"/>
        <xdr:cNvSpPr txBox="1"/>
      </xdr:nvSpPr>
      <xdr:spPr>
        <a:xfrm>
          <a:off x="1955800" y="1418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12396</xdr:rowOff>
    </xdr:from>
    <xdr:to>
      <xdr:col>2</xdr:col>
      <xdr:colOff>127000</xdr:colOff>
      <xdr:row>82</xdr:row>
      <xdr:rowOff>113996</xdr:rowOff>
    </xdr:to>
    <xdr:sp macro="" textlink="">
      <xdr:nvSpPr>
        <xdr:cNvPr id="204" name="フローチャート : 判断 203"/>
        <xdr:cNvSpPr/>
      </xdr:nvSpPr>
      <xdr:spPr>
        <a:xfrm>
          <a:off x="1397000" y="1407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124173</xdr:rowOff>
    </xdr:from>
    <xdr:ext cx="762000" cy="259045"/>
    <xdr:sp macro="" textlink="">
      <xdr:nvSpPr>
        <xdr:cNvPr id="205" name="テキスト ボックス 204"/>
        <xdr:cNvSpPr txBox="1"/>
      </xdr:nvSpPr>
      <xdr:spPr>
        <a:xfrm>
          <a:off x="1066800" y="1384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149,937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88990</xdr:rowOff>
    </xdr:from>
    <xdr:to>
      <xdr:col>7</xdr:col>
      <xdr:colOff>203200</xdr:colOff>
      <xdr:row>83</xdr:row>
      <xdr:rowOff>19140</xdr:rowOff>
    </xdr:to>
    <xdr:sp macro="" textlink="">
      <xdr:nvSpPr>
        <xdr:cNvPr id="211" name="円/楕円 210"/>
        <xdr:cNvSpPr/>
      </xdr:nvSpPr>
      <xdr:spPr>
        <a:xfrm>
          <a:off x="4902200" y="141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61067</xdr:rowOff>
    </xdr:from>
    <xdr:ext cx="762000" cy="259045"/>
    <xdr:sp macro="" textlink="">
      <xdr:nvSpPr>
        <xdr:cNvPr id="212" name="人件費・物件費等の状況該当値テキスト"/>
        <xdr:cNvSpPr txBox="1"/>
      </xdr:nvSpPr>
      <xdr:spPr>
        <a:xfrm>
          <a:off x="5041900" y="141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165,808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76157</xdr:rowOff>
    </xdr:from>
    <xdr:to>
      <xdr:col>6</xdr:col>
      <xdr:colOff>50800</xdr:colOff>
      <xdr:row>83</xdr:row>
      <xdr:rowOff>6307</xdr:rowOff>
    </xdr:to>
    <xdr:sp macro="" textlink="">
      <xdr:nvSpPr>
        <xdr:cNvPr id="213" name="円/楕円 212"/>
        <xdr:cNvSpPr/>
      </xdr:nvSpPr>
      <xdr:spPr>
        <a:xfrm>
          <a:off x="4064000" y="141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16484</xdr:rowOff>
    </xdr:from>
    <xdr:ext cx="736600" cy="259045"/>
    <xdr:sp macro="" textlink="">
      <xdr:nvSpPr>
        <xdr:cNvPr id="214" name="テキスト ボックス 213"/>
        <xdr:cNvSpPr txBox="1"/>
      </xdr:nvSpPr>
      <xdr:spPr>
        <a:xfrm>
          <a:off x="3733800" y="13903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163,149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41560</xdr:rowOff>
    </xdr:from>
    <xdr:to>
      <xdr:col>4</xdr:col>
      <xdr:colOff>533400</xdr:colOff>
      <xdr:row>82</xdr:row>
      <xdr:rowOff>143160</xdr:rowOff>
    </xdr:to>
    <xdr:sp macro="" textlink="">
      <xdr:nvSpPr>
        <xdr:cNvPr id="215" name="円/楕円 214"/>
        <xdr:cNvSpPr/>
      </xdr:nvSpPr>
      <xdr:spPr>
        <a:xfrm>
          <a:off x="3175000" y="1410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153337</xdr:rowOff>
    </xdr:from>
    <xdr:ext cx="762000" cy="259045"/>
    <xdr:sp macro="" textlink="">
      <xdr:nvSpPr>
        <xdr:cNvPr id="216" name="テキスト ボックス 215"/>
        <xdr:cNvSpPr txBox="1"/>
      </xdr:nvSpPr>
      <xdr:spPr>
        <a:xfrm>
          <a:off x="2844800" y="1386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155,980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41284</xdr:rowOff>
    </xdr:from>
    <xdr:to>
      <xdr:col>3</xdr:col>
      <xdr:colOff>330200</xdr:colOff>
      <xdr:row>82</xdr:row>
      <xdr:rowOff>142884</xdr:rowOff>
    </xdr:to>
    <xdr:sp macro="" textlink="">
      <xdr:nvSpPr>
        <xdr:cNvPr id="217" name="円/楕円 216"/>
        <xdr:cNvSpPr/>
      </xdr:nvSpPr>
      <xdr:spPr>
        <a:xfrm>
          <a:off x="2286000" y="1410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153061</xdr:rowOff>
    </xdr:from>
    <xdr:ext cx="762000" cy="259045"/>
    <xdr:sp macro="" textlink="">
      <xdr:nvSpPr>
        <xdr:cNvPr id="218" name="テキスト ボックス 217"/>
        <xdr:cNvSpPr txBox="1"/>
      </xdr:nvSpPr>
      <xdr:spPr>
        <a:xfrm>
          <a:off x="1955800" y="13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155,923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86857</xdr:rowOff>
    </xdr:from>
    <xdr:to>
      <xdr:col>2</xdr:col>
      <xdr:colOff>127000</xdr:colOff>
      <xdr:row>83</xdr:row>
      <xdr:rowOff>17007</xdr:rowOff>
    </xdr:to>
    <xdr:sp macro="" textlink="">
      <xdr:nvSpPr>
        <xdr:cNvPr id="219" name="円/楕円 218"/>
        <xdr:cNvSpPr/>
      </xdr:nvSpPr>
      <xdr:spPr>
        <a:xfrm>
          <a:off x="1397000" y="1414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1784</xdr:rowOff>
    </xdr:from>
    <xdr:ext cx="762000" cy="259045"/>
    <xdr:sp macro="" textlink="">
      <xdr:nvSpPr>
        <xdr:cNvPr id="220" name="テキスト ボックス 219"/>
        <xdr:cNvSpPr txBox="1"/>
      </xdr:nvSpPr>
      <xdr:spPr>
        <a:xfrm>
          <a:off x="1066800" y="1423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165,366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平成２５年７月から職員の給与削減措置を行ったため、指数は小さくなったと考えられるが、類似団体比較では高い水準にあるので、今後の動向に注視しつつ給与体系や職員手当などの適正化に努める。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28363</xdr:rowOff>
    </xdr:from>
    <xdr:to>
      <xdr:col>24</xdr:col>
      <xdr:colOff>558800</xdr:colOff>
      <xdr:row>86</xdr:row>
      <xdr:rowOff>45296</xdr:rowOff>
    </xdr:to>
    <xdr:cxnSp macro="">
      <xdr:nvCxnSpPr>
        <xdr:cNvPr id="249" name="直線コネクタ 248"/>
        <xdr:cNvCxnSpPr/>
      </xdr:nvCxnSpPr>
      <xdr:spPr>
        <a:xfrm flipV="1">
          <a:off x="17018000" y="13744363"/>
          <a:ext cx="0" cy="10456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17373</xdr:rowOff>
    </xdr:from>
    <xdr:ext cx="762000" cy="259045"/>
    <xdr:sp macro="" textlink="">
      <xdr:nvSpPr>
        <xdr:cNvPr id="250" name="給与水準   （国との比較）最小値テキスト"/>
        <xdr:cNvSpPr txBox="1"/>
      </xdr:nvSpPr>
      <xdr:spPr>
        <a:xfrm>
          <a:off x="17106900" y="1476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45296</xdr:rowOff>
    </xdr:from>
    <xdr:to>
      <xdr:col>24</xdr:col>
      <xdr:colOff>647700</xdr:colOff>
      <xdr:row>86</xdr:row>
      <xdr:rowOff>45296</xdr:rowOff>
    </xdr:to>
    <xdr:cxnSp macro="">
      <xdr:nvCxnSpPr>
        <xdr:cNvPr id="251" name="直線コネクタ 250"/>
        <xdr:cNvCxnSpPr/>
      </xdr:nvCxnSpPr>
      <xdr:spPr>
        <a:xfrm>
          <a:off x="16929100" y="1478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114740</xdr:rowOff>
    </xdr:from>
    <xdr:ext cx="762000" cy="259045"/>
    <xdr:sp macro="" textlink="">
      <xdr:nvSpPr>
        <xdr:cNvPr id="252" name="給与水準   （国との比較）最大値テキスト"/>
        <xdr:cNvSpPr txBox="1"/>
      </xdr:nvSpPr>
      <xdr:spPr>
        <a:xfrm>
          <a:off x="17106900" y="1348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24</xdr:col>
      <xdr:colOff>469900</xdr:colOff>
      <xdr:row>80</xdr:row>
      <xdr:rowOff>28363</xdr:rowOff>
    </xdr:from>
    <xdr:to>
      <xdr:col>24</xdr:col>
      <xdr:colOff>647700</xdr:colOff>
      <xdr:row>80</xdr:row>
      <xdr:rowOff>28363</xdr:rowOff>
    </xdr:to>
    <xdr:cxnSp macro="">
      <xdr:nvCxnSpPr>
        <xdr:cNvPr id="253" name="直線コネクタ 252"/>
        <xdr:cNvCxnSpPr/>
      </xdr:nvCxnSpPr>
      <xdr:spPr>
        <a:xfrm>
          <a:off x="16929100" y="1374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86</xdr:row>
      <xdr:rowOff>45296</xdr:rowOff>
    </xdr:to>
    <xdr:cxnSp macro="">
      <xdr:nvCxnSpPr>
        <xdr:cNvPr id="254" name="直線コネクタ 253"/>
        <xdr:cNvCxnSpPr/>
      </xdr:nvCxnSpPr>
      <xdr:spPr>
        <a:xfrm>
          <a:off x="16179800" y="14725650"/>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91034</xdr:rowOff>
    </xdr:from>
    <xdr:ext cx="762000" cy="259045"/>
    <xdr:sp macro="" textlink="">
      <xdr:nvSpPr>
        <xdr:cNvPr id="255" name="給与水準   （国との比較）平均値テキスト"/>
        <xdr:cNvSpPr txBox="1"/>
      </xdr:nvSpPr>
      <xdr:spPr>
        <a:xfrm>
          <a:off x="17106900" y="1414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74507</xdr:rowOff>
    </xdr:from>
    <xdr:to>
      <xdr:col>24</xdr:col>
      <xdr:colOff>609600</xdr:colOff>
      <xdr:row>84</xdr:row>
      <xdr:rowOff>4657</xdr:rowOff>
    </xdr:to>
    <xdr:sp macro="" textlink="">
      <xdr:nvSpPr>
        <xdr:cNvPr id="256" name="フローチャート : 判断 255"/>
        <xdr:cNvSpPr/>
      </xdr:nvSpPr>
      <xdr:spPr>
        <a:xfrm>
          <a:off x="169672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88054</xdr:rowOff>
    </xdr:from>
    <xdr:to>
      <xdr:col>23</xdr:col>
      <xdr:colOff>406400</xdr:colOff>
      <xdr:row>85</xdr:row>
      <xdr:rowOff>152400</xdr:rowOff>
    </xdr:to>
    <xdr:cxnSp macro="">
      <xdr:nvCxnSpPr>
        <xdr:cNvPr id="257" name="直線コネクタ 256"/>
        <xdr:cNvCxnSpPr/>
      </xdr:nvCxnSpPr>
      <xdr:spPr>
        <a:xfrm>
          <a:off x="15290800" y="1466130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66463</xdr:rowOff>
    </xdr:from>
    <xdr:to>
      <xdr:col>23</xdr:col>
      <xdr:colOff>457200</xdr:colOff>
      <xdr:row>83</xdr:row>
      <xdr:rowOff>168063</xdr:rowOff>
    </xdr:to>
    <xdr:sp macro="" textlink="">
      <xdr:nvSpPr>
        <xdr:cNvPr id="258" name="フローチャート : 判断 257"/>
        <xdr:cNvSpPr/>
      </xdr:nvSpPr>
      <xdr:spPr>
        <a:xfrm>
          <a:off x="16129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59" name="テキスト ボックス 258"/>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88054</xdr:rowOff>
    </xdr:from>
    <xdr:to>
      <xdr:col>22</xdr:col>
      <xdr:colOff>203200</xdr:colOff>
      <xdr:row>88</xdr:row>
      <xdr:rowOff>152823</xdr:rowOff>
    </xdr:to>
    <xdr:cxnSp macro="">
      <xdr:nvCxnSpPr>
        <xdr:cNvPr id="260" name="直線コネクタ 259"/>
        <xdr:cNvCxnSpPr/>
      </xdr:nvCxnSpPr>
      <xdr:spPr>
        <a:xfrm flipV="1">
          <a:off x="14401800" y="14661304"/>
          <a:ext cx="889000" cy="57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1" name="フローチャート : 判断 260"/>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154111</xdr:rowOff>
    </xdr:from>
    <xdr:ext cx="762000" cy="259045"/>
    <xdr:sp macro="" textlink="">
      <xdr:nvSpPr>
        <xdr:cNvPr id="262" name="テキスト ボックス 261"/>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136737</xdr:rowOff>
    </xdr:from>
    <xdr:to>
      <xdr:col>21</xdr:col>
      <xdr:colOff>0</xdr:colOff>
      <xdr:row>88</xdr:row>
      <xdr:rowOff>152823</xdr:rowOff>
    </xdr:to>
    <xdr:cxnSp macro="">
      <xdr:nvCxnSpPr>
        <xdr:cNvPr id="263" name="直線コネクタ 262"/>
        <xdr:cNvCxnSpPr/>
      </xdr:nvCxnSpPr>
      <xdr:spPr>
        <a:xfrm>
          <a:off x="13512800" y="152243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147320</xdr:rowOff>
    </xdr:from>
    <xdr:to>
      <xdr:col>21</xdr:col>
      <xdr:colOff>50800</xdr:colOff>
      <xdr:row>87</xdr:row>
      <xdr:rowOff>77470</xdr:rowOff>
    </xdr:to>
    <xdr:sp macro="" textlink="">
      <xdr:nvSpPr>
        <xdr:cNvPr id="264" name="フローチャート : 判断 263"/>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87647</xdr:rowOff>
    </xdr:from>
    <xdr:ext cx="762000" cy="259045"/>
    <xdr:sp macro="" textlink="">
      <xdr:nvSpPr>
        <xdr:cNvPr id="265" name="テキスト ボックス 264"/>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6" name="フローチャート : 判断 265"/>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67" name="テキスト ボックス 266"/>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73" name="円/楕円 272"/>
        <xdr:cNvSpPr/>
      </xdr:nvSpPr>
      <xdr:spPr>
        <a:xfrm>
          <a:off x="169672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61823</xdr:rowOff>
    </xdr:from>
    <xdr:ext cx="762000" cy="259045"/>
    <xdr:sp macro="" textlink="">
      <xdr:nvSpPr>
        <xdr:cNvPr id="274" name="給与水準   （国との比較）該当値テキスト"/>
        <xdr:cNvSpPr txBox="1"/>
      </xdr:nvSpPr>
      <xdr:spPr>
        <a:xfrm>
          <a:off x="17106900" y="146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101600</xdr:rowOff>
    </xdr:from>
    <xdr:to>
      <xdr:col>23</xdr:col>
      <xdr:colOff>457200</xdr:colOff>
      <xdr:row>86</xdr:row>
      <xdr:rowOff>31750</xdr:rowOff>
    </xdr:to>
    <xdr:sp macro="" textlink="">
      <xdr:nvSpPr>
        <xdr:cNvPr id="275" name="円/楕円 274"/>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16527</xdr:rowOff>
    </xdr:from>
    <xdr:ext cx="736600" cy="259045"/>
    <xdr:sp macro="" textlink="">
      <xdr:nvSpPr>
        <xdr:cNvPr id="276" name="テキスト ボックス 275"/>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37254</xdr:rowOff>
    </xdr:from>
    <xdr:to>
      <xdr:col>22</xdr:col>
      <xdr:colOff>254000</xdr:colOff>
      <xdr:row>85</xdr:row>
      <xdr:rowOff>138854</xdr:rowOff>
    </xdr:to>
    <xdr:sp macro="" textlink="">
      <xdr:nvSpPr>
        <xdr:cNvPr id="277" name="円/楕円 276"/>
        <xdr:cNvSpPr/>
      </xdr:nvSpPr>
      <xdr:spPr>
        <a:xfrm>
          <a:off x="15240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123631</xdr:rowOff>
    </xdr:from>
    <xdr:ext cx="762000" cy="259045"/>
    <xdr:sp macro="" textlink="">
      <xdr:nvSpPr>
        <xdr:cNvPr id="278" name="テキスト ボックス 277"/>
        <xdr:cNvSpPr txBox="1"/>
      </xdr:nvSpPr>
      <xdr:spPr>
        <a:xfrm>
          <a:off x="14909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102023</xdr:rowOff>
    </xdr:from>
    <xdr:to>
      <xdr:col>21</xdr:col>
      <xdr:colOff>50800</xdr:colOff>
      <xdr:row>89</xdr:row>
      <xdr:rowOff>32173</xdr:rowOff>
    </xdr:to>
    <xdr:sp macro="" textlink="">
      <xdr:nvSpPr>
        <xdr:cNvPr id="279" name="円/楕円 278"/>
        <xdr:cNvSpPr/>
      </xdr:nvSpPr>
      <xdr:spPr>
        <a:xfrm>
          <a:off x="14351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16950</xdr:rowOff>
    </xdr:from>
    <xdr:ext cx="762000" cy="259045"/>
    <xdr:sp macro="" textlink="">
      <xdr:nvSpPr>
        <xdr:cNvPr id="280" name="テキスト ボックス 279"/>
        <xdr:cNvSpPr txBox="1"/>
      </xdr:nvSpPr>
      <xdr:spPr>
        <a:xfrm>
          <a:off x="14020800" y="152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85937</xdr:rowOff>
    </xdr:from>
    <xdr:to>
      <xdr:col>19</xdr:col>
      <xdr:colOff>533400</xdr:colOff>
      <xdr:row>89</xdr:row>
      <xdr:rowOff>16087</xdr:rowOff>
    </xdr:to>
    <xdr:sp macro="" textlink="">
      <xdr:nvSpPr>
        <xdr:cNvPr id="281" name="円/楕円 280"/>
        <xdr:cNvSpPr/>
      </xdr:nvSpPr>
      <xdr:spPr>
        <a:xfrm>
          <a:off x="13462000" y="151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864</xdr:rowOff>
    </xdr:from>
    <xdr:ext cx="762000" cy="259045"/>
    <xdr:sp macro="" textlink="">
      <xdr:nvSpPr>
        <xdr:cNvPr id="282" name="テキスト ボックス 281"/>
        <xdr:cNvSpPr txBox="1"/>
      </xdr:nvSpPr>
      <xdr:spPr>
        <a:xfrm>
          <a:off x="13131800" y="1525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を若干上回って推移している。退職者数に対する新規採用抑制を引き続き実施し、業務委託などの活用により定員管理を行うとともに、宅地造成など具体的な人口増対策により人口対職員数の軽減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99423</xdr:rowOff>
    </xdr:from>
    <xdr:to>
      <xdr:col>24</xdr:col>
      <xdr:colOff>558800</xdr:colOff>
      <xdr:row>67</xdr:row>
      <xdr:rowOff>128270</xdr:rowOff>
    </xdr:to>
    <xdr:cxnSp macro="">
      <xdr:nvCxnSpPr>
        <xdr:cNvPr id="314" name="直線コネクタ 313"/>
        <xdr:cNvCxnSpPr/>
      </xdr:nvCxnSpPr>
      <xdr:spPr>
        <a:xfrm flipV="1">
          <a:off x="17018000" y="10043523"/>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100347</xdr:rowOff>
    </xdr:from>
    <xdr:ext cx="762000" cy="259045"/>
    <xdr:sp macro="" textlink="">
      <xdr:nvSpPr>
        <xdr:cNvPr id="315"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13.76</a:t>
          </a:r>
          <a:endParaRPr kumimoji="1" lang="ja-JP" altLang="en-US" sz="1000" b="1">
            <a:latin typeface="ＭＳ Ｐゴシック"/>
          </a:endParaRPr>
        </a:p>
      </xdr:txBody>
    </xdr:sp>
    <xdr:clientData/>
  </xdr:oneCellAnchor>
  <xdr:twoCellAnchor>
    <xdr:from>
      <xdr:col>24</xdr:col>
      <xdr:colOff>469900</xdr:colOff>
      <xdr:row>67</xdr:row>
      <xdr:rowOff>128270</xdr:rowOff>
    </xdr:from>
    <xdr:to>
      <xdr:col>24</xdr:col>
      <xdr:colOff>647700</xdr:colOff>
      <xdr:row>67</xdr:row>
      <xdr:rowOff>128270</xdr:rowOff>
    </xdr:to>
    <xdr:cxnSp macro="">
      <xdr:nvCxnSpPr>
        <xdr:cNvPr id="316" name="直線コネクタ 315"/>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14350</xdr:rowOff>
    </xdr:from>
    <xdr:ext cx="762000" cy="259045"/>
    <xdr:sp macro="" textlink="">
      <xdr:nvSpPr>
        <xdr:cNvPr id="317" name="定員管理の状況最大値テキスト"/>
        <xdr:cNvSpPr txBox="1"/>
      </xdr:nvSpPr>
      <xdr:spPr>
        <a:xfrm>
          <a:off x="17106900" y="978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24</xdr:col>
      <xdr:colOff>469900</xdr:colOff>
      <xdr:row>58</xdr:row>
      <xdr:rowOff>99423</xdr:rowOff>
    </xdr:from>
    <xdr:to>
      <xdr:col>24</xdr:col>
      <xdr:colOff>647700</xdr:colOff>
      <xdr:row>58</xdr:row>
      <xdr:rowOff>99423</xdr:rowOff>
    </xdr:to>
    <xdr:cxnSp macro="">
      <xdr:nvCxnSpPr>
        <xdr:cNvPr id="318" name="直線コネクタ 317"/>
        <xdr:cNvCxnSpPr/>
      </xdr:nvCxnSpPr>
      <xdr:spPr>
        <a:xfrm>
          <a:off x="16929100" y="1004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168547</xdr:rowOff>
    </xdr:from>
    <xdr:to>
      <xdr:col>24</xdr:col>
      <xdr:colOff>558800</xdr:colOff>
      <xdr:row>63</xdr:row>
      <xdr:rowOff>9162</xdr:rowOff>
    </xdr:to>
    <xdr:cxnSp macro="">
      <xdr:nvCxnSpPr>
        <xdr:cNvPr id="319" name="直線コネクタ 318"/>
        <xdr:cNvCxnSpPr/>
      </xdr:nvCxnSpPr>
      <xdr:spPr>
        <a:xfrm>
          <a:off x="16179800" y="1079844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118762</xdr:rowOff>
    </xdr:from>
    <xdr:ext cx="762000" cy="259045"/>
    <xdr:sp macro="" textlink="">
      <xdr:nvSpPr>
        <xdr:cNvPr id="320" name="定員管理の状況平均値テキスト"/>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102235</xdr:rowOff>
    </xdr:from>
    <xdr:to>
      <xdr:col>24</xdr:col>
      <xdr:colOff>609600</xdr:colOff>
      <xdr:row>63</xdr:row>
      <xdr:rowOff>32385</xdr:rowOff>
    </xdr:to>
    <xdr:sp macro="" textlink="">
      <xdr:nvSpPr>
        <xdr:cNvPr id="321" name="フローチャート : 判断 320"/>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168547</xdr:rowOff>
    </xdr:from>
    <xdr:to>
      <xdr:col>23</xdr:col>
      <xdr:colOff>406400</xdr:colOff>
      <xdr:row>63</xdr:row>
      <xdr:rowOff>12609</xdr:rowOff>
    </xdr:to>
    <xdr:cxnSp macro="">
      <xdr:nvCxnSpPr>
        <xdr:cNvPr id="322" name="直線コネクタ 321"/>
        <xdr:cNvCxnSpPr/>
      </xdr:nvCxnSpPr>
      <xdr:spPr>
        <a:xfrm flipV="1">
          <a:off x="15290800" y="10798447"/>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3" name="フローチャート : 判断 322"/>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4" name="テキスト ボックス 323"/>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12609</xdr:rowOff>
    </xdr:from>
    <xdr:to>
      <xdr:col>22</xdr:col>
      <xdr:colOff>203200</xdr:colOff>
      <xdr:row>63</xdr:row>
      <xdr:rowOff>64316</xdr:rowOff>
    </xdr:to>
    <xdr:cxnSp macro="">
      <xdr:nvCxnSpPr>
        <xdr:cNvPr id="325" name="直線コネクタ 324"/>
        <xdr:cNvCxnSpPr/>
      </xdr:nvCxnSpPr>
      <xdr:spPr>
        <a:xfrm flipV="1">
          <a:off x="14401800" y="1081395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45357</xdr:rowOff>
    </xdr:from>
    <xdr:to>
      <xdr:col>22</xdr:col>
      <xdr:colOff>254000</xdr:colOff>
      <xdr:row>62</xdr:row>
      <xdr:rowOff>146957</xdr:rowOff>
    </xdr:to>
    <xdr:sp macro="" textlink="">
      <xdr:nvSpPr>
        <xdr:cNvPr id="326" name="フローチャート : 判断 325"/>
        <xdr:cNvSpPr/>
      </xdr:nvSpPr>
      <xdr:spPr>
        <a:xfrm>
          <a:off x="15240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157134</xdr:rowOff>
    </xdr:from>
    <xdr:ext cx="762000" cy="259045"/>
    <xdr:sp macro="" textlink="">
      <xdr:nvSpPr>
        <xdr:cNvPr id="327" name="テキスト ボックス 326"/>
        <xdr:cNvSpPr txBox="1"/>
      </xdr:nvSpPr>
      <xdr:spPr>
        <a:xfrm>
          <a:off x="14909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64316</xdr:rowOff>
    </xdr:from>
    <xdr:to>
      <xdr:col>21</xdr:col>
      <xdr:colOff>0</xdr:colOff>
      <xdr:row>63</xdr:row>
      <xdr:rowOff>67763</xdr:rowOff>
    </xdr:to>
    <xdr:cxnSp macro="">
      <xdr:nvCxnSpPr>
        <xdr:cNvPr id="328" name="直線コネクタ 327"/>
        <xdr:cNvCxnSpPr/>
      </xdr:nvCxnSpPr>
      <xdr:spPr>
        <a:xfrm flipV="1">
          <a:off x="13512800" y="1086566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52251</xdr:rowOff>
    </xdr:from>
    <xdr:to>
      <xdr:col>21</xdr:col>
      <xdr:colOff>50800</xdr:colOff>
      <xdr:row>62</xdr:row>
      <xdr:rowOff>153851</xdr:rowOff>
    </xdr:to>
    <xdr:sp macro="" textlink="">
      <xdr:nvSpPr>
        <xdr:cNvPr id="329" name="フローチャート : 判断 328"/>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164028</xdr:rowOff>
    </xdr:from>
    <xdr:ext cx="762000" cy="259045"/>
    <xdr:sp macro="" textlink="">
      <xdr:nvSpPr>
        <xdr:cNvPr id="330" name="テキスト ボックス 329"/>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33292</xdr:rowOff>
    </xdr:from>
    <xdr:to>
      <xdr:col>19</xdr:col>
      <xdr:colOff>533400</xdr:colOff>
      <xdr:row>62</xdr:row>
      <xdr:rowOff>134892</xdr:rowOff>
    </xdr:to>
    <xdr:sp macro="" textlink="">
      <xdr:nvSpPr>
        <xdr:cNvPr id="331" name="フローチャート : 判断 330"/>
        <xdr:cNvSpPr/>
      </xdr:nvSpPr>
      <xdr:spPr>
        <a:xfrm>
          <a:off x="13462000" y="1066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145069</xdr:rowOff>
    </xdr:from>
    <xdr:ext cx="762000" cy="259045"/>
    <xdr:sp macro="" textlink="">
      <xdr:nvSpPr>
        <xdr:cNvPr id="332" name="テキスト ボックス 331"/>
        <xdr:cNvSpPr txBox="1"/>
      </xdr:nvSpPr>
      <xdr:spPr>
        <a:xfrm>
          <a:off x="13131800" y="1043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129812</xdr:rowOff>
    </xdr:from>
    <xdr:to>
      <xdr:col>24</xdr:col>
      <xdr:colOff>609600</xdr:colOff>
      <xdr:row>63</xdr:row>
      <xdr:rowOff>59962</xdr:rowOff>
    </xdr:to>
    <xdr:sp macro="" textlink="">
      <xdr:nvSpPr>
        <xdr:cNvPr id="338" name="円/楕円 337"/>
        <xdr:cNvSpPr/>
      </xdr:nvSpPr>
      <xdr:spPr>
        <a:xfrm>
          <a:off x="16967200" y="1075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101889</xdr:rowOff>
    </xdr:from>
    <xdr:ext cx="762000" cy="259045"/>
    <xdr:sp macro="" textlink="">
      <xdr:nvSpPr>
        <xdr:cNvPr id="339" name="定員管理の状況該当値テキスト"/>
        <xdr:cNvSpPr txBox="1"/>
      </xdr:nvSpPr>
      <xdr:spPr>
        <a:xfrm>
          <a:off x="17106900" y="1073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117747</xdr:rowOff>
    </xdr:from>
    <xdr:to>
      <xdr:col>23</xdr:col>
      <xdr:colOff>457200</xdr:colOff>
      <xdr:row>63</xdr:row>
      <xdr:rowOff>47897</xdr:rowOff>
    </xdr:to>
    <xdr:sp macro="" textlink="">
      <xdr:nvSpPr>
        <xdr:cNvPr id="340" name="円/楕円 339"/>
        <xdr:cNvSpPr/>
      </xdr:nvSpPr>
      <xdr:spPr>
        <a:xfrm>
          <a:off x="16129000" y="107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32674</xdr:rowOff>
    </xdr:from>
    <xdr:ext cx="736600" cy="259045"/>
    <xdr:sp macro="" textlink="">
      <xdr:nvSpPr>
        <xdr:cNvPr id="341" name="テキスト ボックス 340"/>
        <xdr:cNvSpPr txBox="1"/>
      </xdr:nvSpPr>
      <xdr:spPr>
        <a:xfrm>
          <a:off x="15798800" y="10834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133259</xdr:rowOff>
    </xdr:from>
    <xdr:to>
      <xdr:col>22</xdr:col>
      <xdr:colOff>254000</xdr:colOff>
      <xdr:row>63</xdr:row>
      <xdr:rowOff>63409</xdr:rowOff>
    </xdr:to>
    <xdr:sp macro="" textlink="">
      <xdr:nvSpPr>
        <xdr:cNvPr id="342" name="円/楕円 341"/>
        <xdr:cNvSpPr/>
      </xdr:nvSpPr>
      <xdr:spPr>
        <a:xfrm>
          <a:off x="15240000" y="1076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48186</xdr:rowOff>
    </xdr:from>
    <xdr:ext cx="762000" cy="259045"/>
    <xdr:sp macro="" textlink="">
      <xdr:nvSpPr>
        <xdr:cNvPr id="343" name="テキスト ボックス 342"/>
        <xdr:cNvSpPr txBox="1"/>
      </xdr:nvSpPr>
      <xdr:spPr>
        <a:xfrm>
          <a:off x="14909800" y="1084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13516</xdr:rowOff>
    </xdr:from>
    <xdr:to>
      <xdr:col>21</xdr:col>
      <xdr:colOff>50800</xdr:colOff>
      <xdr:row>63</xdr:row>
      <xdr:rowOff>115116</xdr:rowOff>
    </xdr:to>
    <xdr:sp macro="" textlink="">
      <xdr:nvSpPr>
        <xdr:cNvPr id="344" name="円/楕円 343"/>
        <xdr:cNvSpPr/>
      </xdr:nvSpPr>
      <xdr:spPr>
        <a:xfrm>
          <a:off x="14351000" y="1081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99893</xdr:rowOff>
    </xdr:from>
    <xdr:ext cx="762000" cy="259045"/>
    <xdr:sp macro="" textlink="">
      <xdr:nvSpPr>
        <xdr:cNvPr id="345" name="テキスト ボックス 344"/>
        <xdr:cNvSpPr txBox="1"/>
      </xdr:nvSpPr>
      <xdr:spPr>
        <a:xfrm>
          <a:off x="14020800" y="10901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16963</xdr:rowOff>
    </xdr:from>
    <xdr:to>
      <xdr:col>19</xdr:col>
      <xdr:colOff>533400</xdr:colOff>
      <xdr:row>63</xdr:row>
      <xdr:rowOff>118563</xdr:rowOff>
    </xdr:to>
    <xdr:sp macro="" textlink="">
      <xdr:nvSpPr>
        <xdr:cNvPr id="346" name="円/楕円 345"/>
        <xdr:cNvSpPr/>
      </xdr:nvSpPr>
      <xdr:spPr>
        <a:xfrm>
          <a:off x="13462000" y="108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103340</xdr:rowOff>
    </xdr:from>
    <xdr:ext cx="762000" cy="259045"/>
    <xdr:sp macro="" textlink="">
      <xdr:nvSpPr>
        <xdr:cNvPr id="347" name="テキスト ボックス 346"/>
        <xdr:cNvSpPr txBox="1"/>
      </xdr:nvSpPr>
      <xdr:spPr>
        <a:xfrm>
          <a:off x="13131800" y="1090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地方債発行の抑制により、類似団体の平均を大きく下回っている。引き続き、水準を抑えての健全化に努める。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77410</xdr:rowOff>
    </xdr:from>
    <xdr:to>
      <xdr:col>24</xdr:col>
      <xdr:colOff>558800</xdr:colOff>
      <xdr:row>45</xdr:row>
      <xdr:rowOff>131535</xdr:rowOff>
    </xdr:to>
    <xdr:cxnSp macro="">
      <xdr:nvCxnSpPr>
        <xdr:cNvPr id="378" name="直線コネクタ 377"/>
        <xdr:cNvCxnSpPr/>
      </xdr:nvCxnSpPr>
      <xdr:spPr>
        <a:xfrm flipV="1">
          <a:off x="17018000" y="6249610"/>
          <a:ext cx="0" cy="1597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79"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80" name="直線コネクタ 379"/>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163787</xdr:rowOff>
    </xdr:from>
    <xdr:ext cx="762000" cy="259045"/>
    <xdr:sp macro="" textlink="">
      <xdr:nvSpPr>
        <xdr:cNvPr id="381" name="公債費負担の状況最大値テキスト"/>
        <xdr:cNvSpPr txBox="1"/>
      </xdr:nvSpPr>
      <xdr:spPr>
        <a:xfrm>
          <a:off x="17106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77410</xdr:rowOff>
    </xdr:from>
    <xdr:to>
      <xdr:col>24</xdr:col>
      <xdr:colOff>647700</xdr:colOff>
      <xdr:row>36</xdr:row>
      <xdr:rowOff>77410</xdr:rowOff>
    </xdr:to>
    <xdr:cxnSp macro="">
      <xdr:nvCxnSpPr>
        <xdr:cNvPr id="382" name="直線コネクタ 381"/>
        <xdr:cNvCxnSpPr/>
      </xdr:nvCxnSpPr>
      <xdr:spPr>
        <a:xfrm>
          <a:off x="16929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90715</xdr:rowOff>
    </xdr:from>
    <xdr:to>
      <xdr:col>24</xdr:col>
      <xdr:colOff>558800</xdr:colOff>
      <xdr:row>39</xdr:row>
      <xdr:rowOff>91622</xdr:rowOff>
    </xdr:to>
    <xdr:cxnSp macro="">
      <xdr:nvCxnSpPr>
        <xdr:cNvPr id="383" name="直線コネクタ 382"/>
        <xdr:cNvCxnSpPr/>
      </xdr:nvCxnSpPr>
      <xdr:spPr>
        <a:xfrm flipV="1">
          <a:off x="16179800" y="6605815"/>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163182</xdr:rowOff>
    </xdr:from>
    <xdr:ext cx="762000" cy="259045"/>
    <xdr:sp macro="" textlink="">
      <xdr:nvSpPr>
        <xdr:cNvPr id="384" name="公債費負担の状況平均値テキスト"/>
        <xdr:cNvSpPr txBox="1"/>
      </xdr:nvSpPr>
      <xdr:spPr>
        <a:xfrm>
          <a:off x="17106900" y="702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19655</xdr:rowOff>
    </xdr:from>
    <xdr:to>
      <xdr:col>24</xdr:col>
      <xdr:colOff>609600</xdr:colOff>
      <xdr:row>41</xdr:row>
      <xdr:rowOff>121255</xdr:rowOff>
    </xdr:to>
    <xdr:sp macro="" textlink="">
      <xdr:nvSpPr>
        <xdr:cNvPr id="385" name="フローチャート : 判断 384"/>
        <xdr:cNvSpPr/>
      </xdr:nvSpPr>
      <xdr:spPr>
        <a:xfrm>
          <a:off x="169672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91622</xdr:rowOff>
    </xdr:from>
    <xdr:to>
      <xdr:col>23</xdr:col>
      <xdr:colOff>406400</xdr:colOff>
      <xdr:row>40</xdr:row>
      <xdr:rowOff>81038</xdr:rowOff>
    </xdr:to>
    <xdr:cxnSp macro="">
      <xdr:nvCxnSpPr>
        <xdr:cNvPr id="386" name="直線コネクタ 385"/>
        <xdr:cNvCxnSpPr/>
      </xdr:nvCxnSpPr>
      <xdr:spPr>
        <a:xfrm flipV="1">
          <a:off x="15290800" y="6778172"/>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169031</xdr:rowOff>
    </xdr:from>
    <xdr:to>
      <xdr:col>23</xdr:col>
      <xdr:colOff>457200</xdr:colOff>
      <xdr:row>42</xdr:row>
      <xdr:rowOff>99181</xdr:rowOff>
    </xdr:to>
    <xdr:sp macro="" textlink="">
      <xdr:nvSpPr>
        <xdr:cNvPr id="387" name="フローチャート : 判断 386"/>
        <xdr:cNvSpPr/>
      </xdr:nvSpPr>
      <xdr:spPr>
        <a:xfrm>
          <a:off x="16129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83958</xdr:rowOff>
    </xdr:from>
    <xdr:ext cx="736600" cy="259045"/>
    <xdr:sp macro="" textlink="">
      <xdr:nvSpPr>
        <xdr:cNvPr id="388" name="テキスト ボックス 387"/>
        <xdr:cNvSpPr txBox="1"/>
      </xdr:nvSpPr>
      <xdr:spPr>
        <a:xfrm>
          <a:off x="15798800" y="7284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81038</xdr:rowOff>
    </xdr:from>
    <xdr:to>
      <xdr:col>22</xdr:col>
      <xdr:colOff>203200</xdr:colOff>
      <xdr:row>40</xdr:row>
      <xdr:rowOff>138491</xdr:rowOff>
    </xdr:to>
    <xdr:cxnSp macro="">
      <xdr:nvCxnSpPr>
        <xdr:cNvPr id="389" name="直線コネクタ 388"/>
        <xdr:cNvCxnSpPr/>
      </xdr:nvCxnSpPr>
      <xdr:spPr>
        <a:xfrm flipV="1">
          <a:off x="14401800" y="693903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89505</xdr:rowOff>
    </xdr:from>
    <xdr:to>
      <xdr:col>22</xdr:col>
      <xdr:colOff>254000</xdr:colOff>
      <xdr:row>43</xdr:row>
      <xdr:rowOff>19655</xdr:rowOff>
    </xdr:to>
    <xdr:sp macro="" textlink="">
      <xdr:nvSpPr>
        <xdr:cNvPr id="390" name="フローチャート : 判断 389"/>
        <xdr:cNvSpPr/>
      </xdr:nvSpPr>
      <xdr:spPr>
        <a:xfrm>
          <a:off x="15240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4432</xdr:rowOff>
    </xdr:from>
    <xdr:ext cx="762000" cy="259045"/>
    <xdr:sp macro="" textlink="">
      <xdr:nvSpPr>
        <xdr:cNvPr id="391" name="テキスト ボックス 390"/>
        <xdr:cNvSpPr txBox="1"/>
      </xdr:nvSpPr>
      <xdr:spPr>
        <a:xfrm>
          <a:off x="14909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138491</xdr:rowOff>
    </xdr:from>
    <xdr:to>
      <xdr:col>21</xdr:col>
      <xdr:colOff>0</xdr:colOff>
      <xdr:row>40</xdr:row>
      <xdr:rowOff>161472</xdr:rowOff>
    </xdr:to>
    <xdr:cxnSp macro="">
      <xdr:nvCxnSpPr>
        <xdr:cNvPr id="392" name="直線コネクタ 391"/>
        <xdr:cNvCxnSpPr/>
      </xdr:nvCxnSpPr>
      <xdr:spPr>
        <a:xfrm flipV="1">
          <a:off x="13512800" y="69964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21469</xdr:rowOff>
    </xdr:from>
    <xdr:to>
      <xdr:col>21</xdr:col>
      <xdr:colOff>50800</xdr:colOff>
      <xdr:row>43</xdr:row>
      <xdr:rowOff>123069</xdr:rowOff>
    </xdr:to>
    <xdr:sp macro="" textlink="">
      <xdr:nvSpPr>
        <xdr:cNvPr id="393" name="フローチャート : 判断 392"/>
        <xdr:cNvSpPr/>
      </xdr:nvSpPr>
      <xdr:spPr>
        <a:xfrm>
          <a:off x="14351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107846</xdr:rowOff>
    </xdr:from>
    <xdr:ext cx="762000" cy="259045"/>
    <xdr:sp macro="" textlink="">
      <xdr:nvSpPr>
        <xdr:cNvPr id="394" name="テキスト ボックス 393"/>
        <xdr:cNvSpPr txBox="1"/>
      </xdr:nvSpPr>
      <xdr:spPr>
        <a:xfrm>
          <a:off x="14020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147865</xdr:rowOff>
    </xdr:from>
    <xdr:to>
      <xdr:col>19</xdr:col>
      <xdr:colOff>533400</xdr:colOff>
      <xdr:row>44</xdr:row>
      <xdr:rowOff>78015</xdr:rowOff>
    </xdr:to>
    <xdr:sp macro="" textlink="">
      <xdr:nvSpPr>
        <xdr:cNvPr id="395" name="フローチャート : 判断 394"/>
        <xdr:cNvSpPr/>
      </xdr:nvSpPr>
      <xdr:spPr>
        <a:xfrm>
          <a:off x="13462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62792</xdr:rowOff>
    </xdr:from>
    <xdr:ext cx="762000" cy="259045"/>
    <xdr:sp macro="" textlink="">
      <xdr:nvSpPr>
        <xdr:cNvPr id="396" name="テキスト ボックス 395"/>
        <xdr:cNvSpPr txBox="1"/>
      </xdr:nvSpPr>
      <xdr:spPr>
        <a:xfrm>
          <a:off x="13131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39915</xdr:rowOff>
    </xdr:from>
    <xdr:to>
      <xdr:col>24</xdr:col>
      <xdr:colOff>609600</xdr:colOff>
      <xdr:row>38</xdr:row>
      <xdr:rowOff>141515</xdr:rowOff>
    </xdr:to>
    <xdr:sp macro="" textlink="">
      <xdr:nvSpPr>
        <xdr:cNvPr id="402" name="円/楕円 401"/>
        <xdr:cNvSpPr/>
      </xdr:nvSpPr>
      <xdr:spPr>
        <a:xfrm>
          <a:off x="169672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56441</xdr:rowOff>
    </xdr:from>
    <xdr:ext cx="762000" cy="259045"/>
    <xdr:sp macro="" textlink="">
      <xdr:nvSpPr>
        <xdr:cNvPr id="403" name="公債費負担の状況該当値テキスト"/>
        <xdr:cNvSpPr txBox="1"/>
      </xdr:nvSpPr>
      <xdr:spPr>
        <a:xfrm>
          <a:off x="17106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40822</xdr:rowOff>
    </xdr:from>
    <xdr:to>
      <xdr:col>23</xdr:col>
      <xdr:colOff>457200</xdr:colOff>
      <xdr:row>39</xdr:row>
      <xdr:rowOff>142422</xdr:rowOff>
    </xdr:to>
    <xdr:sp macro="" textlink="">
      <xdr:nvSpPr>
        <xdr:cNvPr id="404" name="円/楕円 403"/>
        <xdr:cNvSpPr/>
      </xdr:nvSpPr>
      <xdr:spPr>
        <a:xfrm>
          <a:off x="16129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152599</xdr:rowOff>
    </xdr:from>
    <xdr:ext cx="736600" cy="259045"/>
    <xdr:sp macro="" textlink="">
      <xdr:nvSpPr>
        <xdr:cNvPr id="405" name="テキスト ボックス 404"/>
        <xdr:cNvSpPr txBox="1"/>
      </xdr:nvSpPr>
      <xdr:spPr>
        <a:xfrm>
          <a:off x="15798800" y="649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30238</xdr:rowOff>
    </xdr:from>
    <xdr:to>
      <xdr:col>22</xdr:col>
      <xdr:colOff>254000</xdr:colOff>
      <xdr:row>40</xdr:row>
      <xdr:rowOff>131838</xdr:rowOff>
    </xdr:to>
    <xdr:sp macro="" textlink="">
      <xdr:nvSpPr>
        <xdr:cNvPr id="406" name="円/楕円 405"/>
        <xdr:cNvSpPr/>
      </xdr:nvSpPr>
      <xdr:spPr>
        <a:xfrm>
          <a:off x="15240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142015</xdr:rowOff>
    </xdr:from>
    <xdr:ext cx="762000" cy="259045"/>
    <xdr:sp macro="" textlink="">
      <xdr:nvSpPr>
        <xdr:cNvPr id="407" name="テキスト ボックス 406"/>
        <xdr:cNvSpPr txBox="1"/>
      </xdr:nvSpPr>
      <xdr:spPr>
        <a:xfrm>
          <a:off x="14909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87691</xdr:rowOff>
    </xdr:from>
    <xdr:to>
      <xdr:col>21</xdr:col>
      <xdr:colOff>50800</xdr:colOff>
      <xdr:row>41</xdr:row>
      <xdr:rowOff>17841</xdr:rowOff>
    </xdr:to>
    <xdr:sp macro="" textlink="">
      <xdr:nvSpPr>
        <xdr:cNvPr id="408" name="円/楕円 407"/>
        <xdr:cNvSpPr/>
      </xdr:nvSpPr>
      <xdr:spPr>
        <a:xfrm>
          <a:off x="14351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28018</xdr:rowOff>
    </xdr:from>
    <xdr:ext cx="762000" cy="259045"/>
    <xdr:sp macro="" textlink="">
      <xdr:nvSpPr>
        <xdr:cNvPr id="409" name="テキスト ボックス 408"/>
        <xdr:cNvSpPr txBox="1"/>
      </xdr:nvSpPr>
      <xdr:spPr>
        <a:xfrm>
          <a:off x="14020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110672</xdr:rowOff>
    </xdr:from>
    <xdr:to>
      <xdr:col>19</xdr:col>
      <xdr:colOff>533400</xdr:colOff>
      <xdr:row>41</xdr:row>
      <xdr:rowOff>40822</xdr:rowOff>
    </xdr:to>
    <xdr:sp macro="" textlink="">
      <xdr:nvSpPr>
        <xdr:cNvPr id="410" name="円/楕円 409"/>
        <xdr:cNvSpPr/>
      </xdr:nvSpPr>
      <xdr:spPr>
        <a:xfrm>
          <a:off x="13462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50999</xdr:rowOff>
    </xdr:from>
    <xdr:ext cx="762000" cy="259045"/>
    <xdr:sp macro="" textlink="">
      <xdr:nvSpPr>
        <xdr:cNvPr id="411" name="テキスト ボックス 410"/>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地方債発行の抑制により、類似団体平均を大きく下回っている。今後も公債費などの義務的経費の削減を図り、財政の健全化を図る。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164643</xdr:rowOff>
    </xdr:to>
    <xdr:cxnSp macro="">
      <xdr:nvCxnSpPr>
        <xdr:cNvPr id="438" name="直線コネクタ 437"/>
        <xdr:cNvCxnSpPr/>
      </xdr:nvCxnSpPr>
      <xdr:spPr>
        <a:xfrm flipV="1">
          <a:off x="17018000" y="2451100"/>
          <a:ext cx="0" cy="148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136720</xdr:rowOff>
    </xdr:from>
    <xdr:ext cx="762000" cy="259045"/>
    <xdr:sp macro="" textlink="">
      <xdr:nvSpPr>
        <xdr:cNvPr id="439" name="将来負担の状況最小値テキスト"/>
        <xdr:cNvSpPr txBox="1"/>
      </xdr:nvSpPr>
      <xdr:spPr>
        <a:xfrm>
          <a:off x="17106900" y="390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153.9</a:t>
          </a:r>
          <a:endParaRPr kumimoji="1" lang="ja-JP" altLang="en-US" sz="1000" b="1">
            <a:latin typeface="ＭＳ Ｐゴシック"/>
          </a:endParaRPr>
        </a:p>
      </xdr:txBody>
    </xdr:sp>
    <xdr:clientData/>
  </xdr:oneCellAnchor>
  <xdr:twoCellAnchor>
    <xdr:from>
      <xdr:col>24</xdr:col>
      <xdr:colOff>469900</xdr:colOff>
      <xdr:row>22</xdr:row>
      <xdr:rowOff>164643</xdr:rowOff>
    </xdr:from>
    <xdr:to>
      <xdr:col>24</xdr:col>
      <xdr:colOff>647700</xdr:colOff>
      <xdr:row>22</xdr:row>
      <xdr:rowOff>164643</xdr:rowOff>
    </xdr:to>
    <xdr:cxnSp macro="">
      <xdr:nvCxnSpPr>
        <xdr:cNvPr id="440" name="直線コネクタ 439"/>
        <xdr:cNvCxnSpPr/>
      </xdr:nvCxnSpPr>
      <xdr:spPr>
        <a:xfrm>
          <a:off x="16929100" y="3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62552</xdr:rowOff>
    </xdr:from>
    <xdr:ext cx="762000" cy="259045"/>
    <xdr:sp macro="" textlink="">
      <xdr:nvSpPr>
        <xdr:cNvPr id="443" name="将来負担の状況平均値テキスト"/>
        <xdr:cNvSpPr txBox="1"/>
      </xdr:nvSpPr>
      <xdr:spPr>
        <a:xfrm>
          <a:off x="17106900" y="2805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90475</xdr:rowOff>
    </xdr:from>
    <xdr:to>
      <xdr:col>24</xdr:col>
      <xdr:colOff>609600</xdr:colOff>
      <xdr:row>17</xdr:row>
      <xdr:rowOff>20625</xdr:rowOff>
    </xdr:to>
    <xdr:sp macro="" textlink="">
      <xdr:nvSpPr>
        <xdr:cNvPr id="444" name="フローチャート : 判断 443"/>
        <xdr:cNvSpPr/>
      </xdr:nvSpPr>
      <xdr:spPr>
        <a:xfrm>
          <a:off x="16967200" y="28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46076</xdr:rowOff>
    </xdr:from>
    <xdr:to>
      <xdr:col>23</xdr:col>
      <xdr:colOff>457200</xdr:colOff>
      <xdr:row>16</xdr:row>
      <xdr:rowOff>147676</xdr:rowOff>
    </xdr:to>
    <xdr:sp macro="" textlink="">
      <xdr:nvSpPr>
        <xdr:cNvPr id="445" name="フローチャート : 判断 444"/>
        <xdr:cNvSpPr/>
      </xdr:nvSpPr>
      <xdr:spPr>
        <a:xfrm>
          <a:off x="16129000" y="278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157853</xdr:rowOff>
    </xdr:from>
    <xdr:ext cx="736600" cy="259045"/>
    <xdr:sp macro="" textlink="">
      <xdr:nvSpPr>
        <xdr:cNvPr id="446" name="テキスト ボックス 445"/>
        <xdr:cNvSpPr txBox="1"/>
      </xdr:nvSpPr>
      <xdr:spPr>
        <a:xfrm>
          <a:off x="15798800" y="255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84684</xdr:rowOff>
    </xdr:from>
    <xdr:to>
      <xdr:col>22</xdr:col>
      <xdr:colOff>254000</xdr:colOff>
      <xdr:row>17</xdr:row>
      <xdr:rowOff>14834</xdr:rowOff>
    </xdr:to>
    <xdr:sp macro="" textlink="">
      <xdr:nvSpPr>
        <xdr:cNvPr id="447" name="フローチャート : 判断 446"/>
        <xdr:cNvSpPr/>
      </xdr:nvSpPr>
      <xdr:spPr>
        <a:xfrm>
          <a:off x="15240000" y="282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25011</xdr:rowOff>
    </xdr:from>
    <xdr:ext cx="762000" cy="259045"/>
    <xdr:sp macro="" textlink="">
      <xdr:nvSpPr>
        <xdr:cNvPr id="448" name="テキスト ボックス 447"/>
        <xdr:cNvSpPr txBox="1"/>
      </xdr:nvSpPr>
      <xdr:spPr>
        <a:xfrm>
          <a:off x="14909800" y="259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132944</xdr:rowOff>
    </xdr:from>
    <xdr:to>
      <xdr:col>21</xdr:col>
      <xdr:colOff>50800</xdr:colOff>
      <xdr:row>17</xdr:row>
      <xdr:rowOff>63094</xdr:rowOff>
    </xdr:to>
    <xdr:sp macro="" textlink="">
      <xdr:nvSpPr>
        <xdr:cNvPr id="449" name="フローチャート : 判断 448"/>
        <xdr:cNvSpPr/>
      </xdr:nvSpPr>
      <xdr:spPr>
        <a:xfrm>
          <a:off x="14351000" y="287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73271</xdr:rowOff>
    </xdr:from>
    <xdr:ext cx="762000" cy="259045"/>
    <xdr:sp macro="" textlink="">
      <xdr:nvSpPr>
        <xdr:cNvPr id="450" name="テキスト ボックス 449"/>
        <xdr:cNvSpPr txBox="1"/>
      </xdr:nvSpPr>
      <xdr:spPr>
        <a:xfrm>
          <a:off x="14020800" y="2645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72492</xdr:rowOff>
    </xdr:from>
    <xdr:to>
      <xdr:col>19</xdr:col>
      <xdr:colOff>533400</xdr:colOff>
      <xdr:row>18</xdr:row>
      <xdr:rowOff>2642</xdr:rowOff>
    </xdr:to>
    <xdr:sp macro="" textlink="">
      <xdr:nvSpPr>
        <xdr:cNvPr id="451" name="フローチャート : 判断 450"/>
        <xdr:cNvSpPr/>
      </xdr:nvSpPr>
      <xdr:spPr>
        <a:xfrm>
          <a:off x="13462000" y="298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12819</xdr:rowOff>
    </xdr:from>
    <xdr:ext cx="762000" cy="259045"/>
    <xdr:sp macro="" textlink="">
      <xdr:nvSpPr>
        <xdr:cNvPr id="452" name="テキスト ボックス 451"/>
        <xdr:cNvSpPr txBox="1"/>
      </xdr:nvSpPr>
      <xdr:spPr>
        <a:xfrm>
          <a:off x="13131800" y="275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栃木県芳賀町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15,955
15,805
70.16
8,607,172
7,979,481
432,610
5,212,717
2,942,963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平成２２年度以降、類似団体を大きく上回る数値で推移している。近年は職員の時間外の増加により支出額が大きくなっている傾向にあるので、給与体系や職員手当などの適正化に努める。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40</xdr:row>
      <xdr:rowOff>142240</xdr:rowOff>
    </xdr:to>
    <xdr:cxnSp macro="">
      <xdr:nvCxnSpPr>
        <xdr:cNvPr id="61" name="直線コネクタ 60"/>
        <xdr:cNvCxnSpPr/>
      </xdr:nvCxnSpPr>
      <xdr:spPr>
        <a:xfrm flipV="1">
          <a:off x="4826000" y="57581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138430</xdr:rowOff>
    </xdr:from>
    <xdr:to>
      <xdr:col>7</xdr:col>
      <xdr:colOff>15875</xdr:colOff>
      <xdr:row>38</xdr:row>
      <xdr:rowOff>50800</xdr:rowOff>
    </xdr:to>
    <xdr:cxnSp macro="">
      <xdr:nvCxnSpPr>
        <xdr:cNvPr id="66" name="直線コネクタ 65"/>
        <xdr:cNvCxnSpPr/>
      </xdr:nvCxnSpPr>
      <xdr:spPr>
        <a:xfrm>
          <a:off x="3987800" y="64820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7"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138430</xdr:rowOff>
    </xdr:from>
    <xdr:to>
      <xdr:col>5</xdr:col>
      <xdr:colOff>549275</xdr:colOff>
      <xdr:row>38</xdr:row>
      <xdr:rowOff>96520</xdr:rowOff>
    </xdr:to>
    <xdr:cxnSp macro="">
      <xdr:nvCxnSpPr>
        <xdr:cNvPr id="69" name="直線コネクタ 68"/>
        <xdr:cNvCxnSpPr/>
      </xdr:nvCxnSpPr>
      <xdr:spPr>
        <a:xfrm flipV="1">
          <a:off x="3098800" y="64820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156210</xdr:rowOff>
    </xdr:from>
    <xdr:to>
      <xdr:col>5</xdr:col>
      <xdr:colOff>600075</xdr:colOff>
      <xdr:row>36</xdr:row>
      <xdr:rowOff>86360</xdr:rowOff>
    </xdr:to>
    <xdr:sp macro="" textlink="">
      <xdr:nvSpPr>
        <xdr:cNvPr id="70" name="フローチャート :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115570</xdr:rowOff>
    </xdr:from>
    <xdr:to>
      <xdr:col>4</xdr:col>
      <xdr:colOff>346075</xdr:colOff>
      <xdr:row>38</xdr:row>
      <xdr:rowOff>96520</xdr:rowOff>
    </xdr:to>
    <xdr:cxnSp macro="">
      <xdr:nvCxnSpPr>
        <xdr:cNvPr id="72" name="直線コネクタ 71"/>
        <xdr:cNvCxnSpPr/>
      </xdr:nvCxnSpPr>
      <xdr:spPr>
        <a:xfrm>
          <a:off x="2209800" y="64592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74" name="テキスト ボックス 73"/>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115570</xdr:rowOff>
    </xdr:from>
    <xdr:to>
      <xdr:col>3</xdr:col>
      <xdr:colOff>142875</xdr:colOff>
      <xdr:row>38</xdr:row>
      <xdr:rowOff>58420</xdr:rowOff>
    </xdr:to>
    <xdr:cxnSp macro="">
      <xdr:nvCxnSpPr>
        <xdr:cNvPr id="75" name="直線コネクタ 74"/>
        <xdr:cNvCxnSpPr/>
      </xdr:nvCxnSpPr>
      <xdr:spPr>
        <a:xfrm flipV="1">
          <a:off x="1320800" y="64592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6" name="フローチャート : 判断 75"/>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77" name="テキスト ボックス 76"/>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78" name="フローチャート : 判断 77"/>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16527</xdr:rowOff>
    </xdr:from>
    <xdr:ext cx="762000" cy="259045"/>
    <xdr:sp macro="" textlink="">
      <xdr:nvSpPr>
        <xdr:cNvPr id="79" name="テキスト ボックス 78"/>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0</xdr:rowOff>
    </xdr:from>
    <xdr:to>
      <xdr:col>7</xdr:col>
      <xdr:colOff>66675</xdr:colOff>
      <xdr:row>38</xdr:row>
      <xdr:rowOff>101600</xdr:rowOff>
    </xdr:to>
    <xdr:sp macro="" textlink="">
      <xdr:nvSpPr>
        <xdr:cNvPr id="85" name="円/楕円 84"/>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143527</xdr:rowOff>
    </xdr:from>
    <xdr:ext cx="762000" cy="259045"/>
    <xdr:sp macro="" textlink="">
      <xdr:nvSpPr>
        <xdr:cNvPr id="86"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87630</xdr:rowOff>
    </xdr:from>
    <xdr:to>
      <xdr:col>5</xdr:col>
      <xdr:colOff>600075</xdr:colOff>
      <xdr:row>38</xdr:row>
      <xdr:rowOff>17780</xdr:rowOff>
    </xdr:to>
    <xdr:sp macro="" textlink="">
      <xdr:nvSpPr>
        <xdr:cNvPr id="87" name="円/楕円 86"/>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2557</xdr:rowOff>
    </xdr:from>
    <xdr:ext cx="736600" cy="259045"/>
    <xdr:sp macro="" textlink="">
      <xdr:nvSpPr>
        <xdr:cNvPr id="88" name="テキスト ボックス 87"/>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45720</xdr:rowOff>
    </xdr:from>
    <xdr:to>
      <xdr:col>4</xdr:col>
      <xdr:colOff>396875</xdr:colOff>
      <xdr:row>38</xdr:row>
      <xdr:rowOff>147320</xdr:rowOff>
    </xdr:to>
    <xdr:sp macro="" textlink="">
      <xdr:nvSpPr>
        <xdr:cNvPr id="89" name="円/楕円 88"/>
        <xdr:cNvSpPr/>
      </xdr:nvSpPr>
      <xdr:spPr>
        <a:xfrm>
          <a:off x="3048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132097</xdr:rowOff>
    </xdr:from>
    <xdr:ext cx="762000" cy="259045"/>
    <xdr:sp macro="" textlink="">
      <xdr:nvSpPr>
        <xdr:cNvPr id="90" name="テキスト ボックス 89"/>
        <xdr:cNvSpPr txBox="1"/>
      </xdr:nvSpPr>
      <xdr:spPr>
        <a:xfrm>
          <a:off x="2717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64770</xdr:rowOff>
    </xdr:from>
    <xdr:to>
      <xdr:col>3</xdr:col>
      <xdr:colOff>193675</xdr:colOff>
      <xdr:row>37</xdr:row>
      <xdr:rowOff>166370</xdr:rowOff>
    </xdr:to>
    <xdr:sp macro="" textlink="">
      <xdr:nvSpPr>
        <xdr:cNvPr id="91" name="円/楕円 90"/>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151147</xdr:rowOff>
    </xdr:from>
    <xdr:ext cx="762000" cy="259045"/>
    <xdr:sp macro="" textlink="">
      <xdr:nvSpPr>
        <xdr:cNvPr id="92" name="テキスト ボックス 91"/>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xdr:rowOff>
    </xdr:from>
    <xdr:to>
      <xdr:col>1</xdr:col>
      <xdr:colOff>676275</xdr:colOff>
      <xdr:row>38</xdr:row>
      <xdr:rowOff>109220</xdr:rowOff>
    </xdr:to>
    <xdr:sp macro="" textlink="">
      <xdr:nvSpPr>
        <xdr:cNvPr id="93" name="円/楕円 92"/>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93997</xdr:rowOff>
    </xdr:from>
    <xdr:ext cx="762000" cy="259045"/>
    <xdr:sp macro="" textlink="">
      <xdr:nvSpPr>
        <xdr:cNvPr id="94" name="テキスト ボックス 93"/>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数の多さ、老朽化による維持管理費の増加、積極的なアウトソーシングの活用などにより、類似団体の平均を大きく上回っている。今後は公共施設総合管理計画により計画的な施設更新などを行っていくとともに、施設ごとの改修計画を見直しコストの縮減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57150</xdr:rowOff>
    </xdr:to>
    <xdr:cxnSp macro="">
      <xdr:nvCxnSpPr>
        <xdr:cNvPr id="122" name="直線コネクタ 121"/>
        <xdr:cNvCxnSpPr/>
      </xdr:nvCxnSpPr>
      <xdr:spPr>
        <a:xfrm flipV="1">
          <a:off x="16510000" y="2146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29227</xdr:rowOff>
    </xdr:from>
    <xdr:ext cx="762000" cy="259045"/>
    <xdr:sp macro="" textlink="">
      <xdr:nvSpPr>
        <xdr:cNvPr id="123" name="物件費最小値テキスト"/>
        <xdr:cNvSpPr txBox="1"/>
      </xdr:nvSpPr>
      <xdr:spPr>
        <a:xfrm>
          <a:off x="165989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21</xdr:row>
      <xdr:rowOff>57150</xdr:rowOff>
    </xdr:from>
    <xdr:to>
      <xdr:col>24</xdr:col>
      <xdr:colOff>120650</xdr:colOff>
      <xdr:row>21</xdr:row>
      <xdr:rowOff>57150</xdr:rowOff>
    </xdr:to>
    <xdr:cxnSp macro="">
      <xdr:nvCxnSpPr>
        <xdr:cNvPr id="124" name="直線コネクタ 123"/>
        <xdr:cNvCxnSpPr/>
      </xdr:nvCxnSpPr>
      <xdr:spPr>
        <a:xfrm>
          <a:off x="16421100" y="365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158750</xdr:rowOff>
    </xdr:from>
    <xdr:to>
      <xdr:col>24</xdr:col>
      <xdr:colOff>31750</xdr:colOff>
      <xdr:row>19</xdr:row>
      <xdr:rowOff>69850</xdr:rowOff>
    </xdr:to>
    <xdr:cxnSp macro="">
      <xdr:nvCxnSpPr>
        <xdr:cNvPr id="127" name="直線コネクタ 126"/>
        <xdr:cNvCxnSpPr/>
      </xdr:nvCxnSpPr>
      <xdr:spPr>
        <a:xfrm>
          <a:off x="15671800" y="30734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8"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158750</xdr:rowOff>
    </xdr:from>
    <xdr:to>
      <xdr:col>22</xdr:col>
      <xdr:colOff>565150</xdr:colOff>
      <xdr:row>18</xdr:row>
      <xdr:rowOff>76200</xdr:rowOff>
    </xdr:to>
    <xdr:cxnSp macro="">
      <xdr:nvCxnSpPr>
        <xdr:cNvPr id="130" name="直線コネクタ 129"/>
        <xdr:cNvCxnSpPr/>
      </xdr:nvCxnSpPr>
      <xdr:spPr>
        <a:xfrm flipV="1">
          <a:off x="14782800" y="3073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82550</xdr:rowOff>
    </xdr:from>
    <xdr:to>
      <xdr:col>22</xdr:col>
      <xdr:colOff>615950</xdr:colOff>
      <xdr:row>16</xdr:row>
      <xdr:rowOff>12700</xdr:rowOff>
    </xdr:to>
    <xdr:sp macro="" textlink="">
      <xdr:nvSpPr>
        <xdr:cNvPr id="131" name="フローチャート : 判断 130"/>
        <xdr:cNvSpPr/>
      </xdr:nvSpPr>
      <xdr:spPr>
        <a:xfrm>
          <a:off x="15621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22877</xdr:rowOff>
    </xdr:from>
    <xdr:ext cx="736600" cy="259045"/>
    <xdr:sp macro="" textlink="">
      <xdr:nvSpPr>
        <xdr:cNvPr id="132" name="テキスト ボックス 131"/>
        <xdr:cNvSpPr txBox="1"/>
      </xdr:nvSpPr>
      <xdr:spPr>
        <a:xfrm>
          <a:off x="15290800" y="24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44450</xdr:rowOff>
    </xdr:from>
    <xdr:to>
      <xdr:col>21</xdr:col>
      <xdr:colOff>361950</xdr:colOff>
      <xdr:row>18</xdr:row>
      <xdr:rowOff>76200</xdr:rowOff>
    </xdr:to>
    <xdr:cxnSp macro="">
      <xdr:nvCxnSpPr>
        <xdr:cNvPr id="133" name="直線コネクタ 132"/>
        <xdr:cNvCxnSpPr/>
      </xdr:nvCxnSpPr>
      <xdr:spPr>
        <a:xfrm>
          <a:off x="13893800" y="29591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6350</xdr:rowOff>
    </xdr:from>
    <xdr:to>
      <xdr:col>21</xdr:col>
      <xdr:colOff>412750</xdr:colOff>
      <xdr:row>15</xdr:row>
      <xdr:rowOff>107950</xdr:rowOff>
    </xdr:to>
    <xdr:sp macro="" textlink="">
      <xdr:nvSpPr>
        <xdr:cNvPr id="134" name="フローチャート : 判断 133"/>
        <xdr:cNvSpPr/>
      </xdr:nvSpPr>
      <xdr:spPr>
        <a:xfrm>
          <a:off x="14732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118127</xdr:rowOff>
    </xdr:from>
    <xdr:ext cx="762000" cy="259045"/>
    <xdr:sp macro="" textlink="">
      <xdr:nvSpPr>
        <xdr:cNvPr id="135" name="テキスト ボックス 134"/>
        <xdr:cNvSpPr txBox="1"/>
      </xdr:nvSpPr>
      <xdr:spPr>
        <a:xfrm>
          <a:off x="14401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44450</xdr:rowOff>
    </xdr:from>
    <xdr:to>
      <xdr:col>20</xdr:col>
      <xdr:colOff>158750</xdr:colOff>
      <xdr:row>18</xdr:row>
      <xdr:rowOff>0</xdr:rowOff>
    </xdr:to>
    <xdr:cxnSp macro="">
      <xdr:nvCxnSpPr>
        <xdr:cNvPr id="136" name="直線コネクタ 135"/>
        <xdr:cNvCxnSpPr/>
      </xdr:nvCxnSpPr>
      <xdr:spPr>
        <a:xfrm flipV="1">
          <a:off x="13004800" y="2959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63500</xdr:rowOff>
    </xdr:from>
    <xdr:to>
      <xdr:col>20</xdr:col>
      <xdr:colOff>209550</xdr:colOff>
      <xdr:row>14</xdr:row>
      <xdr:rowOff>165100</xdr:rowOff>
    </xdr:to>
    <xdr:sp macro="" textlink="">
      <xdr:nvSpPr>
        <xdr:cNvPr id="137" name="フローチャート : 判断 136"/>
        <xdr:cNvSpPr/>
      </xdr:nvSpPr>
      <xdr:spPr>
        <a:xfrm>
          <a:off x="13843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3827</xdr:rowOff>
    </xdr:from>
    <xdr:ext cx="762000" cy="259045"/>
    <xdr:sp macro="" textlink="">
      <xdr:nvSpPr>
        <xdr:cNvPr id="138" name="テキスト ボックス 137"/>
        <xdr:cNvSpPr txBox="1"/>
      </xdr:nvSpPr>
      <xdr:spPr>
        <a:xfrm>
          <a:off x="13512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63500</xdr:rowOff>
    </xdr:from>
    <xdr:to>
      <xdr:col>19</xdr:col>
      <xdr:colOff>6350</xdr:colOff>
      <xdr:row>14</xdr:row>
      <xdr:rowOff>165100</xdr:rowOff>
    </xdr:to>
    <xdr:sp macro="" textlink="">
      <xdr:nvSpPr>
        <xdr:cNvPr id="139" name="フローチャート : 判断 138"/>
        <xdr:cNvSpPr/>
      </xdr:nvSpPr>
      <xdr:spPr>
        <a:xfrm>
          <a:off x="12954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3827</xdr:rowOff>
    </xdr:from>
    <xdr:ext cx="762000" cy="259045"/>
    <xdr:sp macro="" textlink="">
      <xdr:nvSpPr>
        <xdr:cNvPr id="140" name="テキスト ボックス 139"/>
        <xdr:cNvSpPr txBox="1"/>
      </xdr:nvSpPr>
      <xdr:spPr>
        <a:xfrm>
          <a:off x="12623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19050</xdr:rowOff>
    </xdr:from>
    <xdr:to>
      <xdr:col>24</xdr:col>
      <xdr:colOff>82550</xdr:colOff>
      <xdr:row>19</xdr:row>
      <xdr:rowOff>120650</xdr:rowOff>
    </xdr:to>
    <xdr:sp macro="" textlink="">
      <xdr:nvSpPr>
        <xdr:cNvPr id="146" name="円/楕円 145"/>
        <xdr:cNvSpPr/>
      </xdr:nvSpPr>
      <xdr:spPr>
        <a:xfrm>
          <a:off x="164592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162577</xdr:rowOff>
    </xdr:from>
    <xdr:ext cx="762000" cy="259045"/>
    <xdr:sp macro="" textlink="">
      <xdr:nvSpPr>
        <xdr:cNvPr id="147" name="物件費該当値テキスト"/>
        <xdr:cNvSpPr txBox="1"/>
      </xdr:nvSpPr>
      <xdr:spPr>
        <a:xfrm>
          <a:off x="165989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107950</xdr:rowOff>
    </xdr:from>
    <xdr:to>
      <xdr:col>22</xdr:col>
      <xdr:colOff>615950</xdr:colOff>
      <xdr:row>18</xdr:row>
      <xdr:rowOff>38100</xdr:rowOff>
    </xdr:to>
    <xdr:sp macro="" textlink="">
      <xdr:nvSpPr>
        <xdr:cNvPr id="148" name="円/楕円 147"/>
        <xdr:cNvSpPr/>
      </xdr:nvSpPr>
      <xdr:spPr>
        <a:xfrm>
          <a:off x="15621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22877</xdr:rowOff>
    </xdr:from>
    <xdr:ext cx="736600" cy="259045"/>
    <xdr:sp macro="" textlink="">
      <xdr:nvSpPr>
        <xdr:cNvPr id="149" name="テキスト ボックス 148"/>
        <xdr:cNvSpPr txBox="1"/>
      </xdr:nvSpPr>
      <xdr:spPr>
        <a:xfrm>
          <a:off x="15290800" y="310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25400</xdr:rowOff>
    </xdr:from>
    <xdr:to>
      <xdr:col>21</xdr:col>
      <xdr:colOff>412750</xdr:colOff>
      <xdr:row>18</xdr:row>
      <xdr:rowOff>127000</xdr:rowOff>
    </xdr:to>
    <xdr:sp macro="" textlink="">
      <xdr:nvSpPr>
        <xdr:cNvPr id="150" name="円/楕円 149"/>
        <xdr:cNvSpPr/>
      </xdr:nvSpPr>
      <xdr:spPr>
        <a:xfrm>
          <a:off x="14732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111777</xdr:rowOff>
    </xdr:from>
    <xdr:ext cx="762000" cy="259045"/>
    <xdr:sp macro="" textlink="">
      <xdr:nvSpPr>
        <xdr:cNvPr id="151" name="テキスト ボックス 150"/>
        <xdr:cNvSpPr txBox="1"/>
      </xdr:nvSpPr>
      <xdr:spPr>
        <a:xfrm>
          <a:off x="14401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165100</xdr:rowOff>
    </xdr:from>
    <xdr:to>
      <xdr:col>20</xdr:col>
      <xdr:colOff>209550</xdr:colOff>
      <xdr:row>17</xdr:row>
      <xdr:rowOff>95250</xdr:rowOff>
    </xdr:to>
    <xdr:sp macro="" textlink="">
      <xdr:nvSpPr>
        <xdr:cNvPr id="152" name="円/楕円 151"/>
        <xdr:cNvSpPr/>
      </xdr:nvSpPr>
      <xdr:spPr>
        <a:xfrm>
          <a:off x="138430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80027</xdr:rowOff>
    </xdr:from>
    <xdr:ext cx="762000" cy="259045"/>
    <xdr:sp macro="" textlink="">
      <xdr:nvSpPr>
        <xdr:cNvPr id="153" name="テキスト ボックス 152"/>
        <xdr:cNvSpPr txBox="1"/>
      </xdr:nvSpPr>
      <xdr:spPr>
        <a:xfrm>
          <a:off x="13512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120650</xdr:rowOff>
    </xdr:from>
    <xdr:to>
      <xdr:col>19</xdr:col>
      <xdr:colOff>6350</xdr:colOff>
      <xdr:row>18</xdr:row>
      <xdr:rowOff>50800</xdr:rowOff>
    </xdr:to>
    <xdr:sp macro="" textlink="">
      <xdr:nvSpPr>
        <xdr:cNvPr id="154" name="円/楕円 153"/>
        <xdr:cNvSpPr/>
      </xdr:nvSpPr>
      <xdr:spPr>
        <a:xfrm>
          <a:off x="12954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35577</xdr:rowOff>
    </xdr:from>
    <xdr:ext cx="762000" cy="259045"/>
    <xdr:sp macro="" textlink="">
      <xdr:nvSpPr>
        <xdr:cNvPr id="155" name="テキスト ボックス 154"/>
        <xdr:cNvSpPr txBox="1"/>
      </xdr:nvSpPr>
      <xdr:spPr>
        <a:xfrm>
          <a:off x="12623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医療費助成の拡大、扶助の拡充などにより年々増加しており、今後も微増傾向が予想される。事業の適正化による歳出の縮減に努めていく</a:t>
          </a:r>
          <a:r>
            <a:rPr kumimoji="1"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86178</xdr:rowOff>
    </xdr:to>
    <xdr:cxnSp macro="">
      <xdr:nvCxnSpPr>
        <xdr:cNvPr id="185" name="直線コネクタ 184"/>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6"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7" name="直線コネクタ 186"/>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135165</xdr:rowOff>
    </xdr:from>
    <xdr:to>
      <xdr:col>7</xdr:col>
      <xdr:colOff>15875</xdr:colOff>
      <xdr:row>54</xdr:row>
      <xdr:rowOff>12700</xdr:rowOff>
    </xdr:to>
    <xdr:cxnSp macro="">
      <xdr:nvCxnSpPr>
        <xdr:cNvPr id="190" name="直線コネクタ 189"/>
        <xdr:cNvCxnSpPr/>
      </xdr:nvCxnSpPr>
      <xdr:spPr>
        <a:xfrm>
          <a:off x="3987800" y="92220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89099</xdr:rowOff>
    </xdr:from>
    <xdr:ext cx="762000" cy="259045"/>
    <xdr:sp macro="" textlink="">
      <xdr:nvSpPr>
        <xdr:cNvPr id="191" name="扶助費平均値テキスト"/>
        <xdr:cNvSpPr txBox="1"/>
      </xdr:nvSpPr>
      <xdr:spPr>
        <a:xfrm>
          <a:off x="4914900" y="9518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192" name="フローチャート : 判断 191"/>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53</xdr:row>
      <xdr:rowOff>167822</xdr:rowOff>
    </xdr:to>
    <xdr:cxnSp macro="">
      <xdr:nvCxnSpPr>
        <xdr:cNvPr id="193" name="直線コネクタ 192"/>
        <xdr:cNvCxnSpPr/>
      </xdr:nvCxnSpPr>
      <xdr:spPr>
        <a:xfrm flipV="1">
          <a:off x="3098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2722</xdr:rowOff>
    </xdr:from>
    <xdr:to>
      <xdr:col>5</xdr:col>
      <xdr:colOff>600075</xdr:colOff>
      <xdr:row>55</xdr:row>
      <xdr:rowOff>104322</xdr:rowOff>
    </xdr:to>
    <xdr:sp macro="" textlink="">
      <xdr:nvSpPr>
        <xdr:cNvPr id="194" name="フローチャート : 判断 193"/>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89099</xdr:rowOff>
    </xdr:from>
    <xdr:ext cx="736600" cy="259045"/>
    <xdr:sp macro="" textlink="">
      <xdr:nvSpPr>
        <xdr:cNvPr id="195" name="テキスト ボックス 194"/>
        <xdr:cNvSpPr txBox="1"/>
      </xdr:nvSpPr>
      <xdr:spPr>
        <a:xfrm>
          <a:off x="3606800" y="951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53</xdr:row>
      <xdr:rowOff>167822</xdr:rowOff>
    </xdr:to>
    <xdr:cxnSp macro="">
      <xdr:nvCxnSpPr>
        <xdr:cNvPr id="196" name="直線コネクタ 195"/>
        <xdr:cNvCxnSpPr/>
      </xdr:nvCxnSpPr>
      <xdr:spPr>
        <a:xfrm>
          <a:off x="2209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8" name="テキスト ボックス 197"/>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4535</xdr:rowOff>
    </xdr:from>
    <xdr:to>
      <xdr:col>3</xdr:col>
      <xdr:colOff>142875</xdr:colOff>
      <xdr:row>53</xdr:row>
      <xdr:rowOff>135165</xdr:rowOff>
    </xdr:to>
    <xdr:cxnSp macro="">
      <xdr:nvCxnSpPr>
        <xdr:cNvPr id="199" name="直線コネクタ 198"/>
        <xdr:cNvCxnSpPr/>
      </xdr:nvCxnSpPr>
      <xdr:spPr>
        <a:xfrm>
          <a:off x="1320800" y="90913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0" name="フローチャート : 判断 199"/>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01" name="テキスト ボックス 200"/>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02" name="フローチャート :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23784</xdr:rowOff>
    </xdr:from>
    <xdr:ext cx="762000" cy="259045"/>
    <xdr:sp macro="" textlink="">
      <xdr:nvSpPr>
        <xdr:cNvPr id="203" name="テキスト ボックス 202"/>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9" name="円/楕円 208"/>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41927</xdr:rowOff>
    </xdr:from>
    <xdr:ext cx="762000" cy="259045"/>
    <xdr:sp macro="" textlink="">
      <xdr:nvSpPr>
        <xdr:cNvPr id="210" name="扶助費該当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84365</xdr:rowOff>
    </xdr:from>
    <xdr:to>
      <xdr:col>5</xdr:col>
      <xdr:colOff>600075</xdr:colOff>
      <xdr:row>54</xdr:row>
      <xdr:rowOff>14515</xdr:rowOff>
    </xdr:to>
    <xdr:sp macro="" textlink="">
      <xdr:nvSpPr>
        <xdr:cNvPr id="211" name="円/楕円 210"/>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24692</xdr:rowOff>
    </xdr:from>
    <xdr:ext cx="736600" cy="259045"/>
    <xdr:sp macro="" textlink="">
      <xdr:nvSpPr>
        <xdr:cNvPr id="212" name="テキスト ボックス 211"/>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13" name="円/楕円 212"/>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14" name="テキスト ボックス 213"/>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5" name="円/楕円 214"/>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6" name="テキスト ボックス 215"/>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125185</xdr:rowOff>
    </xdr:from>
    <xdr:to>
      <xdr:col>1</xdr:col>
      <xdr:colOff>676275</xdr:colOff>
      <xdr:row>53</xdr:row>
      <xdr:rowOff>55335</xdr:rowOff>
    </xdr:to>
    <xdr:sp macro="" textlink="">
      <xdr:nvSpPr>
        <xdr:cNvPr id="217" name="円/楕円 216"/>
        <xdr:cNvSpPr/>
      </xdr:nvSpPr>
      <xdr:spPr>
        <a:xfrm>
          <a:off x="1270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65512</xdr:rowOff>
    </xdr:from>
    <xdr:ext cx="762000" cy="259045"/>
    <xdr:sp macro="" textlink="">
      <xdr:nvSpPr>
        <xdr:cNvPr id="218" name="テキスト ボックス 217"/>
        <xdr:cNvSpPr txBox="1"/>
      </xdr:nvSpPr>
      <xdr:spPr>
        <a:xfrm>
          <a:off x="939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類似団体を下回って推移しているが、各事業会計の財政の健全化を図ることで他会計への支出金を抑制し、水準を抑えるよう努めていく。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56243</xdr:rowOff>
    </xdr:from>
    <xdr:to>
      <xdr:col>24</xdr:col>
      <xdr:colOff>31750</xdr:colOff>
      <xdr:row>61</xdr:row>
      <xdr:rowOff>80735</xdr:rowOff>
    </xdr:to>
    <xdr:cxnSp macro="">
      <xdr:nvCxnSpPr>
        <xdr:cNvPr id="248" name="直線コネクタ 247"/>
        <xdr:cNvCxnSpPr/>
      </xdr:nvCxnSpPr>
      <xdr:spPr>
        <a:xfrm flipV="1">
          <a:off x="16510000" y="8971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52812</xdr:rowOff>
    </xdr:from>
    <xdr:ext cx="762000" cy="259045"/>
    <xdr:sp macro="" textlink="">
      <xdr:nvSpPr>
        <xdr:cNvPr id="249"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61</xdr:row>
      <xdr:rowOff>80735</xdr:rowOff>
    </xdr:from>
    <xdr:to>
      <xdr:col>24</xdr:col>
      <xdr:colOff>120650</xdr:colOff>
      <xdr:row>61</xdr:row>
      <xdr:rowOff>80735</xdr:rowOff>
    </xdr:to>
    <xdr:cxnSp macro="">
      <xdr:nvCxnSpPr>
        <xdr:cNvPr id="250" name="直線コネクタ 249"/>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142620</xdr:rowOff>
    </xdr:from>
    <xdr:ext cx="762000" cy="259045"/>
    <xdr:sp macro="" textlink="">
      <xdr:nvSpPr>
        <xdr:cNvPr id="251" name="その他最大値テキスト"/>
        <xdr:cNvSpPr txBox="1"/>
      </xdr:nvSpPr>
      <xdr:spPr>
        <a:xfrm>
          <a:off x="16598900" y="871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56243</xdr:rowOff>
    </xdr:from>
    <xdr:to>
      <xdr:col>24</xdr:col>
      <xdr:colOff>120650</xdr:colOff>
      <xdr:row>52</xdr:row>
      <xdr:rowOff>56243</xdr:rowOff>
    </xdr:to>
    <xdr:cxnSp macro="">
      <xdr:nvCxnSpPr>
        <xdr:cNvPr id="252" name="直線コネクタ 251"/>
        <xdr:cNvCxnSpPr/>
      </xdr:nvCxnSpPr>
      <xdr:spPr>
        <a:xfrm>
          <a:off x="16421100" y="89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52</xdr:row>
      <xdr:rowOff>23585</xdr:rowOff>
    </xdr:from>
    <xdr:to>
      <xdr:col>24</xdr:col>
      <xdr:colOff>31750</xdr:colOff>
      <xdr:row>52</xdr:row>
      <xdr:rowOff>121557</xdr:rowOff>
    </xdr:to>
    <xdr:cxnSp macro="">
      <xdr:nvCxnSpPr>
        <xdr:cNvPr id="253" name="直線コネクタ 252"/>
        <xdr:cNvCxnSpPr/>
      </xdr:nvCxnSpPr>
      <xdr:spPr>
        <a:xfrm>
          <a:off x="15671800" y="89389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105427</xdr:rowOff>
    </xdr:from>
    <xdr:ext cx="762000" cy="259045"/>
    <xdr:sp macro="" textlink="">
      <xdr:nvSpPr>
        <xdr:cNvPr id="254"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55" name="フローチャート : 判断 254"/>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52</xdr:row>
      <xdr:rowOff>23585</xdr:rowOff>
    </xdr:from>
    <xdr:to>
      <xdr:col>22</xdr:col>
      <xdr:colOff>565150</xdr:colOff>
      <xdr:row>52</xdr:row>
      <xdr:rowOff>143328</xdr:rowOff>
    </xdr:to>
    <xdr:cxnSp macro="">
      <xdr:nvCxnSpPr>
        <xdr:cNvPr id="256" name="直線コネクタ 255"/>
        <xdr:cNvCxnSpPr/>
      </xdr:nvCxnSpPr>
      <xdr:spPr>
        <a:xfrm flipV="1">
          <a:off x="14782800" y="89389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48985</xdr:rowOff>
    </xdr:from>
    <xdr:to>
      <xdr:col>22</xdr:col>
      <xdr:colOff>615950</xdr:colOff>
      <xdr:row>56</xdr:row>
      <xdr:rowOff>150585</xdr:rowOff>
    </xdr:to>
    <xdr:sp macro="" textlink="">
      <xdr:nvSpPr>
        <xdr:cNvPr id="257" name="フローチャート : 判断 256"/>
        <xdr:cNvSpPr/>
      </xdr:nvSpPr>
      <xdr:spPr>
        <a:xfrm>
          <a:off x="15621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135362</xdr:rowOff>
    </xdr:from>
    <xdr:ext cx="736600" cy="259045"/>
    <xdr:sp macro="" textlink="">
      <xdr:nvSpPr>
        <xdr:cNvPr id="258" name="テキスト ボックス 257"/>
        <xdr:cNvSpPr txBox="1"/>
      </xdr:nvSpPr>
      <xdr:spPr>
        <a:xfrm>
          <a:off x="15290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67128</xdr:rowOff>
    </xdr:from>
    <xdr:to>
      <xdr:col>21</xdr:col>
      <xdr:colOff>361950</xdr:colOff>
      <xdr:row>52</xdr:row>
      <xdr:rowOff>143328</xdr:rowOff>
    </xdr:to>
    <xdr:cxnSp macro="">
      <xdr:nvCxnSpPr>
        <xdr:cNvPr id="259" name="直線コネクタ 258"/>
        <xdr:cNvCxnSpPr/>
      </xdr:nvCxnSpPr>
      <xdr:spPr>
        <a:xfrm>
          <a:off x="13893800" y="89825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16328</xdr:rowOff>
    </xdr:from>
    <xdr:to>
      <xdr:col>21</xdr:col>
      <xdr:colOff>412750</xdr:colOff>
      <xdr:row>56</xdr:row>
      <xdr:rowOff>117928</xdr:rowOff>
    </xdr:to>
    <xdr:sp macro="" textlink="">
      <xdr:nvSpPr>
        <xdr:cNvPr id="260" name="フローチャート : 判断 259"/>
        <xdr:cNvSpPr/>
      </xdr:nvSpPr>
      <xdr:spPr>
        <a:xfrm>
          <a:off x="14732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102705</xdr:rowOff>
    </xdr:from>
    <xdr:ext cx="762000" cy="259045"/>
    <xdr:sp macro="" textlink="">
      <xdr:nvSpPr>
        <xdr:cNvPr id="261" name="テキスト ボックス 260"/>
        <xdr:cNvSpPr txBox="1"/>
      </xdr:nvSpPr>
      <xdr:spPr>
        <a:xfrm>
          <a:off x="14401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67128</xdr:rowOff>
    </xdr:from>
    <xdr:to>
      <xdr:col>20</xdr:col>
      <xdr:colOff>158750</xdr:colOff>
      <xdr:row>52</xdr:row>
      <xdr:rowOff>99785</xdr:rowOff>
    </xdr:to>
    <xdr:cxnSp macro="">
      <xdr:nvCxnSpPr>
        <xdr:cNvPr id="262" name="直線コネクタ 261"/>
        <xdr:cNvCxnSpPr/>
      </xdr:nvCxnSpPr>
      <xdr:spPr>
        <a:xfrm flipV="1">
          <a:off x="13004800" y="8982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5443</xdr:rowOff>
    </xdr:from>
    <xdr:to>
      <xdr:col>20</xdr:col>
      <xdr:colOff>209550</xdr:colOff>
      <xdr:row>56</xdr:row>
      <xdr:rowOff>107043</xdr:rowOff>
    </xdr:to>
    <xdr:sp macro="" textlink="">
      <xdr:nvSpPr>
        <xdr:cNvPr id="263" name="フローチャート : 判断 262"/>
        <xdr:cNvSpPr/>
      </xdr:nvSpPr>
      <xdr:spPr>
        <a:xfrm>
          <a:off x="13843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91820</xdr:rowOff>
    </xdr:from>
    <xdr:ext cx="762000" cy="259045"/>
    <xdr:sp macro="" textlink="">
      <xdr:nvSpPr>
        <xdr:cNvPr id="264" name="テキスト ボックス 263"/>
        <xdr:cNvSpPr txBox="1"/>
      </xdr:nvSpPr>
      <xdr:spPr>
        <a:xfrm>
          <a:off x="13512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46265</xdr:rowOff>
    </xdr:from>
    <xdr:to>
      <xdr:col>19</xdr:col>
      <xdr:colOff>6350</xdr:colOff>
      <xdr:row>55</xdr:row>
      <xdr:rowOff>147865</xdr:rowOff>
    </xdr:to>
    <xdr:sp macro="" textlink="">
      <xdr:nvSpPr>
        <xdr:cNvPr id="265" name="フローチャート : 判断 264"/>
        <xdr:cNvSpPr/>
      </xdr:nvSpPr>
      <xdr:spPr>
        <a:xfrm>
          <a:off x="12954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132642</xdr:rowOff>
    </xdr:from>
    <xdr:ext cx="762000" cy="259045"/>
    <xdr:sp macro="" textlink="">
      <xdr:nvSpPr>
        <xdr:cNvPr id="266" name="テキスト ボックス 265"/>
        <xdr:cNvSpPr txBox="1"/>
      </xdr:nvSpPr>
      <xdr:spPr>
        <a:xfrm>
          <a:off x="12623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52</xdr:row>
      <xdr:rowOff>70757</xdr:rowOff>
    </xdr:from>
    <xdr:to>
      <xdr:col>24</xdr:col>
      <xdr:colOff>82550</xdr:colOff>
      <xdr:row>53</xdr:row>
      <xdr:rowOff>907</xdr:rowOff>
    </xdr:to>
    <xdr:sp macro="" textlink="">
      <xdr:nvSpPr>
        <xdr:cNvPr id="272" name="円/楕円 271"/>
        <xdr:cNvSpPr/>
      </xdr:nvSpPr>
      <xdr:spPr>
        <a:xfrm>
          <a:off x="16459200" y="89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51</xdr:row>
      <xdr:rowOff>150784</xdr:rowOff>
    </xdr:from>
    <xdr:ext cx="762000" cy="259045"/>
    <xdr:sp macro="" textlink="">
      <xdr:nvSpPr>
        <xdr:cNvPr id="273" name="その他該当値テキスト"/>
        <xdr:cNvSpPr txBox="1"/>
      </xdr:nvSpPr>
      <xdr:spPr>
        <a:xfrm>
          <a:off x="16598900" y="889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51</xdr:row>
      <xdr:rowOff>144235</xdr:rowOff>
    </xdr:from>
    <xdr:to>
      <xdr:col>22</xdr:col>
      <xdr:colOff>615950</xdr:colOff>
      <xdr:row>52</xdr:row>
      <xdr:rowOff>74385</xdr:rowOff>
    </xdr:to>
    <xdr:sp macro="" textlink="">
      <xdr:nvSpPr>
        <xdr:cNvPr id="274" name="円/楕円 273"/>
        <xdr:cNvSpPr/>
      </xdr:nvSpPr>
      <xdr:spPr>
        <a:xfrm>
          <a:off x="15621000" y="888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50</xdr:row>
      <xdr:rowOff>84562</xdr:rowOff>
    </xdr:from>
    <xdr:ext cx="736600" cy="259045"/>
    <xdr:sp macro="" textlink="">
      <xdr:nvSpPr>
        <xdr:cNvPr id="275" name="テキスト ボックス 274"/>
        <xdr:cNvSpPr txBox="1"/>
      </xdr:nvSpPr>
      <xdr:spPr>
        <a:xfrm>
          <a:off x="15290800" y="865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92528</xdr:rowOff>
    </xdr:from>
    <xdr:to>
      <xdr:col>21</xdr:col>
      <xdr:colOff>412750</xdr:colOff>
      <xdr:row>53</xdr:row>
      <xdr:rowOff>22678</xdr:rowOff>
    </xdr:to>
    <xdr:sp macro="" textlink="">
      <xdr:nvSpPr>
        <xdr:cNvPr id="276" name="円/楕円 275"/>
        <xdr:cNvSpPr/>
      </xdr:nvSpPr>
      <xdr:spPr>
        <a:xfrm>
          <a:off x="14732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32855</xdr:rowOff>
    </xdr:from>
    <xdr:ext cx="762000" cy="259045"/>
    <xdr:sp macro="" textlink="">
      <xdr:nvSpPr>
        <xdr:cNvPr id="277" name="テキスト ボックス 276"/>
        <xdr:cNvSpPr txBox="1"/>
      </xdr:nvSpPr>
      <xdr:spPr>
        <a:xfrm>
          <a:off x="14401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16328</xdr:rowOff>
    </xdr:from>
    <xdr:to>
      <xdr:col>20</xdr:col>
      <xdr:colOff>209550</xdr:colOff>
      <xdr:row>52</xdr:row>
      <xdr:rowOff>117928</xdr:rowOff>
    </xdr:to>
    <xdr:sp macro="" textlink="">
      <xdr:nvSpPr>
        <xdr:cNvPr id="278" name="円/楕円 277"/>
        <xdr:cNvSpPr/>
      </xdr:nvSpPr>
      <xdr:spPr>
        <a:xfrm>
          <a:off x="13843000" y="893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50</xdr:row>
      <xdr:rowOff>128105</xdr:rowOff>
    </xdr:from>
    <xdr:ext cx="762000" cy="259045"/>
    <xdr:sp macro="" textlink="">
      <xdr:nvSpPr>
        <xdr:cNvPr id="279" name="テキスト ボックス 278"/>
        <xdr:cNvSpPr txBox="1"/>
      </xdr:nvSpPr>
      <xdr:spPr>
        <a:xfrm>
          <a:off x="13512800" y="870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48985</xdr:rowOff>
    </xdr:from>
    <xdr:to>
      <xdr:col>19</xdr:col>
      <xdr:colOff>6350</xdr:colOff>
      <xdr:row>52</xdr:row>
      <xdr:rowOff>150585</xdr:rowOff>
    </xdr:to>
    <xdr:sp macro="" textlink="">
      <xdr:nvSpPr>
        <xdr:cNvPr id="280" name="円/楕円 279"/>
        <xdr:cNvSpPr/>
      </xdr:nvSpPr>
      <xdr:spPr>
        <a:xfrm>
          <a:off x="12954000" y="896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50</xdr:row>
      <xdr:rowOff>160762</xdr:rowOff>
    </xdr:from>
    <xdr:ext cx="762000" cy="259045"/>
    <xdr:sp macro="" textlink="">
      <xdr:nvSpPr>
        <xdr:cNvPr id="281" name="テキスト ボックス 280"/>
        <xdr:cNvSpPr txBox="1"/>
      </xdr:nvSpPr>
      <xdr:spPr>
        <a:xfrm>
          <a:off x="12623800" y="873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年度より町独自の少子化対策補助を実施したことなどにより、類似団体平均を上回った。</a:t>
          </a:r>
          <a:endParaRPr lang="ja-JP" altLang="ja-JP" sz="1400">
            <a:effectLst/>
          </a:endParaRPr>
        </a:p>
        <a:p>
          <a:r>
            <a:rPr kumimoji="1" lang="ja-JP" altLang="ja-JP" sz="1100">
              <a:solidFill>
                <a:schemeClr val="dk1"/>
              </a:solidFill>
              <a:effectLst/>
              <a:latin typeface="+mn-lt"/>
              <a:ea typeface="+mn-ea"/>
              <a:cs typeface="+mn-cs"/>
            </a:rPr>
            <a:t>補助の内容の精査、検証により適正な補助のあり方を検討していくとともに、税滞納者に対する制限を厳格化し、財政の健全化に努めていく。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113284</xdr:rowOff>
    </xdr:from>
    <xdr:to>
      <xdr:col>24</xdr:col>
      <xdr:colOff>31750</xdr:colOff>
      <xdr:row>40</xdr:row>
      <xdr:rowOff>67564</xdr:rowOff>
    </xdr:to>
    <xdr:cxnSp macro="">
      <xdr:nvCxnSpPr>
        <xdr:cNvPr id="306" name="直線コネクタ 305"/>
        <xdr:cNvCxnSpPr/>
      </xdr:nvCxnSpPr>
      <xdr:spPr>
        <a:xfrm flipV="1">
          <a:off x="16510000" y="594258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39641</xdr:rowOff>
    </xdr:from>
    <xdr:ext cx="762000" cy="259045"/>
    <xdr:sp macro="" textlink="">
      <xdr:nvSpPr>
        <xdr:cNvPr id="307"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40</xdr:row>
      <xdr:rowOff>67564</xdr:rowOff>
    </xdr:from>
    <xdr:to>
      <xdr:col>24</xdr:col>
      <xdr:colOff>120650</xdr:colOff>
      <xdr:row>40</xdr:row>
      <xdr:rowOff>67564</xdr:rowOff>
    </xdr:to>
    <xdr:cxnSp macro="">
      <xdr:nvCxnSpPr>
        <xdr:cNvPr id="308" name="直線コネクタ 307"/>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28211</xdr:rowOff>
    </xdr:from>
    <xdr:ext cx="762000" cy="259045"/>
    <xdr:sp macro="" textlink="">
      <xdr:nvSpPr>
        <xdr:cNvPr id="309"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34</xdr:row>
      <xdr:rowOff>113284</xdr:rowOff>
    </xdr:from>
    <xdr:to>
      <xdr:col>24</xdr:col>
      <xdr:colOff>120650</xdr:colOff>
      <xdr:row>34</xdr:row>
      <xdr:rowOff>113284</xdr:rowOff>
    </xdr:to>
    <xdr:cxnSp macro="">
      <xdr:nvCxnSpPr>
        <xdr:cNvPr id="310" name="直線コネクタ 309"/>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69850</xdr:rowOff>
    </xdr:from>
    <xdr:to>
      <xdr:col>24</xdr:col>
      <xdr:colOff>31750</xdr:colOff>
      <xdr:row>38</xdr:row>
      <xdr:rowOff>21844</xdr:rowOff>
    </xdr:to>
    <xdr:cxnSp macro="">
      <xdr:nvCxnSpPr>
        <xdr:cNvPr id="311" name="直線コネクタ 310"/>
        <xdr:cNvCxnSpPr/>
      </xdr:nvCxnSpPr>
      <xdr:spPr>
        <a:xfrm>
          <a:off x="15671800" y="6413500"/>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12"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13" name="フローチャート : 判断 31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69850</xdr:rowOff>
    </xdr:from>
    <xdr:to>
      <xdr:col>22</xdr:col>
      <xdr:colOff>565150</xdr:colOff>
      <xdr:row>37</xdr:row>
      <xdr:rowOff>69850</xdr:rowOff>
    </xdr:to>
    <xdr:cxnSp macro="">
      <xdr:nvCxnSpPr>
        <xdr:cNvPr id="314" name="直線コネクタ 313"/>
        <xdr:cNvCxnSpPr/>
      </xdr:nvCxnSpPr>
      <xdr:spPr>
        <a:xfrm>
          <a:off x="147828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28194</xdr:rowOff>
    </xdr:from>
    <xdr:to>
      <xdr:col>22</xdr:col>
      <xdr:colOff>615950</xdr:colOff>
      <xdr:row>37</xdr:row>
      <xdr:rowOff>129794</xdr:rowOff>
    </xdr:to>
    <xdr:sp macro="" textlink="">
      <xdr:nvSpPr>
        <xdr:cNvPr id="315" name="フローチャート : 判断 314"/>
        <xdr:cNvSpPr/>
      </xdr:nvSpPr>
      <xdr:spPr>
        <a:xfrm>
          <a:off x="15621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114571</xdr:rowOff>
    </xdr:from>
    <xdr:ext cx="736600" cy="259045"/>
    <xdr:sp macro="" textlink="">
      <xdr:nvSpPr>
        <xdr:cNvPr id="316" name="テキスト ボックス 315"/>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69850</xdr:rowOff>
    </xdr:from>
    <xdr:to>
      <xdr:col>21</xdr:col>
      <xdr:colOff>361950</xdr:colOff>
      <xdr:row>38</xdr:row>
      <xdr:rowOff>90424</xdr:rowOff>
    </xdr:to>
    <xdr:cxnSp macro="">
      <xdr:nvCxnSpPr>
        <xdr:cNvPr id="317" name="直線コネクタ 316"/>
        <xdr:cNvCxnSpPr/>
      </xdr:nvCxnSpPr>
      <xdr:spPr>
        <a:xfrm flipV="1">
          <a:off x="13893800" y="641350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32766</xdr:rowOff>
    </xdr:from>
    <xdr:to>
      <xdr:col>21</xdr:col>
      <xdr:colOff>412750</xdr:colOff>
      <xdr:row>37</xdr:row>
      <xdr:rowOff>134366</xdr:rowOff>
    </xdr:to>
    <xdr:sp macro="" textlink="">
      <xdr:nvSpPr>
        <xdr:cNvPr id="318" name="フローチャート : 判断 317"/>
        <xdr:cNvSpPr/>
      </xdr:nvSpPr>
      <xdr:spPr>
        <a:xfrm>
          <a:off x="147320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119143</xdr:rowOff>
    </xdr:from>
    <xdr:ext cx="762000" cy="259045"/>
    <xdr:sp macro="" textlink="">
      <xdr:nvSpPr>
        <xdr:cNvPr id="319" name="テキスト ボックス 318"/>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8128</xdr:rowOff>
    </xdr:from>
    <xdr:to>
      <xdr:col>20</xdr:col>
      <xdr:colOff>158750</xdr:colOff>
      <xdr:row>38</xdr:row>
      <xdr:rowOff>90424</xdr:rowOff>
    </xdr:to>
    <xdr:cxnSp macro="">
      <xdr:nvCxnSpPr>
        <xdr:cNvPr id="320" name="直線コネクタ 319"/>
        <xdr:cNvCxnSpPr/>
      </xdr:nvCxnSpPr>
      <xdr:spPr>
        <a:xfrm>
          <a:off x="13004800" y="65232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23622</xdr:rowOff>
    </xdr:from>
    <xdr:to>
      <xdr:col>20</xdr:col>
      <xdr:colOff>209550</xdr:colOff>
      <xdr:row>37</xdr:row>
      <xdr:rowOff>125222</xdr:rowOff>
    </xdr:to>
    <xdr:sp macro="" textlink="">
      <xdr:nvSpPr>
        <xdr:cNvPr id="321" name="フローチャート : 判断 320"/>
        <xdr:cNvSpPr/>
      </xdr:nvSpPr>
      <xdr:spPr>
        <a:xfrm>
          <a:off x="13843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135399</xdr:rowOff>
    </xdr:from>
    <xdr:ext cx="762000" cy="259045"/>
    <xdr:sp macro="" textlink="">
      <xdr:nvSpPr>
        <xdr:cNvPr id="322" name="テキスト ボックス 321"/>
        <xdr:cNvSpPr txBox="1"/>
      </xdr:nvSpPr>
      <xdr:spPr>
        <a:xfrm>
          <a:off x="13512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23" name="フローチャート : 判断 322"/>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130827</xdr:rowOff>
    </xdr:from>
    <xdr:ext cx="762000" cy="259045"/>
    <xdr:sp macro="" textlink="">
      <xdr:nvSpPr>
        <xdr:cNvPr id="324" name="テキスト ボックス 323"/>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142494</xdr:rowOff>
    </xdr:from>
    <xdr:to>
      <xdr:col>24</xdr:col>
      <xdr:colOff>82550</xdr:colOff>
      <xdr:row>38</xdr:row>
      <xdr:rowOff>72644</xdr:rowOff>
    </xdr:to>
    <xdr:sp macro="" textlink="">
      <xdr:nvSpPr>
        <xdr:cNvPr id="330" name="円/楕円 329"/>
        <xdr:cNvSpPr/>
      </xdr:nvSpPr>
      <xdr:spPr>
        <a:xfrm>
          <a:off x="16459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114571</xdr:rowOff>
    </xdr:from>
    <xdr:ext cx="762000" cy="259045"/>
    <xdr:sp macro="" textlink="">
      <xdr:nvSpPr>
        <xdr:cNvPr id="331" name="補助費等該当値テキスト"/>
        <xdr:cNvSpPr txBox="1"/>
      </xdr:nvSpPr>
      <xdr:spPr>
        <a:xfrm>
          <a:off x="16598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19050</xdr:rowOff>
    </xdr:from>
    <xdr:to>
      <xdr:col>22</xdr:col>
      <xdr:colOff>615950</xdr:colOff>
      <xdr:row>37</xdr:row>
      <xdr:rowOff>120650</xdr:rowOff>
    </xdr:to>
    <xdr:sp macro="" textlink="">
      <xdr:nvSpPr>
        <xdr:cNvPr id="332" name="円/楕円 331"/>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33" name="テキスト ボックス 332"/>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19050</xdr:rowOff>
    </xdr:from>
    <xdr:to>
      <xdr:col>21</xdr:col>
      <xdr:colOff>412750</xdr:colOff>
      <xdr:row>37</xdr:row>
      <xdr:rowOff>120650</xdr:rowOff>
    </xdr:to>
    <xdr:sp macro="" textlink="">
      <xdr:nvSpPr>
        <xdr:cNvPr id="334" name="円/楕円 333"/>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130827</xdr:rowOff>
    </xdr:from>
    <xdr:ext cx="762000" cy="259045"/>
    <xdr:sp macro="" textlink="">
      <xdr:nvSpPr>
        <xdr:cNvPr id="335" name="テキスト ボックス 334"/>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39624</xdr:rowOff>
    </xdr:from>
    <xdr:to>
      <xdr:col>20</xdr:col>
      <xdr:colOff>209550</xdr:colOff>
      <xdr:row>38</xdr:row>
      <xdr:rowOff>141224</xdr:rowOff>
    </xdr:to>
    <xdr:sp macro="" textlink="">
      <xdr:nvSpPr>
        <xdr:cNvPr id="336" name="円/楕円 335"/>
        <xdr:cNvSpPr/>
      </xdr:nvSpPr>
      <xdr:spPr>
        <a:xfrm>
          <a:off x="13843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126001</xdr:rowOff>
    </xdr:from>
    <xdr:ext cx="762000" cy="259045"/>
    <xdr:sp macro="" textlink="">
      <xdr:nvSpPr>
        <xdr:cNvPr id="337" name="テキスト ボックス 336"/>
        <xdr:cNvSpPr txBox="1"/>
      </xdr:nvSpPr>
      <xdr:spPr>
        <a:xfrm>
          <a:off x="13512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128778</xdr:rowOff>
    </xdr:from>
    <xdr:to>
      <xdr:col>19</xdr:col>
      <xdr:colOff>6350</xdr:colOff>
      <xdr:row>38</xdr:row>
      <xdr:rowOff>58928</xdr:rowOff>
    </xdr:to>
    <xdr:sp macro="" textlink="">
      <xdr:nvSpPr>
        <xdr:cNvPr id="338" name="円/楕円 337"/>
        <xdr:cNvSpPr/>
      </xdr:nvSpPr>
      <xdr:spPr>
        <a:xfrm>
          <a:off x="12954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43705</xdr:rowOff>
    </xdr:from>
    <xdr:ext cx="762000" cy="259045"/>
    <xdr:sp macro="" textlink="">
      <xdr:nvSpPr>
        <xdr:cNvPr id="339" name="テキスト ボックス 338"/>
        <xdr:cNvSpPr txBox="1"/>
      </xdr:nvSpPr>
      <xdr:spPr>
        <a:xfrm>
          <a:off x="12623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地方債発行の抑制により、類似団体平均を下回って推移している。今後大型事業による町債発行の増加が計画されるが、将来負担が最小限となるよう、適正かつ計画的な発行に努める。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4" name="直線コネクタ 35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5" name="テキスト ボックス 354"/>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6" name="直線コネクタ 35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7" name="テキスト ボックス 356"/>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8" name="直線コネクタ 35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9" name="テキスト ボックス 358"/>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0" name="直線コネクタ 35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1" name="テキスト ボックス 360"/>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2" name="直線コネクタ 36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3" name="テキスト ボックス 362"/>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4" name="直線コネクタ 36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5" name="テキスト ボックス 364"/>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67128</xdr:rowOff>
    </xdr:from>
    <xdr:to>
      <xdr:col>7</xdr:col>
      <xdr:colOff>15875</xdr:colOff>
      <xdr:row>81</xdr:row>
      <xdr:rowOff>58964</xdr:rowOff>
    </xdr:to>
    <xdr:cxnSp macro="">
      <xdr:nvCxnSpPr>
        <xdr:cNvPr id="369" name="直線コネクタ 368"/>
        <xdr:cNvCxnSpPr/>
      </xdr:nvCxnSpPr>
      <xdr:spPr>
        <a:xfrm flipV="1">
          <a:off x="4826000" y="12411528"/>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31041</xdr:rowOff>
    </xdr:from>
    <xdr:ext cx="762000" cy="259045"/>
    <xdr:sp macro="" textlink="">
      <xdr:nvSpPr>
        <xdr:cNvPr id="370" name="公債費最小値テキスト"/>
        <xdr:cNvSpPr txBox="1"/>
      </xdr:nvSpPr>
      <xdr:spPr>
        <a:xfrm>
          <a:off x="4914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81</xdr:row>
      <xdr:rowOff>58964</xdr:rowOff>
    </xdr:from>
    <xdr:to>
      <xdr:col>7</xdr:col>
      <xdr:colOff>104775</xdr:colOff>
      <xdr:row>81</xdr:row>
      <xdr:rowOff>58964</xdr:rowOff>
    </xdr:to>
    <xdr:cxnSp macro="">
      <xdr:nvCxnSpPr>
        <xdr:cNvPr id="371" name="直線コネクタ 370"/>
        <xdr:cNvCxnSpPr/>
      </xdr:nvCxnSpPr>
      <xdr:spPr>
        <a:xfrm>
          <a:off x="4737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153505</xdr:rowOff>
    </xdr:from>
    <xdr:ext cx="762000" cy="259045"/>
    <xdr:sp macro="" textlink="">
      <xdr:nvSpPr>
        <xdr:cNvPr id="372" name="公債費最大値テキスト"/>
        <xdr:cNvSpPr txBox="1"/>
      </xdr:nvSpPr>
      <xdr:spPr>
        <a:xfrm>
          <a:off x="4914900" y="1215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72</xdr:row>
      <xdr:rowOff>67128</xdr:rowOff>
    </xdr:from>
    <xdr:to>
      <xdr:col>7</xdr:col>
      <xdr:colOff>104775</xdr:colOff>
      <xdr:row>72</xdr:row>
      <xdr:rowOff>67128</xdr:rowOff>
    </xdr:to>
    <xdr:cxnSp macro="">
      <xdr:nvCxnSpPr>
        <xdr:cNvPr id="373" name="直線コネクタ 372"/>
        <xdr:cNvCxnSpPr/>
      </xdr:nvCxnSpPr>
      <xdr:spPr>
        <a:xfrm>
          <a:off x="4737100" y="1241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48078</xdr:rowOff>
    </xdr:from>
    <xdr:to>
      <xdr:col>7</xdr:col>
      <xdr:colOff>15875</xdr:colOff>
      <xdr:row>73</xdr:row>
      <xdr:rowOff>135165</xdr:rowOff>
    </xdr:to>
    <xdr:cxnSp macro="">
      <xdr:nvCxnSpPr>
        <xdr:cNvPr id="374" name="直線コネクタ 373"/>
        <xdr:cNvCxnSpPr/>
      </xdr:nvCxnSpPr>
      <xdr:spPr>
        <a:xfrm flipV="1">
          <a:off x="3987800" y="125639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31948</xdr:rowOff>
    </xdr:from>
    <xdr:ext cx="762000" cy="259045"/>
    <xdr:sp macro="" textlink="">
      <xdr:nvSpPr>
        <xdr:cNvPr id="375" name="公債費平均値テキスト"/>
        <xdr:cNvSpPr txBox="1"/>
      </xdr:nvSpPr>
      <xdr:spPr>
        <a:xfrm>
          <a:off x="4914900" y="13062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59871</xdr:rowOff>
    </xdr:from>
    <xdr:to>
      <xdr:col>7</xdr:col>
      <xdr:colOff>66675</xdr:colOff>
      <xdr:row>76</xdr:row>
      <xdr:rowOff>161471</xdr:rowOff>
    </xdr:to>
    <xdr:sp macro="" textlink="">
      <xdr:nvSpPr>
        <xdr:cNvPr id="376" name="フローチャート : 判断 375"/>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135165</xdr:rowOff>
    </xdr:from>
    <xdr:to>
      <xdr:col>5</xdr:col>
      <xdr:colOff>549275</xdr:colOff>
      <xdr:row>74</xdr:row>
      <xdr:rowOff>127000</xdr:rowOff>
    </xdr:to>
    <xdr:cxnSp macro="">
      <xdr:nvCxnSpPr>
        <xdr:cNvPr id="377" name="直線コネクタ 376"/>
        <xdr:cNvCxnSpPr/>
      </xdr:nvCxnSpPr>
      <xdr:spPr>
        <a:xfrm flipV="1">
          <a:off x="3098800" y="126510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48986</xdr:rowOff>
    </xdr:from>
    <xdr:to>
      <xdr:col>5</xdr:col>
      <xdr:colOff>600075</xdr:colOff>
      <xdr:row>76</xdr:row>
      <xdr:rowOff>150586</xdr:rowOff>
    </xdr:to>
    <xdr:sp macro="" textlink="">
      <xdr:nvSpPr>
        <xdr:cNvPr id="378" name="フローチャート : 判断 377"/>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135363</xdr:rowOff>
    </xdr:from>
    <xdr:ext cx="736600" cy="259045"/>
    <xdr:sp macro="" textlink="">
      <xdr:nvSpPr>
        <xdr:cNvPr id="379" name="テキスト ボックス 378"/>
        <xdr:cNvSpPr txBox="1"/>
      </xdr:nvSpPr>
      <xdr:spPr>
        <a:xfrm>
          <a:off x="3606800" y="13165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105228</xdr:rowOff>
    </xdr:from>
    <xdr:to>
      <xdr:col>4</xdr:col>
      <xdr:colOff>346075</xdr:colOff>
      <xdr:row>74</xdr:row>
      <xdr:rowOff>127000</xdr:rowOff>
    </xdr:to>
    <xdr:cxnSp macro="">
      <xdr:nvCxnSpPr>
        <xdr:cNvPr id="380" name="直線コネクタ 379"/>
        <xdr:cNvCxnSpPr/>
      </xdr:nvCxnSpPr>
      <xdr:spPr>
        <a:xfrm>
          <a:off x="2209800" y="12792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103414</xdr:rowOff>
    </xdr:from>
    <xdr:to>
      <xdr:col>4</xdr:col>
      <xdr:colOff>396875</xdr:colOff>
      <xdr:row>77</xdr:row>
      <xdr:rowOff>33564</xdr:rowOff>
    </xdr:to>
    <xdr:sp macro="" textlink="">
      <xdr:nvSpPr>
        <xdr:cNvPr id="381" name="フローチャート : 判断 380"/>
        <xdr:cNvSpPr/>
      </xdr:nvSpPr>
      <xdr:spPr>
        <a:xfrm>
          <a:off x="3048000" y="1313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18341</xdr:rowOff>
    </xdr:from>
    <xdr:ext cx="762000" cy="259045"/>
    <xdr:sp macro="" textlink="">
      <xdr:nvSpPr>
        <xdr:cNvPr id="382" name="テキスト ボックス 381"/>
        <xdr:cNvSpPr txBox="1"/>
      </xdr:nvSpPr>
      <xdr:spPr>
        <a:xfrm>
          <a:off x="2717800" y="1321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105228</xdr:rowOff>
    </xdr:from>
    <xdr:to>
      <xdr:col>3</xdr:col>
      <xdr:colOff>142875</xdr:colOff>
      <xdr:row>74</xdr:row>
      <xdr:rowOff>127000</xdr:rowOff>
    </xdr:to>
    <xdr:cxnSp macro="">
      <xdr:nvCxnSpPr>
        <xdr:cNvPr id="383" name="直線コネクタ 382"/>
        <xdr:cNvCxnSpPr/>
      </xdr:nvCxnSpPr>
      <xdr:spPr>
        <a:xfrm flipV="1">
          <a:off x="1320800" y="12792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146957</xdr:rowOff>
    </xdr:from>
    <xdr:to>
      <xdr:col>3</xdr:col>
      <xdr:colOff>193675</xdr:colOff>
      <xdr:row>77</xdr:row>
      <xdr:rowOff>77107</xdr:rowOff>
    </xdr:to>
    <xdr:sp macro="" textlink="">
      <xdr:nvSpPr>
        <xdr:cNvPr id="384" name="フローチャート : 判断 383"/>
        <xdr:cNvSpPr/>
      </xdr:nvSpPr>
      <xdr:spPr>
        <a:xfrm>
          <a:off x="21590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61884</xdr:rowOff>
    </xdr:from>
    <xdr:ext cx="762000" cy="259045"/>
    <xdr:sp macro="" textlink="">
      <xdr:nvSpPr>
        <xdr:cNvPr id="385" name="テキスト ボックス 384"/>
        <xdr:cNvSpPr txBox="1"/>
      </xdr:nvSpPr>
      <xdr:spPr>
        <a:xfrm>
          <a:off x="1828800" y="1326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86" name="フローチャート : 判断 385"/>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87" name="テキスト ボックス 386"/>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72</xdr:row>
      <xdr:rowOff>168728</xdr:rowOff>
    </xdr:from>
    <xdr:to>
      <xdr:col>7</xdr:col>
      <xdr:colOff>66675</xdr:colOff>
      <xdr:row>73</xdr:row>
      <xdr:rowOff>98878</xdr:rowOff>
    </xdr:to>
    <xdr:sp macro="" textlink="">
      <xdr:nvSpPr>
        <xdr:cNvPr id="393" name="円/楕円 392"/>
        <xdr:cNvSpPr/>
      </xdr:nvSpPr>
      <xdr:spPr>
        <a:xfrm>
          <a:off x="4775200" y="125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13805</xdr:rowOff>
    </xdr:from>
    <xdr:ext cx="762000" cy="259045"/>
    <xdr:sp macro="" textlink="">
      <xdr:nvSpPr>
        <xdr:cNvPr id="394" name="公債費該当値テキスト"/>
        <xdr:cNvSpPr txBox="1"/>
      </xdr:nvSpPr>
      <xdr:spPr>
        <a:xfrm>
          <a:off x="4914900" y="1235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84365</xdr:rowOff>
    </xdr:from>
    <xdr:to>
      <xdr:col>5</xdr:col>
      <xdr:colOff>600075</xdr:colOff>
      <xdr:row>74</xdr:row>
      <xdr:rowOff>14515</xdr:rowOff>
    </xdr:to>
    <xdr:sp macro="" textlink="">
      <xdr:nvSpPr>
        <xdr:cNvPr id="395" name="円/楕円 394"/>
        <xdr:cNvSpPr/>
      </xdr:nvSpPr>
      <xdr:spPr>
        <a:xfrm>
          <a:off x="3937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24692</xdr:rowOff>
    </xdr:from>
    <xdr:ext cx="736600" cy="259045"/>
    <xdr:sp macro="" textlink="">
      <xdr:nvSpPr>
        <xdr:cNvPr id="396" name="テキスト ボックス 395"/>
        <xdr:cNvSpPr txBox="1"/>
      </xdr:nvSpPr>
      <xdr:spPr>
        <a:xfrm>
          <a:off x="3606800" y="1236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76200</xdr:rowOff>
    </xdr:from>
    <xdr:to>
      <xdr:col>4</xdr:col>
      <xdr:colOff>396875</xdr:colOff>
      <xdr:row>75</xdr:row>
      <xdr:rowOff>6350</xdr:rowOff>
    </xdr:to>
    <xdr:sp macro="" textlink="">
      <xdr:nvSpPr>
        <xdr:cNvPr id="397" name="円/楕円 396"/>
        <xdr:cNvSpPr/>
      </xdr:nvSpPr>
      <xdr:spPr>
        <a:xfrm>
          <a:off x="3048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16527</xdr:rowOff>
    </xdr:from>
    <xdr:ext cx="762000" cy="259045"/>
    <xdr:sp macro="" textlink="">
      <xdr:nvSpPr>
        <xdr:cNvPr id="398" name="テキスト ボックス 397"/>
        <xdr:cNvSpPr txBox="1"/>
      </xdr:nvSpPr>
      <xdr:spPr>
        <a:xfrm>
          <a:off x="2717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54428</xdr:rowOff>
    </xdr:from>
    <xdr:to>
      <xdr:col>3</xdr:col>
      <xdr:colOff>193675</xdr:colOff>
      <xdr:row>74</xdr:row>
      <xdr:rowOff>156028</xdr:rowOff>
    </xdr:to>
    <xdr:sp macro="" textlink="">
      <xdr:nvSpPr>
        <xdr:cNvPr id="399" name="円/楕円 398"/>
        <xdr:cNvSpPr/>
      </xdr:nvSpPr>
      <xdr:spPr>
        <a:xfrm>
          <a:off x="2159000" y="127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166205</xdr:rowOff>
    </xdr:from>
    <xdr:ext cx="762000" cy="259045"/>
    <xdr:sp macro="" textlink="">
      <xdr:nvSpPr>
        <xdr:cNvPr id="400" name="テキスト ボックス 399"/>
        <xdr:cNvSpPr txBox="1"/>
      </xdr:nvSpPr>
      <xdr:spPr>
        <a:xfrm>
          <a:off x="1828800" y="1251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76200</xdr:rowOff>
    </xdr:from>
    <xdr:to>
      <xdr:col>1</xdr:col>
      <xdr:colOff>676275</xdr:colOff>
      <xdr:row>75</xdr:row>
      <xdr:rowOff>6350</xdr:rowOff>
    </xdr:to>
    <xdr:sp macro="" textlink="">
      <xdr:nvSpPr>
        <xdr:cNvPr id="401" name="円/楕円 400"/>
        <xdr:cNvSpPr/>
      </xdr:nvSpPr>
      <xdr:spPr>
        <a:xfrm>
          <a:off x="1270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16527</xdr:rowOff>
    </xdr:from>
    <xdr:ext cx="762000" cy="259045"/>
    <xdr:sp macro="" textlink="">
      <xdr:nvSpPr>
        <xdr:cNvPr id="402" name="テキスト ボックス 401"/>
        <xdr:cNvSpPr txBox="1"/>
      </xdr:nvSpPr>
      <xdr:spPr>
        <a:xfrm>
          <a:off x="939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類似団体の平均に近い数字で推移しているが、人件費や物件費、補助の増加により高い水準となっている。</a:t>
          </a:r>
          <a:endParaRPr lang="ja-JP" altLang="ja-JP" sz="1400">
            <a:effectLst/>
          </a:endParaRPr>
        </a:p>
        <a:p>
          <a:r>
            <a:rPr kumimoji="1" lang="ja-JP" altLang="ja-JP" sz="1100">
              <a:solidFill>
                <a:schemeClr val="dk1"/>
              </a:solidFill>
              <a:effectLst/>
              <a:latin typeface="+mn-lt"/>
              <a:ea typeface="+mn-ea"/>
              <a:cs typeface="+mn-cs"/>
            </a:rPr>
            <a:t>今後は事務事業の見直しなどにより水準を抑え、財政の健全化に努めていく。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58420</xdr:rowOff>
    </xdr:to>
    <xdr:cxnSp macro="">
      <xdr:nvCxnSpPr>
        <xdr:cNvPr id="430" name="直線コネクタ 429"/>
        <xdr:cNvCxnSpPr/>
      </xdr:nvCxnSpPr>
      <xdr:spPr>
        <a:xfrm flipV="1">
          <a:off x="16510000" y="12768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31"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2" name="直線コネクタ 431"/>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3"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4" name="直線コネクタ 433"/>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165100</xdr:rowOff>
    </xdr:from>
    <xdr:to>
      <xdr:col>24</xdr:col>
      <xdr:colOff>31750</xdr:colOff>
      <xdr:row>78</xdr:row>
      <xdr:rowOff>88900</xdr:rowOff>
    </xdr:to>
    <xdr:cxnSp macro="">
      <xdr:nvCxnSpPr>
        <xdr:cNvPr id="435" name="直線コネクタ 434"/>
        <xdr:cNvCxnSpPr/>
      </xdr:nvCxnSpPr>
      <xdr:spPr>
        <a:xfrm>
          <a:off x="15671800" y="131953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36"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7" name="フローチャート : 判断 436"/>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165100</xdr:rowOff>
    </xdr:from>
    <xdr:to>
      <xdr:col>22</xdr:col>
      <xdr:colOff>565150</xdr:colOff>
      <xdr:row>77</xdr:row>
      <xdr:rowOff>134620</xdr:rowOff>
    </xdr:to>
    <xdr:cxnSp macro="">
      <xdr:nvCxnSpPr>
        <xdr:cNvPr id="438" name="直線コネクタ 437"/>
        <xdr:cNvCxnSpPr/>
      </xdr:nvCxnSpPr>
      <xdr:spPr>
        <a:xfrm flipV="1">
          <a:off x="14782800" y="1319530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30480</xdr:rowOff>
    </xdr:from>
    <xdr:to>
      <xdr:col>22</xdr:col>
      <xdr:colOff>615950</xdr:colOff>
      <xdr:row>77</xdr:row>
      <xdr:rowOff>132080</xdr:rowOff>
    </xdr:to>
    <xdr:sp macro="" textlink="">
      <xdr:nvSpPr>
        <xdr:cNvPr id="439" name="フローチャート : 判断 438"/>
        <xdr:cNvSpPr/>
      </xdr:nvSpPr>
      <xdr:spPr>
        <a:xfrm>
          <a:off x="15621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116857</xdr:rowOff>
    </xdr:from>
    <xdr:ext cx="736600" cy="259045"/>
    <xdr:sp macro="" textlink="">
      <xdr:nvSpPr>
        <xdr:cNvPr id="440" name="テキスト ボックス 439"/>
        <xdr:cNvSpPr txBox="1"/>
      </xdr:nvSpPr>
      <xdr:spPr>
        <a:xfrm>
          <a:off x="15290800" y="1331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123189</xdr:rowOff>
    </xdr:from>
    <xdr:to>
      <xdr:col>21</xdr:col>
      <xdr:colOff>361950</xdr:colOff>
      <xdr:row>77</xdr:row>
      <xdr:rowOff>134620</xdr:rowOff>
    </xdr:to>
    <xdr:cxnSp macro="">
      <xdr:nvCxnSpPr>
        <xdr:cNvPr id="441" name="直線コネクタ 440"/>
        <xdr:cNvCxnSpPr/>
      </xdr:nvCxnSpPr>
      <xdr:spPr>
        <a:xfrm>
          <a:off x="13893800" y="133248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42" name="フローチャート : 判断 441"/>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104157</xdr:rowOff>
    </xdr:from>
    <xdr:ext cx="762000" cy="259045"/>
    <xdr:sp macro="" textlink="">
      <xdr:nvSpPr>
        <xdr:cNvPr id="443" name="テキスト ボックス 442"/>
        <xdr:cNvSpPr txBox="1"/>
      </xdr:nvSpPr>
      <xdr:spPr>
        <a:xfrm>
          <a:off x="14401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123189</xdr:rowOff>
    </xdr:from>
    <xdr:to>
      <xdr:col>20</xdr:col>
      <xdr:colOff>158750</xdr:colOff>
      <xdr:row>77</xdr:row>
      <xdr:rowOff>130811</xdr:rowOff>
    </xdr:to>
    <xdr:cxnSp macro="">
      <xdr:nvCxnSpPr>
        <xdr:cNvPr id="444" name="直線コネクタ 443"/>
        <xdr:cNvCxnSpPr/>
      </xdr:nvCxnSpPr>
      <xdr:spPr>
        <a:xfrm flipV="1">
          <a:off x="13004800" y="133248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144780</xdr:rowOff>
    </xdr:from>
    <xdr:to>
      <xdr:col>20</xdr:col>
      <xdr:colOff>209550</xdr:colOff>
      <xdr:row>77</xdr:row>
      <xdr:rowOff>74930</xdr:rowOff>
    </xdr:to>
    <xdr:sp macro="" textlink="">
      <xdr:nvSpPr>
        <xdr:cNvPr id="445" name="フローチャート : 判断 444"/>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85107</xdr:rowOff>
    </xdr:from>
    <xdr:ext cx="762000" cy="259045"/>
    <xdr:sp macro="" textlink="">
      <xdr:nvSpPr>
        <xdr:cNvPr id="446" name="テキスト ボックス 445"/>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47" name="フローチャート : 判断 446"/>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47007</xdr:rowOff>
    </xdr:from>
    <xdr:ext cx="762000" cy="259045"/>
    <xdr:sp macro="" textlink="">
      <xdr:nvSpPr>
        <xdr:cNvPr id="448" name="テキスト ボックス 447"/>
        <xdr:cNvSpPr txBox="1"/>
      </xdr:nvSpPr>
      <xdr:spPr>
        <a:xfrm>
          <a:off x="12623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38100</xdr:rowOff>
    </xdr:from>
    <xdr:to>
      <xdr:col>24</xdr:col>
      <xdr:colOff>82550</xdr:colOff>
      <xdr:row>78</xdr:row>
      <xdr:rowOff>139700</xdr:rowOff>
    </xdr:to>
    <xdr:sp macro="" textlink="">
      <xdr:nvSpPr>
        <xdr:cNvPr id="454" name="円/楕円 453"/>
        <xdr:cNvSpPr/>
      </xdr:nvSpPr>
      <xdr:spPr>
        <a:xfrm>
          <a:off x="16459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10177</xdr:rowOff>
    </xdr:from>
    <xdr:ext cx="762000" cy="259045"/>
    <xdr:sp macro="" textlink="">
      <xdr:nvSpPr>
        <xdr:cNvPr id="455" name="公債費以外該当値テキスト"/>
        <xdr:cNvSpPr txBox="1"/>
      </xdr:nvSpPr>
      <xdr:spPr>
        <a:xfrm>
          <a:off x="16598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114300</xdr:rowOff>
    </xdr:from>
    <xdr:to>
      <xdr:col>22</xdr:col>
      <xdr:colOff>615950</xdr:colOff>
      <xdr:row>77</xdr:row>
      <xdr:rowOff>44450</xdr:rowOff>
    </xdr:to>
    <xdr:sp macro="" textlink="">
      <xdr:nvSpPr>
        <xdr:cNvPr id="456" name="円/楕円 455"/>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54627</xdr:rowOff>
    </xdr:from>
    <xdr:ext cx="736600" cy="259045"/>
    <xdr:sp macro="" textlink="">
      <xdr:nvSpPr>
        <xdr:cNvPr id="457" name="テキスト ボックス 456"/>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83820</xdr:rowOff>
    </xdr:from>
    <xdr:to>
      <xdr:col>21</xdr:col>
      <xdr:colOff>412750</xdr:colOff>
      <xdr:row>78</xdr:row>
      <xdr:rowOff>13970</xdr:rowOff>
    </xdr:to>
    <xdr:sp macro="" textlink="">
      <xdr:nvSpPr>
        <xdr:cNvPr id="458" name="円/楕円 457"/>
        <xdr:cNvSpPr/>
      </xdr:nvSpPr>
      <xdr:spPr>
        <a:xfrm>
          <a:off x="14732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170197</xdr:rowOff>
    </xdr:from>
    <xdr:ext cx="762000" cy="259045"/>
    <xdr:sp macro="" textlink="">
      <xdr:nvSpPr>
        <xdr:cNvPr id="459" name="テキスト ボックス 458"/>
        <xdr:cNvSpPr txBox="1"/>
      </xdr:nvSpPr>
      <xdr:spPr>
        <a:xfrm>
          <a:off x="14401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72389</xdr:rowOff>
    </xdr:from>
    <xdr:to>
      <xdr:col>20</xdr:col>
      <xdr:colOff>209550</xdr:colOff>
      <xdr:row>78</xdr:row>
      <xdr:rowOff>2539</xdr:rowOff>
    </xdr:to>
    <xdr:sp macro="" textlink="">
      <xdr:nvSpPr>
        <xdr:cNvPr id="460" name="円/楕円 459"/>
        <xdr:cNvSpPr/>
      </xdr:nvSpPr>
      <xdr:spPr>
        <a:xfrm>
          <a:off x="13843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158766</xdr:rowOff>
    </xdr:from>
    <xdr:ext cx="762000" cy="259045"/>
    <xdr:sp macro="" textlink="">
      <xdr:nvSpPr>
        <xdr:cNvPr id="461" name="テキスト ボックス 460"/>
        <xdr:cNvSpPr txBox="1"/>
      </xdr:nvSpPr>
      <xdr:spPr>
        <a:xfrm>
          <a:off x="13512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80011</xdr:rowOff>
    </xdr:from>
    <xdr:to>
      <xdr:col>19</xdr:col>
      <xdr:colOff>6350</xdr:colOff>
      <xdr:row>78</xdr:row>
      <xdr:rowOff>10161</xdr:rowOff>
    </xdr:to>
    <xdr:sp macro="" textlink="">
      <xdr:nvSpPr>
        <xdr:cNvPr id="462" name="円/楕円 461"/>
        <xdr:cNvSpPr/>
      </xdr:nvSpPr>
      <xdr:spPr>
        <a:xfrm>
          <a:off x="12954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166388</xdr:rowOff>
    </xdr:from>
    <xdr:ext cx="762000" cy="259045"/>
    <xdr:sp macro="" textlink="">
      <xdr:nvSpPr>
        <xdr:cNvPr id="463" name="テキスト ボックス 462"/>
        <xdr:cNvSpPr txBox="1"/>
      </xdr:nvSpPr>
      <xdr:spPr>
        <a:xfrm>
          <a:off x="12623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栃木県芳賀町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59704</xdr:rowOff>
    </xdr:from>
    <xdr:to>
      <xdr:col>4</xdr:col>
      <xdr:colOff>1117600</xdr:colOff>
      <xdr:row>20</xdr:row>
      <xdr:rowOff>72865</xdr:rowOff>
    </xdr:to>
    <xdr:cxnSp macro="">
      <xdr:nvCxnSpPr>
        <xdr:cNvPr id="47" name="直線コネクタ 46"/>
        <xdr:cNvCxnSpPr/>
      </xdr:nvCxnSpPr>
      <xdr:spPr bwMode="auto">
        <a:xfrm flipV="1">
          <a:off x="5651500" y="1993279"/>
          <a:ext cx="0" cy="15562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44942</xdr:rowOff>
    </xdr:from>
    <xdr:ext cx="762000" cy="259045"/>
    <xdr:sp macro="" textlink="">
      <xdr:nvSpPr>
        <xdr:cNvPr id="48" name="人口1人当たり決算額の推移最小値テキスト130"/>
        <xdr:cNvSpPr txBox="1"/>
      </xdr:nvSpPr>
      <xdr:spPr>
        <a:xfrm>
          <a:off x="5740400" y="352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63,732</a:t>
          </a:r>
          <a:endParaRPr kumimoji="1" lang="ja-JP" altLang="en-US" sz="1000" b="1">
            <a:latin typeface="ＭＳ Ｐゴシック"/>
          </a:endParaRPr>
        </a:p>
      </xdr:txBody>
    </xdr:sp>
    <xdr:clientData/>
  </xdr:oneCellAnchor>
  <xdr:twoCellAnchor>
    <xdr:from>
      <xdr:col>4</xdr:col>
      <xdr:colOff>1028700</xdr:colOff>
      <xdr:row>20</xdr:row>
      <xdr:rowOff>72865</xdr:rowOff>
    </xdr:from>
    <xdr:to>
      <xdr:col>5</xdr:col>
      <xdr:colOff>73025</xdr:colOff>
      <xdr:row>20</xdr:row>
      <xdr:rowOff>72865</xdr:rowOff>
    </xdr:to>
    <xdr:cxnSp macro="">
      <xdr:nvCxnSpPr>
        <xdr:cNvPr id="49" name="直線コネクタ 48"/>
        <xdr:cNvCxnSpPr/>
      </xdr:nvCxnSpPr>
      <xdr:spPr bwMode="auto">
        <a:xfrm>
          <a:off x="5562600" y="35494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146081</xdr:rowOff>
    </xdr:from>
    <xdr:ext cx="762000" cy="259045"/>
    <xdr:sp macro="" textlink="">
      <xdr:nvSpPr>
        <xdr:cNvPr id="50" name="人口1人当たり決算額の推移最大値テキスト130"/>
        <xdr:cNvSpPr txBox="1"/>
      </xdr:nvSpPr>
      <xdr:spPr>
        <a:xfrm>
          <a:off x="5740400" y="173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159,038</a:t>
          </a:r>
          <a:endParaRPr kumimoji="1" lang="ja-JP" altLang="en-US" sz="1000" b="1">
            <a:latin typeface="ＭＳ Ｐゴシック"/>
          </a:endParaRPr>
        </a:p>
      </xdr:txBody>
    </xdr:sp>
    <xdr:clientData/>
  </xdr:oneCellAnchor>
  <xdr:twoCellAnchor>
    <xdr:from>
      <xdr:col>4</xdr:col>
      <xdr:colOff>1028700</xdr:colOff>
      <xdr:row>11</xdr:row>
      <xdr:rowOff>59704</xdr:rowOff>
    </xdr:from>
    <xdr:to>
      <xdr:col>5</xdr:col>
      <xdr:colOff>73025</xdr:colOff>
      <xdr:row>11</xdr:row>
      <xdr:rowOff>59704</xdr:rowOff>
    </xdr:to>
    <xdr:cxnSp macro="">
      <xdr:nvCxnSpPr>
        <xdr:cNvPr id="51" name="直線コネクタ 50"/>
        <xdr:cNvCxnSpPr/>
      </xdr:nvCxnSpPr>
      <xdr:spPr bwMode="auto">
        <a:xfrm>
          <a:off x="5562600" y="1993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110176</xdr:rowOff>
    </xdr:from>
    <xdr:to>
      <xdr:col>4</xdr:col>
      <xdr:colOff>1117600</xdr:colOff>
      <xdr:row>17</xdr:row>
      <xdr:rowOff>114617</xdr:rowOff>
    </xdr:to>
    <xdr:cxnSp macro="">
      <xdr:nvCxnSpPr>
        <xdr:cNvPr id="52" name="直線コネクタ 51"/>
        <xdr:cNvCxnSpPr/>
      </xdr:nvCxnSpPr>
      <xdr:spPr bwMode="auto">
        <a:xfrm>
          <a:off x="5003800" y="3072451"/>
          <a:ext cx="647700" cy="4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37155</xdr:rowOff>
    </xdr:from>
    <xdr:ext cx="762000" cy="259045"/>
    <xdr:sp macro="" textlink="">
      <xdr:nvSpPr>
        <xdr:cNvPr id="53" name="人口1人当たり決算額の推移平均値テキスト130"/>
        <xdr:cNvSpPr txBox="1"/>
      </xdr:nvSpPr>
      <xdr:spPr>
        <a:xfrm>
          <a:off x="5740400" y="2827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20628</xdr:rowOff>
    </xdr:from>
    <xdr:to>
      <xdr:col>5</xdr:col>
      <xdr:colOff>34925</xdr:colOff>
      <xdr:row>17</xdr:row>
      <xdr:rowOff>122228</xdr:rowOff>
    </xdr:to>
    <xdr:sp macro="" textlink="">
      <xdr:nvSpPr>
        <xdr:cNvPr id="54" name="フローチャート : 判断 53"/>
        <xdr:cNvSpPr/>
      </xdr:nvSpPr>
      <xdr:spPr bwMode="auto">
        <a:xfrm>
          <a:off x="56007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110176</xdr:rowOff>
    </xdr:from>
    <xdr:to>
      <xdr:col>4</xdr:col>
      <xdr:colOff>469900</xdr:colOff>
      <xdr:row>17</xdr:row>
      <xdr:rowOff>162999</xdr:rowOff>
    </xdr:to>
    <xdr:cxnSp macro="">
      <xdr:nvCxnSpPr>
        <xdr:cNvPr id="55" name="直線コネクタ 54"/>
        <xdr:cNvCxnSpPr/>
      </xdr:nvCxnSpPr>
      <xdr:spPr bwMode="auto">
        <a:xfrm flipV="1">
          <a:off x="4305300" y="3072451"/>
          <a:ext cx="698500" cy="52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17755</xdr:rowOff>
    </xdr:from>
    <xdr:to>
      <xdr:col>4</xdr:col>
      <xdr:colOff>520700</xdr:colOff>
      <xdr:row>17</xdr:row>
      <xdr:rowOff>119355</xdr:rowOff>
    </xdr:to>
    <xdr:sp macro="" textlink="">
      <xdr:nvSpPr>
        <xdr:cNvPr id="56" name="フローチャート : 判断 55"/>
        <xdr:cNvSpPr/>
      </xdr:nvSpPr>
      <xdr:spPr bwMode="auto">
        <a:xfrm>
          <a:off x="4953000" y="2980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129532</xdr:rowOff>
    </xdr:from>
    <xdr:ext cx="736600" cy="259045"/>
    <xdr:sp macro="" textlink="">
      <xdr:nvSpPr>
        <xdr:cNvPr id="57" name="テキスト ボックス 56"/>
        <xdr:cNvSpPr txBox="1"/>
      </xdr:nvSpPr>
      <xdr:spPr>
        <a:xfrm>
          <a:off x="4622800" y="2748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117377</xdr:rowOff>
    </xdr:from>
    <xdr:to>
      <xdr:col>3</xdr:col>
      <xdr:colOff>904875</xdr:colOff>
      <xdr:row>17</xdr:row>
      <xdr:rowOff>162999</xdr:rowOff>
    </xdr:to>
    <xdr:cxnSp macro="">
      <xdr:nvCxnSpPr>
        <xdr:cNvPr id="58" name="直線コネクタ 57"/>
        <xdr:cNvCxnSpPr/>
      </xdr:nvCxnSpPr>
      <xdr:spPr bwMode="auto">
        <a:xfrm>
          <a:off x="3606800" y="3079652"/>
          <a:ext cx="698500" cy="45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56208</xdr:rowOff>
    </xdr:from>
    <xdr:to>
      <xdr:col>3</xdr:col>
      <xdr:colOff>955675</xdr:colOff>
      <xdr:row>17</xdr:row>
      <xdr:rowOff>157808</xdr:rowOff>
    </xdr:to>
    <xdr:sp macro="" textlink="">
      <xdr:nvSpPr>
        <xdr:cNvPr id="59" name="フローチャート : 判断 58"/>
        <xdr:cNvSpPr/>
      </xdr:nvSpPr>
      <xdr:spPr bwMode="auto">
        <a:xfrm>
          <a:off x="4254500" y="30184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167985</xdr:rowOff>
    </xdr:from>
    <xdr:ext cx="762000" cy="259045"/>
    <xdr:sp macro="" textlink="">
      <xdr:nvSpPr>
        <xdr:cNvPr id="60" name="テキスト ボックス 59"/>
        <xdr:cNvSpPr txBox="1"/>
      </xdr:nvSpPr>
      <xdr:spPr>
        <a:xfrm>
          <a:off x="3924300" y="278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156680</xdr:rowOff>
    </xdr:from>
    <xdr:to>
      <xdr:col>3</xdr:col>
      <xdr:colOff>206375</xdr:colOff>
      <xdr:row>17</xdr:row>
      <xdr:rowOff>117377</xdr:rowOff>
    </xdr:to>
    <xdr:cxnSp macro="">
      <xdr:nvCxnSpPr>
        <xdr:cNvPr id="61" name="直線コネクタ 60"/>
        <xdr:cNvCxnSpPr/>
      </xdr:nvCxnSpPr>
      <xdr:spPr bwMode="auto">
        <a:xfrm>
          <a:off x="2908300" y="2947505"/>
          <a:ext cx="698500" cy="132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17183</xdr:rowOff>
    </xdr:from>
    <xdr:to>
      <xdr:col>3</xdr:col>
      <xdr:colOff>257175</xdr:colOff>
      <xdr:row>17</xdr:row>
      <xdr:rowOff>118783</xdr:rowOff>
    </xdr:to>
    <xdr:sp macro="" textlink="">
      <xdr:nvSpPr>
        <xdr:cNvPr id="62" name="フローチャート : 判断 61"/>
        <xdr:cNvSpPr/>
      </xdr:nvSpPr>
      <xdr:spPr bwMode="auto">
        <a:xfrm>
          <a:off x="3556000" y="29794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128960</xdr:rowOff>
    </xdr:from>
    <xdr:ext cx="762000" cy="259045"/>
    <xdr:sp macro="" textlink="">
      <xdr:nvSpPr>
        <xdr:cNvPr id="63" name="テキスト ボックス 62"/>
        <xdr:cNvSpPr txBox="1"/>
      </xdr:nvSpPr>
      <xdr:spPr>
        <a:xfrm>
          <a:off x="3225800" y="274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159601</xdr:rowOff>
    </xdr:from>
    <xdr:to>
      <xdr:col>2</xdr:col>
      <xdr:colOff>692150</xdr:colOff>
      <xdr:row>17</xdr:row>
      <xdr:rowOff>89751</xdr:rowOff>
    </xdr:to>
    <xdr:sp macro="" textlink="">
      <xdr:nvSpPr>
        <xdr:cNvPr id="64" name="フローチャート : 判断 63"/>
        <xdr:cNvSpPr/>
      </xdr:nvSpPr>
      <xdr:spPr bwMode="auto">
        <a:xfrm>
          <a:off x="2857500" y="2950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74528</xdr:rowOff>
    </xdr:from>
    <xdr:ext cx="762000" cy="259045"/>
    <xdr:sp macro="" textlink="">
      <xdr:nvSpPr>
        <xdr:cNvPr id="65" name="テキスト ボックス 64"/>
        <xdr:cNvSpPr txBox="1"/>
      </xdr:nvSpPr>
      <xdr:spPr>
        <a:xfrm>
          <a:off x="2527300" y="303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63817</xdr:rowOff>
    </xdr:from>
    <xdr:to>
      <xdr:col>5</xdr:col>
      <xdr:colOff>34925</xdr:colOff>
      <xdr:row>17</xdr:row>
      <xdr:rowOff>165417</xdr:rowOff>
    </xdr:to>
    <xdr:sp macro="" textlink="">
      <xdr:nvSpPr>
        <xdr:cNvPr id="71" name="円/楕円 70"/>
        <xdr:cNvSpPr/>
      </xdr:nvSpPr>
      <xdr:spPr bwMode="auto">
        <a:xfrm>
          <a:off x="5600700" y="3026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35894</xdr:rowOff>
    </xdr:from>
    <xdr:ext cx="762000" cy="259045"/>
    <xdr:sp macro="" textlink="">
      <xdr:nvSpPr>
        <xdr:cNvPr id="72" name="人口1人当たり決算額の推移該当値テキスト130"/>
        <xdr:cNvSpPr txBox="1"/>
      </xdr:nvSpPr>
      <xdr:spPr>
        <a:xfrm>
          <a:off x="5740400" y="299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92,675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59376</xdr:rowOff>
    </xdr:from>
    <xdr:to>
      <xdr:col>4</xdr:col>
      <xdr:colOff>520700</xdr:colOff>
      <xdr:row>17</xdr:row>
      <xdr:rowOff>160976</xdr:rowOff>
    </xdr:to>
    <xdr:sp macro="" textlink="">
      <xdr:nvSpPr>
        <xdr:cNvPr id="73" name="円/楕円 72"/>
        <xdr:cNvSpPr/>
      </xdr:nvSpPr>
      <xdr:spPr bwMode="auto">
        <a:xfrm>
          <a:off x="4953000" y="3021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145753</xdr:rowOff>
    </xdr:from>
    <xdr:ext cx="736600" cy="259045"/>
    <xdr:sp macro="" textlink="">
      <xdr:nvSpPr>
        <xdr:cNvPr id="74" name="テキスト ボックス 73"/>
        <xdr:cNvSpPr txBox="1"/>
      </xdr:nvSpPr>
      <xdr:spPr>
        <a:xfrm>
          <a:off x="4622800" y="3108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92,947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112199</xdr:rowOff>
    </xdr:from>
    <xdr:to>
      <xdr:col>3</xdr:col>
      <xdr:colOff>955675</xdr:colOff>
      <xdr:row>18</xdr:row>
      <xdr:rowOff>42349</xdr:rowOff>
    </xdr:to>
    <xdr:sp macro="" textlink="">
      <xdr:nvSpPr>
        <xdr:cNvPr id="75" name="円/楕円 74"/>
        <xdr:cNvSpPr/>
      </xdr:nvSpPr>
      <xdr:spPr bwMode="auto">
        <a:xfrm>
          <a:off x="4254500" y="3074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27126</xdr:rowOff>
    </xdr:from>
    <xdr:ext cx="762000" cy="259045"/>
    <xdr:sp macro="" textlink="">
      <xdr:nvSpPr>
        <xdr:cNvPr id="76" name="テキスト ボックス 75"/>
        <xdr:cNvSpPr txBox="1"/>
      </xdr:nvSpPr>
      <xdr:spPr>
        <a:xfrm>
          <a:off x="3924300" y="316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89,712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66577</xdr:rowOff>
    </xdr:from>
    <xdr:to>
      <xdr:col>3</xdr:col>
      <xdr:colOff>257175</xdr:colOff>
      <xdr:row>17</xdr:row>
      <xdr:rowOff>168177</xdr:rowOff>
    </xdr:to>
    <xdr:sp macro="" textlink="">
      <xdr:nvSpPr>
        <xdr:cNvPr id="77" name="円/楕円 76"/>
        <xdr:cNvSpPr/>
      </xdr:nvSpPr>
      <xdr:spPr bwMode="auto">
        <a:xfrm>
          <a:off x="3556000" y="3028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152954</xdr:rowOff>
    </xdr:from>
    <xdr:ext cx="762000" cy="259045"/>
    <xdr:sp macro="" textlink="">
      <xdr:nvSpPr>
        <xdr:cNvPr id="78" name="テキスト ボックス 77"/>
        <xdr:cNvSpPr txBox="1"/>
      </xdr:nvSpPr>
      <xdr:spPr>
        <a:xfrm>
          <a:off x="3225800" y="3115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92,506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105880</xdr:rowOff>
    </xdr:from>
    <xdr:to>
      <xdr:col>2</xdr:col>
      <xdr:colOff>692150</xdr:colOff>
      <xdr:row>17</xdr:row>
      <xdr:rowOff>36030</xdr:rowOff>
    </xdr:to>
    <xdr:sp macro="" textlink="">
      <xdr:nvSpPr>
        <xdr:cNvPr id="79" name="円/楕円 78"/>
        <xdr:cNvSpPr/>
      </xdr:nvSpPr>
      <xdr:spPr bwMode="auto">
        <a:xfrm>
          <a:off x="2857500" y="2896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46207</xdr:rowOff>
    </xdr:from>
    <xdr:ext cx="762000" cy="259045"/>
    <xdr:sp macro="" textlink="">
      <xdr:nvSpPr>
        <xdr:cNvPr id="80" name="テキスト ボックス 79"/>
        <xdr:cNvSpPr txBox="1"/>
      </xdr:nvSpPr>
      <xdr:spPr>
        <a:xfrm>
          <a:off x="2527300" y="266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87909</xdr:rowOff>
    </xdr:from>
    <xdr:to>
      <xdr:col>4</xdr:col>
      <xdr:colOff>1117600</xdr:colOff>
      <xdr:row>38</xdr:row>
      <xdr:rowOff>127326</xdr:rowOff>
    </xdr:to>
    <xdr:cxnSp macro="">
      <xdr:nvCxnSpPr>
        <xdr:cNvPr id="111" name="直線コネクタ 110"/>
        <xdr:cNvCxnSpPr/>
      </xdr:nvCxnSpPr>
      <xdr:spPr bwMode="auto">
        <a:xfrm flipV="1">
          <a:off x="5651500" y="6012459"/>
          <a:ext cx="0" cy="15824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99403</xdr:rowOff>
    </xdr:from>
    <xdr:ext cx="762000" cy="259045"/>
    <xdr:sp macro="" textlink="">
      <xdr:nvSpPr>
        <xdr:cNvPr id="112" name="人口1人当たり決算額の推移最小値テキスト445"/>
        <xdr:cNvSpPr txBox="1"/>
      </xdr:nvSpPr>
      <xdr:spPr>
        <a:xfrm>
          <a:off x="5740400" y="756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a:t>
          </a:r>
          <a:endParaRPr kumimoji="1" lang="ja-JP" altLang="en-US" sz="1000" b="1">
            <a:latin typeface="ＭＳ Ｐゴシック"/>
          </a:endParaRPr>
        </a:p>
      </xdr:txBody>
    </xdr:sp>
    <xdr:clientData/>
  </xdr:oneCellAnchor>
  <xdr:twoCellAnchor>
    <xdr:from>
      <xdr:col>4</xdr:col>
      <xdr:colOff>1028700</xdr:colOff>
      <xdr:row>38</xdr:row>
      <xdr:rowOff>127326</xdr:rowOff>
    </xdr:from>
    <xdr:to>
      <xdr:col>5</xdr:col>
      <xdr:colOff>73025</xdr:colOff>
      <xdr:row>38</xdr:row>
      <xdr:rowOff>127326</xdr:rowOff>
    </xdr:to>
    <xdr:cxnSp macro="">
      <xdr:nvCxnSpPr>
        <xdr:cNvPr id="113" name="直線コネクタ 112"/>
        <xdr:cNvCxnSpPr/>
      </xdr:nvCxnSpPr>
      <xdr:spPr bwMode="auto">
        <a:xfrm>
          <a:off x="5562600" y="7594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2836</xdr:rowOff>
    </xdr:from>
    <xdr:ext cx="762000" cy="259045"/>
    <xdr:sp macro="" textlink="">
      <xdr:nvSpPr>
        <xdr:cNvPr id="114" name="人口1人当たり決算額の推移最大値テキスト445"/>
        <xdr:cNvSpPr txBox="1"/>
      </xdr:nvSpPr>
      <xdr:spPr>
        <a:xfrm>
          <a:off x="5740400" y="575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48,947</a:t>
          </a:r>
          <a:endParaRPr kumimoji="1" lang="ja-JP" altLang="en-US" sz="1000" b="1">
            <a:latin typeface="ＭＳ Ｐゴシック"/>
          </a:endParaRPr>
        </a:p>
      </xdr:txBody>
    </xdr:sp>
    <xdr:clientData/>
  </xdr:oneCellAnchor>
  <xdr:twoCellAnchor>
    <xdr:from>
      <xdr:col>4</xdr:col>
      <xdr:colOff>1028700</xdr:colOff>
      <xdr:row>33</xdr:row>
      <xdr:rowOff>87909</xdr:rowOff>
    </xdr:from>
    <xdr:to>
      <xdr:col>5</xdr:col>
      <xdr:colOff>73025</xdr:colOff>
      <xdr:row>33</xdr:row>
      <xdr:rowOff>87909</xdr:rowOff>
    </xdr:to>
    <xdr:cxnSp macro="">
      <xdr:nvCxnSpPr>
        <xdr:cNvPr id="115" name="直線コネクタ 114"/>
        <xdr:cNvCxnSpPr/>
      </xdr:nvCxnSpPr>
      <xdr:spPr bwMode="auto">
        <a:xfrm>
          <a:off x="5562600" y="601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134348</xdr:rowOff>
    </xdr:from>
    <xdr:to>
      <xdr:col>4</xdr:col>
      <xdr:colOff>1117600</xdr:colOff>
      <xdr:row>37</xdr:row>
      <xdr:rowOff>228956</xdr:rowOff>
    </xdr:to>
    <xdr:cxnSp macro="">
      <xdr:nvCxnSpPr>
        <xdr:cNvPr id="116" name="直線コネクタ 115"/>
        <xdr:cNvCxnSpPr/>
      </xdr:nvCxnSpPr>
      <xdr:spPr bwMode="auto">
        <a:xfrm>
          <a:off x="5003800" y="7259048"/>
          <a:ext cx="647700" cy="94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129433</xdr:rowOff>
    </xdr:from>
    <xdr:ext cx="762000" cy="259045"/>
    <xdr:sp macro="" textlink="">
      <xdr:nvSpPr>
        <xdr:cNvPr id="117" name="人口1人当たり決算額の推移平均値テキスト445"/>
        <xdr:cNvSpPr txBox="1"/>
      </xdr:nvSpPr>
      <xdr:spPr>
        <a:xfrm>
          <a:off x="5740400" y="67397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284356</xdr:rowOff>
    </xdr:from>
    <xdr:to>
      <xdr:col>5</xdr:col>
      <xdr:colOff>34925</xdr:colOff>
      <xdr:row>36</xdr:row>
      <xdr:rowOff>43056</xdr:rowOff>
    </xdr:to>
    <xdr:sp macro="" textlink="">
      <xdr:nvSpPr>
        <xdr:cNvPr id="118" name="フローチャート : 判断 117"/>
        <xdr:cNvSpPr/>
      </xdr:nvSpPr>
      <xdr:spPr bwMode="auto">
        <a:xfrm>
          <a:off x="5600700" y="6894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125498</xdr:rowOff>
    </xdr:from>
    <xdr:to>
      <xdr:col>4</xdr:col>
      <xdr:colOff>469900</xdr:colOff>
      <xdr:row>37</xdr:row>
      <xdr:rowOff>134348</xdr:rowOff>
    </xdr:to>
    <xdr:cxnSp macro="">
      <xdr:nvCxnSpPr>
        <xdr:cNvPr id="119" name="直線コネクタ 118"/>
        <xdr:cNvCxnSpPr/>
      </xdr:nvCxnSpPr>
      <xdr:spPr bwMode="auto">
        <a:xfrm>
          <a:off x="4305300" y="7078748"/>
          <a:ext cx="698500" cy="180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207841</xdr:rowOff>
    </xdr:from>
    <xdr:to>
      <xdr:col>4</xdr:col>
      <xdr:colOff>520700</xdr:colOff>
      <xdr:row>35</xdr:row>
      <xdr:rowOff>309441</xdr:rowOff>
    </xdr:to>
    <xdr:sp macro="" textlink="">
      <xdr:nvSpPr>
        <xdr:cNvPr id="120" name="フローチャート : 判断 119"/>
        <xdr:cNvSpPr/>
      </xdr:nvSpPr>
      <xdr:spPr bwMode="auto">
        <a:xfrm>
          <a:off x="4953000" y="6818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319618</xdr:rowOff>
    </xdr:from>
    <xdr:ext cx="736600" cy="259045"/>
    <xdr:sp macro="" textlink="">
      <xdr:nvSpPr>
        <xdr:cNvPr id="121" name="テキスト ボックス 120"/>
        <xdr:cNvSpPr txBox="1"/>
      </xdr:nvSpPr>
      <xdr:spPr>
        <a:xfrm>
          <a:off x="4622800" y="6587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71450</xdr:rowOff>
    </xdr:from>
    <xdr:to>
      <xdr:col>3</xdr:col>
      <xdr:colOff>904875</xdr:colOff>
      <xdr:row>36</xdr:row>
      <xdr:rowOff>125498</xdr:rowOff>
    </xdr:to>
    <xdr:cxnSp macro="">
      <xdr:nvCxnSpPr>
        <xdr:cNvPr id="122" name="直線コネクタ 121"/>
        <xdr:cNvCxnSpPr/>
      </xdr:nvCxnSpPr>
      <xdr:spPr bwMode="auto">
        <a:xfrm>
          <a:off x="3606800" y="7024700"/>
          <a:ext cx="698500" cy="54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110065</xdr:rowOff>
    </xdr:from>
    <xdr:to>
      <xdr:col>3</xdr:col>
      <xdr:colOff>955675</xdr:colOff>
      <xdr:row>35</xdr:row>
      <xdr:rowOff>211665</xdr:rowOff>
    </xdr:to>
    <xdr:sp macro="" textlink="">
      <xdr:nvSpPr>
        <xdr:cNvPr id="123" name="フローチャート : 判断 122"/>
        <xdr:cNvSpPr/>
      </xdr:nvSpPr>
      <xdr:spPr bwMode="auto">
        <a:xfrm>
          <a:off x="4254500" y="67204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221842</xdr:rowOff>
    </xdr:from>
    <xdr:ext cx="762000" cy="259045"/>
    <xdr:sp macro="" textlink="">
      <xdr:nvSpPr>
        <xdr:cNvPr id="124" name="テキスト ボックス 123"/>
        <xdr:cNvSpPr txBox="1"/>
      </xdr:nvSpPr>
      <xdr:spPr>
        <a:xfrm>
          <a:off x="3924300" y="64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315758</xdr:rowOff>
    </xdr:from>
    <xdr:to>
      <xdr:col>3</xdr:col>
      <xdr:colOff>206375</xdr:colOff>
      <xdr:row>36</xdr:row>
      <xdr:rowOff>71450</xdr:rowOff>
    </xdr:to>
    <xdr:cxnSp macro="">
      <xdr:nvCxnSpPr>
        <xdr:cNvPr id="125" name="直線コネクタ 124"/>
        <xdr:cNvCxnSpPr/>
      </xdr:nvCxnSpPr>
      <xdr:spPr bwMode="auto">
        <a:xfrm>
          <a:off x="2908300" y="6926108"/>
          <a:ext cx="698500" cy="98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68330</xdr:rowOff>
    </xdr:from>
    <xdr:to>
      <xdr:col>3</xdr:col>
      <xdr:colOff>257175</xdr:colOff>
      <xdr:row>35</xdr:row>
      <xdr:rowOff>169930</xdr:rowOff>
    </xdr:to>
    <xdr:sp macro="" textlink="">
      <xdr:nvSpPr>
        <xdr:cNvPr id="126" name="フローチャート : 判断 125"/>
        <xdr:cNvSpPr/>
      </xdr:nvSpPr>
      <xdr:spPr bwMode="auto">
        <a:xfrm>
          <a:off x="3556000" y="6678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180107</xdr:rowOff>
    </xdr:from>
    <xdr:ext cx="762000" cy="259045"/>
    <xdr:sp macro="" textlink="">
      <xdr:nvSpPr>
        <xdr:cNvPr id="127" name="テキスト ボックス 126"/>
        <xdr:cNvSpPr txBox="1"/>
      </xdr:nvSpPr>
      <xdr:spPr>
        <a:xfrm>
          <a:off x="3225800" y="644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291966</xdr:rowOff>
    </xdr:from>
    <xdr:to>
      <xdr:col>2</xdr:col>
      <xdr:colOff>692150</xdr:colOff>
      <xdr:row>35</xdr:row>
      <xdr:rowOff>50666</xdr:rowOff>
    </xdr:to>
    <xdr:sp macro="" textlink="">
      <xdr:nvSpPr>
        <xdr:cNvPr id="128" name="フローチャート : 判断 127"/>
        <xdr:cNvSpPr/>
      </xdr:nvSpPr>
      <xdr:spPr bwMode="auto">
        <a:xfrm>
          <a:off x="2857500" y="6559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60843</xdr:rowOff>
    </xdr:from>
    <xdr:ext cx="762000" cy="259045"/>
    <xdr:sp macro="" textlink="">
      <xdr:nvSpPr>
        <xdr:cNvPr id="129" name="テキスト ボックス 128"/>
        <xdr:cNvSpPr txBox="1"/>
      </xdr:nvSpPr>
      <xdr:spPr>
        <a:xfrm>
          <a:off x="2527300" y="632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178156</xdr:rowOff>
    </xdr:from>
    <xdr:to>
      <xdr:col>5</xdr:col>
      <xdr:colOff>34925</xdr:colOff>
      <xdr:row>37</xdr:row>
      <xdr:rowOff>279756</xdr:rowOff>
    </xdr:to>
    <xdr:sp macro="" textlink="">
      <xdr:nvSpPr>
        <xdr:cNvPr id="135" name="円/楕円 134"/>
        <xdr:cNvSpPr/>
      </xdr:nvSpPr>
      <xdr:spPr bwMode="auto">
        <a:xfrm>
          <a:off x="5600700" y="7302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150233</xdr:rowOff>
    </xdr:from>
    <xdr:ext cx="762000" cy="259045"/>
    <xdr:sp macro="" textlink="">
      <xdr:nvSpPr>
        <xdr:cNvPr id="136" name="人口1人当たり決算額の推移該当値テキスト445"/>
        <xdr:cNvSpPr txBox="1"/>
      </xdr:nvSpPr>
      <xdr:spPr>
        <a:xfrm>
          <a:off x="5740400" y="727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7,878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83548</xdr:rowOff>
    </xdr:from>
    <xdr:to>
      <xdr:col>4</xdr:col>
      <xdr:colOff>520700</xdr:colOff>
      <xdr:row>37</xdr:row>
      <xdr:rowOff>185148</xdr:rowOff>
    </xdr:to>
    <xdr:sp macro="" textlink="">
      <xdr:nvSpPr>
        <xdr:cNvPr id="137" name="円/楕円 136"/>
        <xdr:cNvSpPr/>
      </xdr:nvSpPr>
      <xdr:spPr bwMode="auto">
        <a:xfrm>
          <a:off x="4953000" y="7208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169925</xdr:rowOff>
    </xdr:from>
    <xdr:ext cx="736600" cy="259045"/>
    <xdr:sp macro="" textlink="">
      <xdr:nvSpPr>
        <xdr:cNvPr id="138" name="テキスト ボックス 137"/>
        <xdr:cNvSpPr txBox="1"/>
      </xdr:nvSpPr>
      <xdr:spPr>
        <a:xfrm>
          <a:off x="4622800" y="7294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74698</xdr:rowOff>
    </xdr:from>
    <xdr:to>
      <xdr:col>3</xdr:col>
      <xdr:colOff>955675</xdr:colOff>
      <xdr:row>37</xdr:row>
      <xdr:rowOff>4848</xdr:rowOff>
    </xdr:to>
    <xdr:sp macro="" textlink="">
      <xdr:nvSpPr>
        <xdr:cNvPr id="139" name="円/楕円 138"/>
        <xdr:cNvSpPr/>
      </xdr:nvSpPr>
      <xdr:spPr bwMode="auto">
        <a:xfrm>
          <a:off x="4254500" y="7027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161075</xdr:rowOff>
    </xdr:from>
    <xdr:ext cx="762000" cy="259045"/>
    <xdr:sp macro="" textlink="">
      <xdr:nvSpPr>
        <xdr:cNvPr id="140" name="テキスト ボックス 139"/>
        <xdr:cNvSpPr txBox="1"/>
      </xdr:nvSpPr>
      <xdr:spPr>
        <a:xfrm>
          <a:off x="3924300" y="711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16,296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20650</xdr:rowOff>
    </xdr:from>
    <xdr:to>
      <xdr:col>3</xdr:col>
      <xdr:colOff>257175</xdr:colOff>
      <xdr:row>36</xdr:row>
      <xdr:rowOff>122250</xdr:rowOff>
    </xdr:to>
    <xdr:sp macro="" textlink="">
      <xdr:nvSpPr>
        <xdr:cNvPr id="141" name="円/楕円 140"/>
        <xdr:cNvSpPr/>
      </xdr:nvSpPr>
      <xdr:spPr bwMode="auto">
        <a:xfrm>
          <a:off x="3556000" y="6973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107027</xdr:rowOff>
    </xdr:from>
    <xdr:ext cx="762000" cy="259045"/>
    <xdr:sp macro="" textlink="">
      <xdr:nvSpPr>
        <xdr:cNvPr id="142" name="テキスト ボックス 141"/>
        <xdr:cNvSpPr txBox="1"/>
      </xdr:nvSpPr>
      <xdr:spPr>
        <a:xfrm>
          <a:off x="3225800" y="706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17,951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264958</xdr:rowOff>
    </xdr:from>
    <xdr:to>
      <xdr:col>2</xdr:col>
      <xdr:colOff>692150</xdr:colOff>
      <xdr:row>36</xdr:row>
      <xdr:rowOff>23658</xdr:rowOff>
    </xdr:to>
    <xdr:sp macro="" textlink="">
      <xdr:nvSpPr>
        <xdr:cNvPr id="143" name="円/楕円 142"/>
        <xdr:cNvSpPr/>
      </xdr:nvSpPr>
      <xdr:spPr bwMode="auto">
        <a:xfrm>
          <a:off x="2857500" y="6875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8435</xdr:rowOff>
    </xdr:from>
    <xdr:ext cx="762000" cy="259045"/>
    <xdr:sp macro="" textlink="">
      <xdr:nvSpPr>
        <xdr:cNvPr id="144" name="テキスト ボックス 143"/>
        <xdr:cNvSpPr txBox="1"/>
      </xdr:nvSpPr>
      <xdr:spPr>
        <a:xfrm>
          <a:off x="2527300" y="696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栃木県芳賀町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15,955
15,805
70.16
8,607,172
7,979,481
432,610
5,212,717
2,942,963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87065</xdr:rowOff>
    </xdr:from>
    <xdr:to>
      <xdr:col>6</xdr:col>
      <xdr:colOff>510540</xdr:colOff>
      <xdr:row>38</xdr:row>
      <xdr:rowOff>28239</xdr:rowOff>
    </xdr:to>
    <xdr:cxnSp macro="">
      <xdr:nvCxnSpPr>
        <xdr:cNvPr id="56" name="直線コネクタ 55"/>
        <xdr:cNvCxnSpPr/>
      </xdr:nvCxnSpPr>
      <xdr:spPr>
        <a:xfrm flipV="1">
          <a:off x="4633595" y="5230565"/>
          <a:ext cx="1270" cy="1312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32066</xdr:rowOff>
    </xdr:from>
    <xdr:ext cx="534377" cy="259045"/>
    <xdr:sp macro="" textlink="">
      <xdr:nvSpPr>
        <xdr:cNvPr id="57" name="人件費最小値テキスト"/>
        <xdr:cNvSpPr txBox="1"/>
      </xdr:nvSpPr>
      <xdr:spPr>
        <a:xfrm>
          <a:off x="4686300" y="65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49,851</a:t>
          </a:r>
          <a:endParaRPr kumimoji="1" lang="ja-JP" altLang="en-US" sz="1000" b="1">
            <a:latin typeface="ＭＳ Ｐゴシック"/>
          </a:endParaRPr>
        </a:p>
      </xdr:txBody>
    </xdr:sp>
    <xdr:clientData/>
  </xdr:oneCellAnchor>
  <xdr:twoCellAnchor>
    <xdr:from>
      <xdr:col>6</xdr:col>
      <xdr:colOff>422275</xdr:colOff>
      <xdr:row>38</xdr:row>
      <xdr:rowOff>28239</xdr:rowOff>
    </xdr:from>
    <xdr:to>
      <xdr:col>6</xdr:col>
      <xdr:colOff>600075</xdr:colOff>
      <xdr:row>38</xdr:row>
      <xdr:rowOff>28239</xdr:rowOff>
    </xdr:to>
    <xdr:cxnSp macro="">
      <xdr:nvCxnSpPr>
        <xdr:cNvPr id="58" name="直線コネクタ 57"/>
        <xdr:cNvCxnSpPr/>
      </xdr:nvCxnSpPr>
      <xdr:spPr>
        <a:xfrm>
          <a:off x="4546600" y="654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33742</xdr:rowOff>
    </xdr:from>
    <xdr:ext cx="599010" cy="259045"/>
    <xdr:sp macro="" textlink="">
      <xdr:nvSpPr>
        <xdr:cNvPr id="59" name="人件費最大値テキスト"/>
        <xdr:cNvSpPr txBox="1"/>
      </xdr:nvSpPr>
      <xdr:spPr>
        <a:xfrm>
          <a:off x="4686300" y="500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118,763</a:t>
          </a:r>
          <a:endParaRPr kumimoji="1" lang="ja-JP" altLang="en-US" sz="1000" b="1">
            <a:latin typeface="ＭＳ Ｐゴシック"/>
          </a:endParaRPr>
        </a:p>
      </xdr:txBody>
    </xdr:sp>
    <xdr:clientData/>
  </xdr:oneCellAnchor>
  <xdr:twoCellAnchor>
    <xdr:from>
      <xdr:col>6</xdr:col>
      <xdr:colOff>422275</xdr:colOff>
      <xdr:row>30</xdr:row>
      <xdr:rowOff>87065</xdr:rowOff>
    </xdr:from>
    <xdr:to>
      <xdr:col>6</xdr:col>
      <xdr:colOff>600075</xdr:colOff>
      <xdr:row>30</xdr:row>
      <xdr:rowOff>87065</xdr:rowOff>
    </xdr:to>
    <xdr:cxnSp macro="">
      <xdr:nvCxnSpPr>
        <xdr:cNvPr id="60" name="直線コネクタ 59"/>
        <xdr:cNvCxnSpPr/>
      </xdr:nvCxnSpPr>
      <xdr:spPr>
        <a:xfrm>
          <a:off x="4546600" y="523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110153</xdr:rowOff>
    </xdr:from>
    <xdr:to>
      <xdr:col>6</xdr:col>
      <xdr:colOff>511175</xdr:colOff>
      <xdr:row>33</xdr:row>
      <xdr:rowOff>121641</xdr:rowOff>
    </xdr:to>
    <xdr:cxnSp macro="">
      <xdr:nvCxnSpPr>
        <xdr:cNvPr id="61" name="直線コネクタ 60"/>
        <xdr:cNvCxnSpPr/>
      </xdr:nvCxnSpPr>
      <xdr:spPr>
        <a:xfrm>
          <a:off x="3797300" y="5768003"/>
          <a:ext cx="838200" cy="1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119581</xdr:rowOff>
    </xdr:from>
    <xdr:ext cx="534377" cy="259045"/>
    <xdr:sp macro="" textlink="">
      <xdr:nvSpPr>
        <xdr:cNvPr id="62" name="人件費平均値テキスト"/>
        <xdr:cNvSpPr txBox="1"/>
      </xdr:nvSpPr>
      <xdr:spPr>
        <a:xfrm>
          <a:off x="4686300" y="5948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141154</xdr:rowOff>
    </xdr:from>
    <xdr:to>
      <xdr:col>6</xdr:col>
      <xdr:colOff>561975</xdr:colOff>
      <xdr:row>35</xdr:row>
      <xdr:rowOff>71304</xdr:rowOff>
    </xdr:to>
    <xdr:sp macro="" textlink="">
      <xdr:nvSpPr>
        <xdr:cNvPr id="63" name="フローチャート : 判断 62"/>
        <xdr:cNvSpPr/>
      </xdr:nvSpPr>
      <xdr:spPr>
        <a:xfrm>
          <a:off x="4584700" y="59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110153</xdr:rowOff>
    </xdr:from>
    <xdr:to>
      <xdr:col>5</xdr:col>
      <xdr:colOff>358775</xdr:colOff>
      <xdr:row>33</xdr:row>
      <xdr:rowOff>147244</xdr:rowOff>
    </xdr:to>
    <xdr:cxnSp macro="">
      <xdr:nvCxnSpPr>
        <xdr:cNvPr id="64" name="直線コネクタ 63"/>
        <xdr:cNvCxnSpPr/>
      </xdr:nvCxnSpPr>
      <xdr:spPr>
        <a:xfrm flipV="1">
          <a:off x="2908300" y="5768003"/>
          <a:ext cx="889000" cy="3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156356</xdr:rowOff>
    </xdr:from>
    <xdr:to>
      <xdr:col>5</xdr:col>
      <xdr:colOff>409575</xdr:colOff>
      <xdr:row>35</xdr:row>
      <xdr:rowOff>86506</xdr:rowOff>
    </xdr:to>
    <xdr:sp macro="" textlink="">
      <xdr:nvSpPr>
        <xdr:cNvPr id="65" name="フローチャート : 判断 64"/>
        <xdr:cNvSpPr/>
      </xdr:nvSpPr>
      <xdr:spPr>
        <a:xfrm>
          <a:off x="3746500" y="598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77633</xdr:rowOff>
    </xdr:from>
    <xdr:ext cx="534377" cy="259045"/>
    <xdr:sp macro="" textlink="">
      <xdr:nvSpPr>
        <xdr:cNvPr id="66" name="テキスト ボックス 65"/>
        <xdr:cNvSpPr txBox="1"/>
      </xdr:nvSpPr>
      <xdr:spPr>
        <a:xfrm>
          <a:off x="3530111" y="607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76,459</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144615</xdr:rowOff>
    </xdr:from>
    <xdr:to>
      <xdr:col>4</xdr:col>
      <xdr:colOff>155575</xdr:colOff>
      <xdr:row>33</xdr:row>
      <xdr:rowOff>147244</xdr:rowOff>
    </xdr:to>
    <xdr:cxnSp macro="">
      <xdr:nvCxnSpPr>
        <xdr:cNvPr id="67" name="直線コネクタ 66"/>
        <xdr:cNvCxnSpPr/>
      </xdr:nvCxnSpPr>
      <xdr:spPr>
        <a:xfrm>
          <a:off x="2019300" y="5802465"/>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9823</xdr:rowOff>
    </xdr:from>
    <xdr:to>
      <xdr:col>4</xdr:col>
      <xdr:colOff>206375</xdr:colOff>
      <xdr:row>35</xdr:row>
      <xdr:rowOff>111423</xdr:rowOff>
    </xdr:to>
    <xdr:sp macro="" textlink="">
      <xdr:nvSpPr>
        <xdr:cNvPr id="68" name="フローチャート : 判断 67"/>
        <xdr:cNvSpPr/>
      </xdr:nvSpPr>
      <xdr:spPr>
        <a:xfrm>
          <a:off x="2857500" y="601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102550</xdr:rowOff>
    </xdr:from>
    <xdr:ext cx="534377" cy="259045"/>
    <xdr:sp macro="" textlink="">
      <xdr:nvSpPr>
        <xdr:cNvPr id="69" name="テキスト ボックス 68"/>
        <xdr:cNvSpPr txBox="1"/>
      </xdr:nvSpPr>
      <xdr:spPr>
        <a:xfrm>
          <a:off x="2641111" y="610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75,151</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122365</xdr:rowOff>
    </xdr:from>
    <xdr:to>
      <xdr:col>2</xdr:col>
      <xdr:colOff>638175</xdr:colOff>
      <xdr:row>33</xdr:row>
      <xdr:rowOff>144615</xdr:rowOff>
    </xdr:to>
    <xdr:cxnSp macro="">
      <xdr:nvCxnSpPr>
        <xdr:cNvPr id="70" name="直線コネクタ 69"/>
        <xdr:cNvCxnSpPr/>
      </xdr:nvCxnSpPr>
      <xdr:spPr>
        <a:xfrm>
          <a:off x="1130300" y="5780215"/>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138792</xdr:rowOff>
    </xdr:from>
    <xdr:to>
      <xdr:col>3</xdr:col>
      <xdr:colOff>3175</xdr:colOff>
      <xdr:row>35</xdr:row>
      <xdr:rowOff>68942</xdr:rowOff>
    </xdr:to>
    <xdr:sp macro="" textlink="">
      <xdr:nvSpPr>
        <xdr:cNvPr id="71" name="フローチャート : 判断 70"/>
        <xdr:cNvSpPr/>
      </xdr:nvSpPr>
      <xdr:spPr>
        <a:xfrm>
          <a:off x="1968500" y="596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60069</xdr:rowOff>
    </xdr:from>
    <xdr:ext cx="534377" cy="259045"/>
    <xdr:sp macro="" textlink="">
      <xdr:nvSpPr>
        <xdr:cNvPr id="72" name="テキスト ボックス 71"/>
        <xdr:cNvSpPr txBox="1"/>
      </xdr:nvSpPr>
      <xdr:spPr>
        <a:xfrm>
          <a:off x="1752111" y="606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77,381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107150</xdr:rowOff>
    </xdr:from>
    <xdr:to>
      <xdr:col>1</xdr:col>
      <xdr:colOff>485775</xdr:colOff>
      <xdr:row>35</xdr:row>
      <xdr:rowOff>37300</xdr:rowOff>
    </xdr:to>
    <xdr:sp macro="" textlink="">
      <xdr:nvSpPr>
        <xdr:cNvPr id="73" name="フローチャート : 判断 72"/>
        <xdr:cNvSpPr/>
      </xdr:nvSpPr>
      <xdr:spPr>
        <a:xfrm>
          <a:off x="1079500" y="593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28427</xdr:rowOff>
    </xdr:from>
    <xdr:ext cx="534377" cy="259045"/>
    <xdr:sp macro="" textlink="">
      <xdr:nvSpPr>
        <xdr:cNvPr id="74" name="テキスト ボックス 73"/>
        <xdr:cNvSpPr txBox="1"/>
      </xdr:nvSpPr>
      <xdr:spPr>
        <a:xfrm>
          <a:off x="863111" y="602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70841</xdr:rowOff>
    </xdr:from>
    <xdr:to>
      <xdr:col>6</xdr:col>
      <xdr:colOff>561975</xdr:colOff>
      <xdr:row>34</xdr:row>
      <xdr:rowOff>991</xdr:rowOff>
    </xdr:to>
    <xdr:sp macro="" textlink="">
      <xdr:nvSpPr>
        <xdr:cNvPr id="80" name="円/楕円 79"/>
        <xdr:cNvSpPr/>
      </xdr:nvSpPr>
      <xdr:spPr>
        <a:xfrm>
          <a:off x="4584700" y="572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93718</xdr:rowOff>
    </xdr:from>
    <xdr:ext cx="534377" cy="259045"/>
    <xdr:sp macro="" textlink="">
      <xdr:nvSpPr>
        <xdr:cNvPr id="81" name="人件費該当値テキスト"/>
        <xdr:cNvSpPr txBox="1"/>
      </xdr:nvSpPr>
      <xdr:spPr>
        <a:xfrm>
          <a:off x="4686300" y="558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89,948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59353</xdr:rowOff>
    </xdr:from>
    <xdr:to>
      <xdr:col>5</xdr:col>
      <xdr:colOff>409575</xdr:colOff>
      <xdr:row>33</xdr:row>
      <xdr:rowOff>160953</xdr:rowOff>
    </xdr:to>
    <xdr:sp macro="" textlink="">
      <xdr:nvSpPr>
        <xdr:cNvPr id="82" name="円/楕円 81"/>
        <xdr:cNvSpPr/>
      </xdr:nvSpPr>
      <xdr:spPr>
        <a:xfrm>
          <a:off x="3746500" y="571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6030</xdr:rowOff>
    </xdr:from>
    <xdr:ext cx="534377" cy="259045"/>
    <xdr:sp macro="" textlink="">
      <xdr:nvSpPr>
        <xdr:cNvPr id="83" name="テキスト ボックス 82"/>
        <xdr:cNvSpPr txBox="1"/>
      </xdr:nvSpPr>
      <xdr:spPr>
        <a:xfrm>
          <a:off x="3530111" y="549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90,551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96444</xdr:rowOff>
    </xdr:from>
    <xdr:to>
      <xdr:col>4</xdr:col>
      <xdr:colOff>206375</xdr:colOff>
      <xdr:row>34</xdr:row>
      <xdr:rowOff>26594</xdr:rowOff>
    </xdr:to>
    <xdr:sp macro="" textlink="">
      <xdr:nvSpPr>
        <xdr:cNvPr id="84" name="円/楕円 83"/>
        <xdr:cNvSpPr/>
      </xdr:nvSpPr>
      <xdr:spPr>
        <a:xfrm>
          <a:off x="2857500" y="575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43121</xdr:rowOff>
    </xdr:from>
    <xdr:ext cx="534377" cy="259045"/>
    <xdr:sp macro="" textlink="">
      <xdr:nvSpPr>
        <xdr:cNvPr id="85" name="テキスト ボックス 84"/>
        <xdr:cNvSpPr txBox="1"/>
      </xdr:nvSpPr>
      <xdr:spPr>
        <a:xfrm>
          <a:off x="2641111" y="552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88,604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93815</xdr:rowOff>
    </xdr:from>
    <xdr:to>
      <xdr:col>3</xdr:col>
      <xdr:colOff>3175</xdr:colOff>
      <xdr:row>34</xdr:row>
      <xdr:rowOff>23965</xdr:rowOff>
    </xdr:to>
    <xdr:sp macro="" textlink="">
      <xdr:nvSpPr>
        <xdr:cNvPr id="86" name="円/楕円 85"/>
        <xdr:cNvSpPr/>
      </xdr:nvSpPr>
      <xdr:spPr>
        <a:xfrm>
          <a:off x="1968500" y="575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40492</xdr:rowOff>
    </xdr:from>
    <xdr:ext cx="534377" cy="259045"/>
    <xdr:sp macro="" textlink="">
      <xdr:nvSpPr>
        <xdr:cNvPr id="87" name="テキスト ボックス 86"/>
        <xdr:cNvSpPr txBox="1"/>
      </xdr:nvSpPr>
      <xdr:spPr>
        <a:xfrm>
          <a:off x="1752111" y="552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88,742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71565</xdr:rowOff>
    </xdr:from>
    <xdr:to>
      <xdr:col>1</xdr:col>
      <xdr:colOff>485775</xdr:colOff>
      <xdr:row>34</xdr:row>
      <xdr:rowOff>1715</xdr:rowOff>
    </xdr:to>
    <xdr:sp macro="" textlink="">
      <xdr:nvSpPr>
        <xdr:cNvPr id="88" name="円/楕円 87"/>
        <xdr:cNvSpPr/>
      </xdr:nvSpPr>
      <xdr:spPr>
        <a:xfrm>
          <a:off x="1079500" y="572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18242</xdr:rowOff>
    </xdr:from>
    <xdr:ext cx="534377" cy="259045"/>
    <xdr:sp macro="" textlink="">
      <xdr:nvSpPr>
        <xdr:cNvPr id="89" name="テキスト ボックス 88"/>
        <xdr:cNvSpPr txBox="1"/>
      </xdr:nvSpPr>
      <xdr:spPr>
        <a:xfrm>
          <a:off x="863111" y="55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159570</xdr:rowOff>
    </xdr:from>
    <xdr:to>
      <xdr:col>6</xdr:col>
      <xdr:colOff>510540</xdr:colOff>
      <xdr:row>57</xdr:row>
      <xdr:rowOff>101898</xdr:rowOff>
    </xdr:to>
    <xdr:cxnSp macro="">
      <xdr:nvCxnSpPr>
        <xdr:cNvPr id="111" name="直線コネクタ 110"/>
        <xdr:cNvCxnSpPr/>
      </xdr:nvCxnSpPr>
      <xdr:spPr>
        <a:xfrm flipV="1">
          <a:off x="4633595" y="8903520"/>
          <a:ext cx="1270" cy="97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105725</xdr:rowOff>
    </xdr:from>
    <xdr:ext cx="534377" cy="259045"/>
    <xdr:sp macro="" textlink="">
      <xdr:nvSpPr>
        <xdr:cNvPr id="112" name="物件費最小値テキスト"/>
        <xdr:cNvSpPr txBox="1"/>
      </xdr:nvSpPr>
      <xdr:spPr>
        <a:xfrm>
          <a:off x="4686300" y="987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45,768</a:t>
          </a:r>
          <a:endParaRPr kumimoji="1" lang="ja-JP" altLang="en-US" sz="1000" b="1">
            <a:latin typeface="ＭＳ Ｐゴシック"/>
          </a:endParaRPr>
        </a:p>
      </xdr:txBody>
    </xdr:sp>
    <xdr:clientData/>
  </xdr:oneCellAnchor>
  <xdr:twoCellAnchor>
    <xdr:from>
      <xdr:col>6</xdr:col>
      <xdr:colOff>422275</xdr:colOff>
      <xdr:row>57</xdr:row>
      <xdr:rowOff>101898</xdr:rowOff>
    </xdr:from>
    <xdr:to>
      <xdr:col>6</xdr:col>
      <xdr:colOff>600075</xdr:colOff>
      <xdr:row>57</xdr:row>
      <xdr:rowOff>101898</xdr:rowOff>
    </xdr:to>
    <xdr:cxnSp macro="">
      <xdr:nvCxnSpPr>
        <xdr:cNvPr id="113" name="直線コネクタ 112"/>
        <xdr:cNvCxnSpPr/>
      </xdr:nvCxnSpPr>
      <xdr:spPr>
        <a:xfrm>
          <a:off x="4546600" y="987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106247</xdr:rowOff>
    </xdr:from>
    <xdr:ext cx="599010" cy="259045"/>
    <xdr:sp macro="" textlink="">
      <xdr:nvSpPr>
        <xdr:cNvPr id="114" name="物件費最大値テキスト"/>
        <xdr:cNvSpPr txBox="1"/>
      </xdr:nvSpPr>
      <xdr:spPr>
        <a:xfrm>
          <a:off x="4686300" y="8678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258,154</a:t>
          </a:r>
          <a:endParaRPr kumimoji="1" lang="ja-JP" altLang="en-US" sz="1000" b="1">
            <a:latin typeface="ＭＳ Ｐゴシック"/>
          </a:endParaRPr>
        </a:p>
      </xdr:txBody>
    </xdr:sp>
    <xdr:clientData/>
  </xdr:oneCellAnchor>
  <xdr:twoCellAnchor>
    <xdr:from>
      <xdr:col>6</xdr:col>
      <xdr:colOff>422275</xdr:colOff>
      <xdr:row>51</xdr:row>
      <xdr:rowOff>159570</xdr:rowOff>
    </xdr:from>
    <xdr:to>
      <xdr:col>6</xdr:col>
      <xdr:colOff>600075</xdr:colOff>
      <xdr:row>51</xdr:row>
      <xdr:rowOff>159570</xdr:rowOff>
    </xdr:to>
    <xdr:cxnSp macro="">
      <xdr:nvCxnSpPr>
        <xdr:cNvPr id="115" name="直線コネクタ 114"/>
        <xdr:cNvCxnSpPr/>
      </xdr:nvCxnSpPr>
      <xdr:spPr>
        <a:xfrm>
          <a:off x="4546600" y="890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114257</xdr:rowOff>
    </xdr:from>
    <xdr:to>
      <xdr:col>6</xdr:col>
      <xdr:colOff>511175</xdr:colOff>
      <xdr:row>56</xdr:row>
      <xdr:rowOff>125646</xdr:rowOff>
    </xdr:to>
    <xdr:cxnSp macro="">
      <xdr:nvCxnSpPr>
        <xdr:cNvPr id="116" name="直線コネクタ 115"/>
        <xdr:cNvCxnSpPr/>
      </xdr:nvCxnSpPr>
      <xdr:spPr>
        <a:xfrm flipV="1">
          <a:off x="3797300" y="9715457"/>
          <a:ext cx="838200" cy="1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65951</xdr:rowOff>
    </xdr:from>
    <xdr:ext cx="534377" cy="259045"/>
    <xdr:sp macro="" textlink="">
      <xdr:nvSpPr>
        <xdr:cNvPr id="117" name="物件費平均値テキスト"/>
        <xdr:cNvSpPr txBox="1"/>
      </xdr:nvSpPr>
      <xdr:spPr>
        <a:xfrm>
          <a:off x="4686300" y="9667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87524</xdr:rowOff>
    </xdr:from>
    <xdr:to>
      <xdr:col>6</xdr:col>
      <xdr:colOff>561975</xdr:colOff>
      <xdr:row>57</xdr:row>
      <xdr:rowOff>17674</xdr:rowOff>
    </xdr:to>
    <xdr:sp macro="" textlink="">
      <xdr:nvSpPr>
        <xdr:cNvPr id="118" name="フローチャート : 判断 117"/>
        <xdr:cNvSpPr/>
      </xdr:nvSpPr>
      <xdr:spPr>
        <a:xfrm>
          <a:off x="4584700" y="968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125646</xdr:rowOff>
    </xdr:from>
    <xdr:to>
      <xdr:col>5</xdr:col>
      <xdr:colOff>358775</xdr:colOff>
      <xdr:row>56</xdr:row>
      <xdr:rowOff>147107</xdr:rowOff>
    </xdr:to>
    <xdr:cxnSp macro="">
      <xdr:nvCxnSpPr>
        <xdr:cNvPr id="119" name="直線コネクタ 118"/>
        <xdr:cNvCxnSpPr/>
      </xdr:nvCxnSpPr>
      <xdr:spPr>
        <a:xfrm flipV="1">
          <a:off x="2908300" y="9726846"/>
          <a:ext cx="889000" cy="2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89083</xdr:rowOff>
    </xdr:from>
    <xdr:to>
      <xdr:col>5</xdr:col>
      <xdr:colOff>409575</xdr:colOff>
      <xdr:row>55</xdr:row>
      <xdr:rowOff>19233</xdr:rowOff>
    </xdr:to>
    <xdr:sp macro="" textlink="">
      <xdr:nvSpPr>
        <xdr:cNvPr id="120" name="フローチャート : 判断 119"/>
        <xdr:cNvSpPr/>
      </xdr:nvSpPr>
      <xdr:spPr>
        <a:xfrm>
          <a:off x="3746500" y="934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35760</xdr:rowOff>
    </xdr:from>
    <xdr:ext cx="599010" cy="259045"/>
    <xdr:sp macro="" textlink="">
      <xdr:nvSpPr>
        <xdr:cNvPr id="121" name="テキスト ボックス 120"/>
        <xdr:cNvSpPr txBox="1"/>
      </xdr:nvSpPr>
      <xdr:spPr>
        <a:xfrm>
          <a:off x="3497794" y="912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149,960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147107</xdr:rowOff>
    </xdr:from>
    <xdr:to>
      <xdr:col>4</xdr:col>
      <xdr:colOff>155575</xdr:colOff>
      <xdr:row>56</xdr:row>
      <xdr:rowOff>150060</xdr:rowOff>
    </xdr:to>
    <xdr:cxnSp macro="">
      <xdr:nvCxnSpPr>
        <xdr:cNvPr id="122" name="直線コネクタ 121"/>
        <xdr:cNvCxnSpPr/>
      </xdr:nvCxnSpPr>
      <xdr:spPr>
        <a:xfrm flipV="1">
          <a:off x="2019300" y="9748307"/>
          <a:ext cx="889000" cy="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6032</xdr:rowOff>
    </xdr:from>
    <xdr:to>
      <xdr:col>4</xdr:col>
      <xdr:colOff>206375</xdr:colOff>
      <xdr:row>56</xdr:row>
      <xdr:rowOff>107632</xdr:rowOff>
    </xdr:to>
    <xdr:sp macro="" textlink="">
      <xdr:nvSpPr>
        <xdr:cNvPr id="123" name="フローチャート : 判断 122"/>
        <xdr:cNvSpPr/>
      </xdr:nvSpPr>
      <xdr:spPr>
        <a:xfrm>
          <a:off x="2857500" y="96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124159</xdr:rowOff>
    </xdr:from>
    <xdr:ext cx="534377" cy="259045"/>
    <xdr:sp macro="" textlink="">
      <xdr:nvSpPr>
        <xdr:cNvPr id="124" name="テキスト ボックス 123"/>
        <xdr:cNvSpPr txBox="1"/>
      </xdr:nvSpPr>
      <xdr:spPr>
        <a:xfrm>
          <a:off x="2641111" y="93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135151</xdr:rowOff>
    </xdr:from>
    <xdr:to>
      <xdr:col>2</xdr:col>
      <xdr:colOff>638175</xdr:colOff>
      <xdr:row>56</xdr:row>
      <xdr:rowOff>150060</xdr:rowOff>
    </xdr:to>
    <xdr:cxnSp macro="">
      <xdr:nvCxnSpPr>
        <xdr:cNvPr id="125" name="直線コネクタ 124"/>
        <xdr:cNvCxnSpPr/>
      </xdr:nvCxnSpPr>
      <xdr:spPr>
        <a:xfrm>
          <a:off x="1130300" y="9736351"/>
          <a:ext cx="889000" cy="1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66708</xdr:rowOff>
    </xdr:from>
    <xdr:to>
      <xdr:col>3</xdr:col>
      <xdr:colOff>3175</xdr:colOff>
      <xdr:row>56</xdr:row>
      <xdr:rowOff>168308</xdr:rowOff>
    </xdr:to>
    <xdr:sp macro="" textlink="">
      <xdr:nvSpPr>
        <xdr:cNvPr id="126" name="フローチャート : 判断 125"/>
        <xdr:cNvSpPr/>
      </xdr:nvSpPr>
      <xdr:spPr>
        <a:xfrm>
          <a:off x="1968500" y="966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13385</xdr:rowOff>
    </xdr:from>
    <xdr:ext cx="534377" cy="259045"/>
    <xdr:sp macro="" textlink="">
      <xdr:nvSpPr>
        <xdr:cNvPr id="127" name="テキスト ボックス 126"/>
        <xdr:cNvSpPr txBox="1"/>
      </xdr:nvSpPr>
      <xdr:spPr>
        <a:xfrm>
          <a:off x="1752111" y="944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79,854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98442</xdr:rowOff>
    </xdr:from>
    <xdr:to>
      <xdr:col>1</xdr:col>
      <xdr:colOff>485775</xdr:colOff>
      <xdr:row>57</xdr:row>
      <xdr:rowOff>28592</xdr:rowOff>
    </xdr:to>
    <xdr:sp macro="" textlink="">
      <xdr:nvSpPr>
        <xdr:cNvPr id="128" name="フローチャート : 判断 127"/>
        <xdr:cNvSpPr/>
      </xdr:nvSpPr>
      <xdr:spPr>
        <a:xfrm>
          <a:off x="1079500" y="969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19719</xdr:rowOff>
    </xdr:from>
    <xdr:ext cx="534377" cy="259045"/>
    <xdr:sp macro="" textlink="">
      <xdr:nvSpPr>
        <xdr:cNvPr id="129" name="テキスト ボックス 128"/>
        <xdr:cNvSpPr txBox="1"/>
      </xdr:nvSpPr>
      <xdr:spPr>
        <a:xfrm>
          <a:off x="863111" y="97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72,913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63457</xdr:rowOff>
    </xdr:from>
    <xdr:to>
      <xdr:col>6</xdr:col>
      <xdr:colOff>561975</xdr:colOff>
      <xdr:row>56</xdr:row>
      <xdr:rowOff>165057</xdr:rowOff>
    </xdr:to>
    <xdr:sp macro="" textlink="">
      <xdr:nvSpPr>
        <xdr:cNvPr id="135" name="円/楕円 134"/>
        <xdr:cNvSpPr/>
      </xdr:nvSpPr>
      <xdr:spPr>
        <a:xfrm>
          <a:off x="4584700" y="96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86334</xdr:rowOff>
    </xdr:from>
    <xdr:ext cx="534377" cy="259045"/>
    <xdr:sp macro="" textlink="">
      <xdr:nvSpPr>
        <xdr:cNvPr id="136" name="物件費該当値テキスト"/>
        <xdr:cNvSpPr txBox="1"/>
      </xdr:nvSpPr>
      <xdr:spPr>
        <a:xfrm>
          <a:off x="4686300" y="951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80,565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74846</xdr:rowOff>
    </xdr:from>
    <xdr:to>
      <xdr:col>5</xdr:col>
      <xdr:colOff>409575</xdr:colOff>
      <xdr:row>57</xdr:row>
      <xdr:rowOff>4996</xdr:rowOff>
    </xdr:to>
    <xdr:sp macro="" textlink="">
      <xdr:nvSpPr>
        <xdr:cNvPr id="137" name="円/楕円 136"/>
        <xdr:cNvSpPr/>
      </xdr:nvSpPr>
      <xdr:spPr>
        <a:xfrm>
          <a:off x="3746500" y="967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167573</xdr:rowOff>
    </xdr:from>
    <xdr:ext cx="534377" cy="259045"/>
    <xdr:sp macro="" textlink="">
      <xdr:nvSpPr>
        <xdr:cNvPr id="138" name="テキスト ボックス 137"/>
        <xdr:cNvSpPr txBox="1"/>
      </xdr:nvSpPr>
      <xdr:spPr>
        <a:xfrm>
          <a:off x="3530111" y="976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78,074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96307</xdr:rowOff>
    </xdr:from>
    <xdr:to>
      <xdr:col>4</xdr:col>
      <xdr:colOff>206375</xdr:colOff>
      <xdr:row>57</xdr:row>
      <xdr:rowOff>26457</xdr:rowOff>
    </xdr:to>
    <xdr:sp macro="" textlink="">
      <xdr:nvSpPr>
        <xdr:cNvPr id="139" name="円/楕円 138"/>
        <xdr:cNvSpPr/>
      </xdr:nvSpPr>
      <xdr:spPr>
        <a:xfrm>
          <a:off x="2857500" y="96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17584</xdr:rowOff>
    </xdr:from>
    <xdr:ext cx="534377" cy="259045"/>
    <xdr:sp macro="" textlink="">
      <xdr:nvSpPr>
        <xdr:cNvPr id="140" name="テキスト ボックス 139"/>
        <xdr:cNvSpPr txBox="1"/>
      </xdr:nvSpPr>
      <xdr:spPr>
        <a:xfrm>
          <a:off x="2641111" y="979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73,380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99260</xdr:rowOff>
    </xdr:from>
    <xdr:to>
      <xdr:col>3</xdr:col>
      <xdr:colOff>3175</xdr:colOff>
      <xdr:row>57</xdr:row>
      <xdr:rowOff>29410</xdr:rowOff>
    </xdr:to>
    <xdr:sp macro="" textlink="">
      <xdr:nvSpPr>
        <xdr:cNvPr id="141" name="円/楕円 140"/>
        <xdr:cNvSpPr/>
      </xdr:nvSpPr>
      <xdr:spPr>
        <a:xfrm>
          <a:off x="1968500" y="970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20537</xdr:rowOff>
    </xdr:from>
    <xdr:ext cx="534377" cy="259045"/>
    <xdr:sp macro="" textlink="">
      <xdr:nvSpPr>
        <xdr:cNvPr id="142" name="テキスト ボックス 141"/>
        <xdr:cNvSpPr txBox="1"/>
      </xdr:nvSpPr>
      <xdr:spPr>
        <a:xfrm>
          <a:off x="1752111" y="979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72,734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84351</xdr:rowOff>
    </xdr:from>
    <xdr:to>
      <xdr:col>1</xdr:col>
      <xdr:colOff>485775</xdr:colOff>
      <xdr:row>57</xdr:row>
      <xdr:rowOff>14501</xdr:rowOff>
    </xdr:to>
    <xdr:sp macro="" textlink="">
      <xdr:nvSpPr>
        <xdr:cNvPr id="143" name="円/楕円 142"/>
        <xdr:cNvSpPr/>
      </xdr:nvSpPr>
      <xdr:spPr>
        <a:xfrm>
          <a:off x="1079500" y="968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31028</xdr:rowOff>
    </xdr:from>
    <xdr:ext cx="534377" cy="259045"/>
    <xdr:sp macro="" textlink="">
      <xdr:nvSpPr>
        <xdr:cNvPr id="144" name="テキスト ボックス 143"/>
        <xdr:cNvSpPr txBox="1"/>
      </xdr:nvSpPr>
      <xdr:spPr>
        <a:xfrm>
          <a:off x="863111" y="946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169829</xdr:rowOff>
    </xdr:from>
    <xdr:to>
      <xdr:col>6</xdr:col>
      <xdr:colOff>510540</xdr:colOff>
      <xdr:row>78</xdr:row>
      <xdr:rowOff>113686</xdr:rowOff>
    </xdr:to>
    <xdr:cxnSp macro="">
      <xdr:nvCxnSpPr>
        <xdr:cNvPr id="166" name="直線コネクタ 165"/>
        <xdr:cNvCxnSpPr/>
      </xdr:nvCxnSpPr>
      <xdr:spPr>
        <a:xfrm flipV="1">
          <a:off x="4633595" y="12171329"/>
          <a:ext cx="1270" cy="1315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117513</xdr:rowOff>
    </xdr:from>
    <xdr:ext cx="378565" cy="259045"/>
    <xdr:sp macro="" textlink="">
      <xdr:nvSpPr>
        <xdr:cNvPr id="167" name="維持補修費最小値テキスト"/>
        <xdr:cNvSpPr txBox="1"/>
      </xdr:nvSpPr>
      <xdr:spPr>
        <a:xfrm>
          <a:off x="4686300" y="13490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78</xdr:row>
      <xdr:rowOff>113686</xdr:rowOff>
    </xdr:from>
    <xdr:to>
      <xdr:col>6</xdr:col>
      <xdr:colOff>600075</xdr:colOff>
      <xdr:row>78</xdr:row>
      <xdr:rowOff>113686</xdr:rowOff>
    </xdr:to>
    <xdr:cxnSp macro="">
      <xdr:nvCxnSpPr>
        <xdr:cNvPr id="168" name="直線コネクタ 167"/>
        <xdr:cNvCxnSpPr/>
      </xdr:nvCxnSpPr>
      <xdr:spPr>
        <a:xfrm>
          <a:off x="4546600" y="1348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116506</xdr:rowOff>
    </xdr:from>
    <xdr:ext cx="534377" cy="259045"/>
    <xdr:sp macro="" textlink="">
      <xdr:nvSpPr>
        <xdr:cNvPr id="169" name="維持補修費最大値テキスト"/>
        <xdr:cNvSpPr txBox="1"/>
      </xdr:nvSpPr>
      <xdr:spPr>
        <a:xfrm>
          <a:off x="4686300" y="1194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29,341</a:t>
          </a:r>
          <a:endParaRPr kumimoji="1" lang="ja-JP" altLang="en-US" sz="1000" b="1">
            <a:latin typeface="ＭＳ Ｐゴシック"/>
          </a:endParaRPr>
        </a:p>
      </xdr:txBody>
    </xdr:sp>
    <xdr:clientData/>
  </xdr:oneCellAnchor>
  <xdr:twoCellAnchor>
    <xdr:from>
      <xdr:col>6</xdr:col>
      <xdr:colOff>422275</xdr:colOff>
      <xdr:row>70</xdr:row>
      <xdr:rowOff>169829</xdr:rowOff>
    </xdr:from>
    <xdr:to>
      <xdr:col>6</xdr:col>
      <xdr:colOff>600075</xdr:colOff>
      <xdr:row>70</xdr:row>
      <xdr:rowOff>169829</xdr:rowOff>
    </xdr:to>
    <xdr:cxnSp macro="">
      <xdr:nvCxnSpPr>
        <xdr:cNvPr id="170" name="直線コネクタ 169"/>
        <xdr:cNvCxnSpPr/>
      </xdr:nvCxnSpPr>
      <xdr:spPr>
        <a:xfrm>
          <a:off x="4546600" y="1217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47072</xdr:rowOff>
    </xdr:from>
    <xdr:to>
      <xdr:col>6</xdr:col>
      <xdr:colOff>511175</xdr:colOff>
      <xdr:row>78</xdr:row>
      <xdr:rowOff>48352</xdr:rowOff>
    </xdr:to>
    <xdr:cxnSp macro="">
      <xdr:nvCxnSpPr>
        <xdr:cNvPr id="171" name="直線コネクタ 170"/>
        <xdr:cNvCxnSpPr/>
      </xdr:nvCxnSpPr>
      <xdr:spPr>
        <a:xfrm flipV="1">
          <a:off x="3797300" y="13420172"/>
          <a:ext cx="8382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70583</xdr:rowOff>
    </xdr:from>
    <xdr:ext cx="469744" cy="259045"/>
    <xdr:sp macro="" textlink="">
      <xdr:nvSpPr>
        <xdr:cNvPr id="172" name="維持補修費平均値テキスト"/>
        <xdr:cNvSpPr txBox="1"/>
      </xdr:nvSpPr>
      <xdr:spPr>
        <a:xfrm>
          <a:off x="4686300" y="13100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47706</xdr:rowOff>
    </xdr:from>
    <xdr:to>
      <xdr:col>6</xdr:col>
      <xdr:colOff>561975</xdr:colOff>
      <xdr:row>77</xdr:row>
      <xdr:rowOff>149306</xdr:rowOff>
    </xdr:to>
    <xdr:sp macro="" textlink="">
      <xdr:nvSpPr>
        <xdr:cNvPr id="173" name="フローチャート : 判断 172"/>
        <xdr:cNvSpPr/>
      </xdr:nvSpPr>
      <xdr:spPr>
        <a:xfrm>
          <a:off x="45847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34590</xdr:rowOff>
    </xdr:from>
    <xdr:to>
      <xdr:col>5</xdr:col>
      <xdr:colOff>358775</xdr:colOff>
      <xdr:row>78</xdr:row>
      <xdr:rowOff>48352</xdr:rowOff>
    </xdr:to>
    <xdr:cxnSp macro="">
      <xdr:nvCxnSpPr>
        <xdr:cNvPr id="174" name="直線コネクタ 173"/>
        <xdr:cNvCxnSpPr/>
      </xdr:nvCxnSpPr>
      <xdr:spPr>
        <a:xfrm>
          <a:off x="2908300" y="13407690"/>
          <a:ext cx="8890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163699</xdr:rowOff>
    </xdr:from>
    <xdr:to>
      <xdr:col>5</xdr:col>
      <xdr:colOff>409575</xdr:colOff>
      <xdr:row>77</xdr:row>
      <xdr:rowOff>93849</xdr:rowOff>
    </xdr:to>
    <xdr:sp macro="" textlink="">
      <xdr:nvSpPr>
        <xdr:cNvPr id="175" name="フローチャート : 判断 174"/>
        <xdr:cNvSpPr/>
      </xdr:nvSpPr>
      <xdr:spPr>
        <a:xfrm>
          <a:off x="3746500" y="1319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110375</xdr:rowOff>
    </xdr:from>
    <xdr:ext cx="469744" cy="259045"/>
    <xdr:sp macro="" textlink="">
      <xdr:nvSpPr>
        <xdr:cNvPr id="176" name="テキスト ボックス 175"/>
        <xdr:cNvSpPr txBox="1"/>
      </xdr:nvSpPr>
      <xdr:spPr>
        <a:xfrm>
          <a:off x="3562427" y="1296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34590</xdr:rowOff>
    </xdr:from>
    <xdr:to>
      <xdr:col>4</xdr:col>
      <xdr:colOff>155575</xdr:colOff>
      <xdr:row>78</xdr:row>
      <xdr:rowOff>61199</xdr:rowOff>
    </xdr:to>
    <xdr:cxnSp macro="">
      <xdr:nvCxnSpPr>
        <xdr:cNvPr id="177" name="直線コネクタ 176"/>
        <xdr:cNvCxnSpPr/>
      </xdr:nvCxnSpPr>
      <xdr:spPr>
        <a:xfrm flipV="1">
          <a:off x="2019300" y="13407690"/>
          <a:ext cx="889000" cy="2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21509</xdr:rowOff>
    </xdr:from>
    <xdr:to>
      <xdr:col>4</xdr:col>
      <xdr:colOff>206375</xdr:colOff>
      <xdr:row>77</xdr:row>
      <xdr:rowOff>123109</xdr:rowOff>
    </xdr:to>
    <xdr:sp macro="" textlink="">
      <xdr:nvSpPr>
        <xdr:cNvPr id="178" name="フローチャート : 判断 177"/>
        <xdr:cNvSpPr/>
      </xdr:nvSpPr>
      <xdr:spPr>
        <a:xfrm>
          <a:off x="2857500" y="1322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139636</xdr:rowOff>
    </xdr:from>
    <xdr:ext cx="469744" cy="259045"/>
    <xdr:sp macro="" textlink="">
      <xdr:nvSpPr>
        <xdr:cNvPr id="179" name="テキスト ボックス 178"/>
        <xdr:cNvSpPr txBox="1"/>
      </xdr:nvSpPr>
      <xdr:spPr>
        <a:xfrm>
          <a:off x="2673427" y="12998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37333</xdr:rowOff>
    </xdr:from>
    <xdr:to>
      <xdr:col>2</xdr:col>
      <xdr:colOff>638175</xdr:colOff>
      <xdr:row>78</xdr:row>
      <xdr:rowOff>61199</xdr:rowOff>
    </xdr:to>
    <xdr:cxnSp macro="">
      <xdr:nvCxnSpPr>
        <xdr:cNvPr id="180" name="直線コネクタ 179"/>
        <xdr:cNvCxnSpPr/>
      </xdr:nvCxnSpPr>
      <xdr:spPr>
        <a:xfrm>
          <a:off x="1130300" y="13238983"/>
          <a:ext cx="889000" cy="19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7198</xdr:rowOff>
    </xdr:from>
    <xdr:to>
      <xdr:col>3</xdr:col>
      <xdr:colOff>3175</xdr:colOff>
      <xdr:row>77</xdr:row>
      <xdr:rowOff>108798</xdr:rowOff>
    </xdr:to>
    <xdr:sp macro="" textlink="">
      <xdr:nvSpPr>
        <xdr:cNvPr id="181" name="フローチャート : 判断 180"/>
        <xdr:cNvSpPr/>
      </xdr:nvSpPr>
      <xdr:spPr>
        <a:xfrm>
          <a:off x="1968500" y="1320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125325</xdr:rowOff>
    </xdr:from>
    <xdr:ext cx="469744" cy="259045"/>
    <xdr:sp macro="" textlink="">
      <xdr:nvSpPr>
        <xdr:cNvPr id="182" name="テキスト ボックス 181"/>
        <xdr:cNvSpPr txBox="1"/>
      </xdr:nvSpPr>
      <xdr:spPr>
        <a:xfrm>
          <a:off x="1784427" y="1298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28046</xdr:rowOff>
    </xdr:from>
    <xdr:to>
      <xdr:col>1</xdr:col>
      <xdr:colOff>485775</xdr:colOff>
      <xdr:row>77</xdr:row>
      <xdr:rowOff>129646</xdr:rowOff>
    </xdr:to>
    <xdr:sp macro="" textlink="">
      <xdr:nvSpPr>
        <xdr:cNvPr id="183" name="フローチャート : 判断 182"/>
        <xdr:cNvSpPr/>
      </xdr:nvSpPr>
      <xdr:spPr>
        <a:xfrm>
          <a:off x="1079500" y="1322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120773</xdr:rowOff>
    </xdr:from>
    <xdr:ext cx="469744" cy="259045"/>
    <xdr:sp macro="" textlink="">
      <xdr:nvSpPr>
        <xdr:cNvPr id="184" name="テキスト ボックス 183"/>
        <xdr:cNvSpPr txBox="1"/>
      </xdr:nvSpPr>
      <xdr:spPr>
        <a:xfrm>
          <a:off x="895427" y="1332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167722</xdr:rowOff>
    </xdr:from>
    <xdr:to>
      <xdr:col>6</xdr:col>
      <xdr:colOff>561975</xdr:colOff>
      <xdr:row>78</xdr:row>
      <xdr:rowOff>97872</xdr:rowOff>
    </xdr:to>
    <xdr:sp macro="" textlink="">
      <xdr:nvSpPr>
        <xdr:cNvPr id="190" name="円/楕円 189"/>
        <xdr:cNvSpPr/>
      </xdr:nvSpPr>
      <xdr:spPr>
        <a:xfrm>
          <a:off x="4584700" y="133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82649</xdr:rowOff>
    </xdr:from>
    <xdr:ext cx="469744" cy="259045"/>
    <xdr:sp macro="" textlink="">
      <xdr:nvSpPr>
        <xdr:cNvPr id="191" name="維持補修費該当値テキスト"/>
        <xdr:cNvSpPr txBox="1"/>
      </xdr:nvSpPr>
      <xdr:spPr>
        <a:xfrm>
          <a:off x="4686300" y="1328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169002</xdr:rowOff>
    </xdr:from>
    <xdr:to>
      <xdr:col>5</xdr:col>
      <xdr:colOff>409575</xdr:colOff>
      <xdr:row>78</xdr:row>
      <xdr:rowOff>99152</xdr:rowOff>
    </xdr:to>
    <xdr:sp macro="" textlink="">
      <xdr:nvSpPr>
        <xdr:cNvPr id="192" name="円/楕円 191"/>
        <xdr:cNvSpPr/>
      </xdr:nvSpPr>
      <xdr:spPr>
        <a:xfrm>
          <a:off x="3746500" y="1337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90279</xdr:rowOff>
    </xdr:from>
    <xdr:ext cx="469744" cy="259045"/>
    <xdr:sp macro="" textlink="">
      <xdr:nvSpPr>
        <xdr:cNvPr id="193" name="テキスト ボックス 192"/>
        <xdr:cNvSpPr txBox="1"/>
      </xdr:nvSpPr>
      <xdr:spPr>
        <a:xfrm>
          <a:off x="3562427" y="13463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155240</xdr:rowOff>
    </xdr:from>
    <xdr:to>
      <xdr:col>4</xdr:col>
      <xdr:colOff>206375</xdr:colOff>
      <xdr:row>78</xdr:row>
      <xdr:rowOff>85390</xdr:rowOff>
    </xdr:to>
    <xdr:sp macro="" textlink="">
      <xdr:nvSpPr>
        <xdr:cNvPr id="194" name="円/楕円 193"/>
        <xdr:cNvSpPr/>
      </xdr:nvSpPr>
      <xdr:spPr>
        <a:xfrm>
          <a:off x="2857500" y="133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76517</xdr:rowOff>
    </xdr:from>
    <xdr:ext cx="469744" cy="259045"/>
    <xdr:sp macro="" textlink="">
      <xdr:nvSpPr>
        <xdr:cNvPr id="195" name="テキスト ボックス 194"/>
        <xdr:cNvSpPr txBox="1"/>
      </xdr:nvSpPr>
      <xdr:spPr>
        <a:xfrm>
          <a:off x="2673427" y="1344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10399</xdr:rowOff>
    </xdr:from>
    <xdr:to>
      <xdr:col>3</xdr:col>
      <xdr:colOff>3175</xdr:colOff>
      <xdr:row>78</xdr:row>
      <xdr:rowOff>111999</xdr:rowOff>
    </xdr:to>
    <xdr:sp macro="" textlink="">
      <xdr:nvSpPr>
        <xdr:cNvPr id="196" name="円/楕円 195"/>
        <xdr:cNvSpPr/>
      </xdr:nvSpPr>
      <xdr:spPr>
        <a:xfrm>
          <a:off x="1968500" y="1338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103126</xdr:rowOff>
    </xdr:from>
    <xdr:ext cx="469744" cy="259045"/>
    <xdr:sp macro="" textlink="">
      <xdr:nvSpPr>
        <xdr:cNvPr id="197" name="テキスト ボックス 196"/>
        <xdr:cNvSpPr txBox="1"/>
      </xdr:nvSpPr>
      <xdr:spPr>
        <a:xfrm>
          <a:off x="1784427" y="1347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157983</xdr:rowOff>
    </xdr:from>
    <xdr:to>
      <xdr:col>1</xdr:col>
      <xdr:colOff>485775</xdr:colOff>
      <xdr:row>77</xdr:row>
      <xdr:rowOff>88133</xdr:rowOff>
    </xdr:to>
    <xdr:sp macro="" textlink="">
      <xdr:nvSpPr>
        <xdr:cNvPr id="198" name="円/楕円 197"/>
        <xdr:cNvSpPr/>
      </xdr:nvSpPr>
      <xdr:spPr>
        <a:xfrm>
          <a:off x="1079500" y="1318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104660</xdr:rowOff>
    </xdr:from>
    <xdr:ext cx="469744" cy="259045"/>
    <xdr:sp macro="" textlink="">
      <xdr:nvSpPr>
        <xdr:cNvPr id="199" name="テキスト ボックス 198"/>
        <xdr:cNvSpPr txBox="1"/>
      </xdr:nvSpPr>
      <xdr:spPr>
        <a:xfrm>
          <a:off x="895427" y="1296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77,254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140709</xdr:rowOff>
    </xdr:from>
    <xdr:to>
      <xdr:col>6</xdr:col>
      <xdr:colOff>510540</xdr:colOff>
      <xdr:row>97</xdr:row>
      <xdr:rowOff>113258</xdr:rowOff>
    </xdr:to>
    <xdr:cxnSp macro="">
      <xdr:nvCxnSpPr>
        <xdr:cNvPr id="224" name="直線コネクタ 223"/>
        <xdr:cNvCxnSpPr/>
      </xdr:nvCxnSpPr>
      <xdr:spPr>
        <a:xfrm flipV="1">
          <a:off x="4633595" y="15571209"/>
          <a:ext cx="1270" cy="117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117085</xdr:rowOff>
    </xdr:from>
    <xdr:ext cx="534377" cy="259045"/>
    <xdr:sp macro="" textlink="">
      <xdr:nvSpPr>
        <xdr:cNvPr id="225" name="扶助費最小値テキスト"/>
        <xdr:cNvSpPr txBox="1"/>
      </xdr:nvSpPr>
      <xdr:spPr>
        <a:xfrm>
          <a:off x="4686300" y="167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34,388</a:t>
          </a:r>
          <a:endParaRPr kumimoji="1" lang="ja-JP" altLang="en-US" sz="1000" b="1">
            <a:latin typeface="ＭＳ Ｐゴシック"/>
          </a:endParaRPr>
        </a:p>
      </xdr:txBody>
    </xdr:sp>
    <xdr:clientData/>
  </xdr:oneCellAnchor>
  <xdr:twoCellAnchor>
    <xdr:from>
      <xdr:col>6</xdr:col>
      <xdr:colOff>422275</xdr:colOff>
      <xdr:row>97</xdr:row>
      <xdr:rowOff>113258</xdr:rowOff>
    </xdr:from>
    <xdr:to>
      <xdr:col>6</xdr:col>
      <xdr:colOff>600075</xdr:colOff>
      <xdr:row>97</xdr:row>
      <xdr:rowOff>113258</xdr:rowOff>
    </xdr:to>
    <xdr:cxnSp macro="">
      <xdr:nvCxnSpPr>
        <xdr:cNvPr id="226" name="直線コネクタ 225"/>
        <xdr:cNvCxnSpPr/>
      </xdr:nvCxnSpPr>
      <xdr:spPr>
        <a:xfrm>
          <a:off x="4546600" y="1674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87386</xdr:rowOff>
    </xdr:from>
    <xdr:ext cx="534377" cy="259045"/>
    <xdr:sp macro="" textlink="">
      <xdr:nvSpPr>
        <xdr:cNvPr id="227" name="扶助費最大値テキスト"/>
        <xdr:cNvSpPr txBox="1"/>
      </xdr:nvSpPr>
      <xdr:spPr>
        <a:xfrm>
          <a:off x="4686300" y="1534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95,947</a:t>
          </a:r>
          <a:endParaRPr kumimoji="1" lang="ja-JP" altLang="en-US" sz="1000" b="1">
            <a:latin typeface="ＭＳ Ｐゴシック"/>
          </a:endParaRPr>
        </a:p>
      </xdr:txBody>
    </xdr:sp>
    <xdr:clientData/>
  </xdr:oneCellAnchor>
  <xdr:twoCellAnchor>
    <xdr:from>
      <xdr:col>6</xdr:col>
      <xdr:colOff>422275</xdr:colOff>
      <xdr:row>90</xdr:row>
      <xdr:rowOff>140709</xdr:rowOff>
    </xdr:from>
    <xdr:to>
      <xdr:col>6</xdr:col>
      <xdr:colOff>600075</xdr:colOff>
      <xdr:row>90</xdr:row>
      <xdr:rowOff>140709</xdr:rowOff>
    </xdr:to>
    <xdr:cxnSp macro="">
      <xdr:nvCxnSpPr>
        <xdr:cNvPr id="228" name="直線コネクタ 227"/>
        <xdr:cNvCxnSpPr/>
      </xdr:nvCxnSpPr>
      <xdr:spPr>
        <a:xfrm>
          <a:off x="4546600" y="1557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8102</xdr:rowOff>
    </xdr:from>
    <xdr:to>
      <xdr:col>6</xdr:col>
      <xdr:colOff>511175</xdr:colOff>
      <xdr:row>97</xdr:row>
      <xdr:rowOff>12179</xdr:rowOff>
    </xdr:to>
    <xdr:cxnSp macro="">
      <xdr:nvCxnSpPr>
        <xdr:cNvPr id="229" name="直線コネクタ 228"/>
        <xdr:cNvCxnSpPr/>
      </xdr:nvCxnSpPr>
      <xdr:spPr>
        <a:xfrm>
          <a:off x="3797300" y="16638752"/>
          <a:ext cx="8382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13651</xdr:rowOff>
    </xdr:from>
    <xdr:ext cx="534377" cy="259045"/>
    <xdr:sp macro="" textlink="">
      <xdr:nvSpPr>
        <xdr:cNvPr id="230" name="扶助費平均値テキスト"/>
        <xdr:cNvSpPr txBox="1"/>
      </xdr:nvSpPr>
      <xdr:spPr>
        <a:xfrm>
          <a:off x="4686300" y="1612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162224</xdr:rowOff>
    </xdr:from>
    <xdr:to>
      <xdr:col>6</xdr:col>
      <xdr:colOff>561975</xdr:colOff>
      <xdr:row>95</xdr:row>
      <xdr:rowOff>92374</xdr:rowOff>
    </xdr:to>
    <xdr:sp macro="" textlink="">
      <xdr:nvSpPr>
        <xdr:cNvPr id="231" name="フローチャート : 判断 230"/>
        <xdr:cNvSpPr/>
      </xdr:nvSpPr>
      <xdr:spPr>
        <a:xfrm>
          <a:off x="4584700" y="1627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8102</xdr:rowOff>
    </xdr:from>
    <xdr:to>
      <xdr:col>5</xdr:col>
      <xdr:colOff>358775</xdr:colOff>
      <xdr:row>97</xdr:row>
      <xdr:rowOff>68605</xdr:rowOff>
    </xdr:to>
    <xdr:cxnSp macro="">
      <xdr:nvCxnSpPr>
        <xdr:cNvPr id="232" name="直線コネクタ 231"/>
        <xdr:cNvCxnSpPr/>
      </xdr:nvCxnSpPr>
      <xdr:spPr>
        <a:xfrm flipV="1">
          <a:off x="2908300" y="16638752"/>
          <a:ext cx="889000" cy="6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103682</xdr:rowOff>
    </xdr:from>
    <xdr:to>
      <xdr:col>5</xdr:col>
      <xdr:colOff>409575</xdr:colOff>
      <xdr:row>96</xdr:row>
      <xdr:rowOff>33832</xdr:rowOff>
    </xdr:to>
    <xdr:sp macro="" textlink="">
      <xdr:nvSpPr>
        <xdr:cNvPr id="233" name="フローチャート : 判断 232"/>
        <xdr:cNvSpPr/>
      </xdr:nvSpPr>
      <xdr:spPr>
        <a:xfrm>
          <a:off x="3746500" y="1639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50359</xdr:rowOff>
    </xdr:from>
    <xdr:ext cx="534377" cy="259045"/>
    <xdr:sp macro="" textlink="">
      <xdr:nvSpPr>
        <xdr:cNvPr id="234" name="テキスト ボックス 233"/>
        <xdr:cNvSpPr txBox="1"/>
      </xdr:nvSpPr>
      <xdr:spPr>
        <a:xfrm>
          <a:off x="3530111" y="161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50,224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68605</xdr:rowOff>
    </xdr:from>
    <xdr:to>
      <xdr:col>4</xdr:col>
      <xdr:colOff>155575</xdr:colOff>
      <xdr:row>97</xdr:row>
      <xdr:rowOff>82017</xdr:rowOff>
    </xdr:to>
    <xdr:cxnSp macro="">
      <xdr:nvCxnSpPr>
        <xdr:cNvPr id="235" name="直線コネクタ 234"/>
        <xdr:cNvCxnSpPr/>
      </xdr:nvCxnSpPr>
      <xdr:spPr>
        <a:xfrm flipV="1">
          <a:off x="2019300" y="16699255"/>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13405</xdr:rowOff>
    </xdr:from>
    <xdr:to>
      <xdr:col>4</xdr:col>
      <xdr:colOff>206375</xdr:colOff>
      <xdr:row>96</xdr:row>
      <xdr:rowOff>115005</xdr:rowOff>
    </xdr:to>
    <xdr:sp macro="" textlink="">
      <xdr:nvSpPr>
        <xdr:cNvPr id="236" name="フローチャート : 判断 235"/>
        <xdr:cNvSpPr/>
      </xdr:nvSpPr>
      <xdr:spPr>
        <a:xfrm>
          <a:off x="2857500" y="164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131532</xdr:rowOff>
    </xdr:from>
    <xdr:ext cx="534377" cy="259045"/>
    <xdr:sp macro="" textlink="">
      <xdr:nvSpPr>
        <xdr:cNvPr id="237" name="テキスト ボックス 236"/>
        <xdr:cNvSpPr txBox="1"/>
      </xdr:nvSpPr>
      <xdr:spPr>
        <a:xfrm>
          <a:off x="2641111" y="162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45898</xdr:rowOff>
    </xdr:from>
    <xdr:to>
      <xdr:col>2</xdr:col>
      <xdr:colOff>638175</xdr:colOff>
      <xdr:row>97</xdr:row>
      <xdr:rowOff>82017</xdr:rowOff>
    </xdr:to>
    <xdr:cxnSp macro="">
      <xdr:nvCxnSpPr>
        <xdr:cNvPr id="238" name="直線コネクタ 237"/>
        <xdr:cNvCxnSpPr/>
      </xdr:nvCxnSpPr>
      <xdr:spPr>
        <a:xfrm>
          <a:off x="1130300" y="16676548"/>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91415</xdr:rowOff>
    </xdr:from>
    <xdr:to>
      <xdr:col>3</xdr:col>
      <xdr:colOff>3175</xdr:colOff>
      <xdr:row>96</xdr:row>
      <xdr:rowOff>21565</xdr:rowOff>
    </xdr:to>
    <xdr:sp macro="" textlink="">
      <xdr:nvSpPr>
        <xdr:cNvPr id="239" name="フローチャート : 判断 238"/>
        <xdr:cNvSpPr/>
      </xdr:nvSpPr>
      <xdr:spPr>
        <a:xfrm>
          <a:off x="1968500" y="1637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38092</xdr:rowOff>
    </xdr:from>
    <xdr:ext cx="534377" cy="259045"/>
    <xdr:sp macro="" textlink="">
      <xdr:nvSpPr>
        <xdr:cNvPr id="240" name="テキスト ボックス 239"/>
        <xdr:cNvSpPr txBox="1"/>
      </xdr:nvSpPr>
      <xdr:spPr>
        <a:xfrm>
          <a:off x="1752111" y="1615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50,868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91109</xdr:rowOff>
    </xdr:from>
    <xdr:to>
      <xdr:col>1</xdr:col>
      <xdr:colOff>485775</xdr:colOff>
      <xdr:row>96</xdr:row>
      <xdr:rowOff>21259</xdr:rowOff>
    </xdr:to>
    <xdr:sp macro="" textlink="">
      <xdr:nvSpPr>
        <xdr:cNvPr id="241" name="フローチャート : 判断 240"/>
        <xdr:cNvSpPr/>
      </xdr:nvSpPr>
      <xdr:spPr>
        <a:xfrm>
          <a:off x="1079500" y="1637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37786</xdr:rowOff>
    </xdr:from>
    <xdr:ext cx="534377" cy="259045"/>
    <xdr:sp macro="" textlink="">
      <xdr:nvSpPr>
        <xdr:cNvPr id="242" name="テキスト ボックス 241"/>
        <xdr:cNvSpPr txBox="1"/>
      </xdr:nvSpPr>
      <xdr:spPr>
        <a:xfrm>
          <a:off x="863111" y="1615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132829</xdr:rowOff>
    </xdr:from>
    <xdr:to>
      <xdr:col>6</xdr:col>
      <xdr:colOff>561975</xdr:colOff>
      <xdr:row>97</xdr:row>
      <xdr:rowOff>62979</xdr:rowOff>
    </xdr:to>
    <xdr:sp macro="" textlink="">
      <xdr:nvSpPr>
        <xdr:cNvPr id="248" name="円/楕円 247"/>
        <xdr:cNvSpPr/>
      </xdr:nvSpPr>
      <xdr:spPr>
        <a:xfrm>
          <a:off x="4584700" y="1659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47756</xdr:rowOff>
    </xdr:from>
    <xdr:ext cx="534377" cy="259045"/>
    <xdr:sp macro="" textlink="">
      <xdr:nvSpPr>
        <xdr:cNvPr id="249" name="扶助費該当値テキスト"/>
        <xdr:cNvSpPr txBox="1"/>
      </xdr:nvSpPr>
      <xdr:spPr>
        <a:xfrm>
          <a:off x="4686300" y="1650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39,694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128752</xdr:rowOff>
    </xdr:from>
    <xdr:to>
      <xdr:col>5</xdr:col>
      <xdr:colOff>409575</xdr:colOff>
      <xdr:row>97</xdr:row>
      <xdr:rowOff>58902</xdr:rowOff>
    </xdr:to>
    <xdr:sp macro="" textlink="">
      <xdr:nvSpPr>
        <xdr:cNvPr id="250" name="円/楕円 249"/>
        <xdr:cNvSpPr/>
      </xdr:nvSpPr>
      <xdr:spPr>
        <a:xfrm>
          <a:off x="3746500" y="1658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50029</xdr:rowOff>
    </xdr:from>
    <xdr:ext cx="534377" cy="259045"/>
    <xdr:sp macro="" textlink="">
      <xdr:nvSpPr>
        <xdr:cNvPr id="251" name="テキスト ボックス 250"/>
        <xdr:cNvSpPr txBox="1"/>
      </xdr:nvSpPr>
      <xdr:spPr>
        <a:xfrm>
          <a:off x="3530111" y="1668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39,908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17805</xdr:rowOff>
    </xdr:from>
    <xdr:to>
      <xdr:col>4</xdr:col>
      <xdr:colOff>206375</xdr:colOff>
      <xdr:row>97</xdr:row>
      <xdr:rowOff>119405</xdr:rowOff>
    </xdr:to>
    <xdr:sp macro="" textlink="">
      <xdr:nvSpPr>
        <xdr:cNvPr id="252" name="円/楕円 251"/>
        <xdr:cNvSpPr/>
      </xdr:nvSpPr>
      <xdr:spPr>
        <a:xfrm>
          <a:off x="2857500" y="166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110532</xdr:rowOff>
    </xdr:from>
    <xdr:ext cx="534377" cy="259045"/>
    <xdr:sp macro="" textlink="">
      <xdr:nvSpPr>
        <xdr:cNvPr id="253" name="テキスト ボックス 252"/>
        <xdr:cNvSpPr txBox="1"/>
      </xdr:nvSpPr>
      <xdr:spPr>
        <a:xfrm>
          <a:off x="2641111" y="1674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36,732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31217</xdr:rowOff>
    </xdr:from>
    <xdr:to>
      <xdr:col>3</xdr:col>
      <xdr:colOff>3175</xdr:colOff>
      <xdr:row>97</xdr:row>
      <xdr:rowOff>132817</xdr:rowOff>
    </xdr:to>
    <xdr:sp macro="" textlink="">
      <xdr:nvSpPr>
        <xdr:cNvPr id="254" name="円/楕円 253"/>
        <xdr:cNvSpPr/>
      </xdr:nvSpPr>
      <xdr:spPr>
        <a:xfrm>
          <a:off x="1968500" y="1666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123944</xdr:rowOff>
    </xdr:from>
    <xdr:ext cx="534377" cy="259045"/>
    <xdr:sp macro="" textlink="">
      <xdr:nvSpPr>
        <xdr:cNvPr id="255" name="テキスト ボックス 254"/>
        <xdr:cNvSpPr txBox="1"/>
      </xdr:nvSpPr>
      <xdr:spPr>
        <a:xfrm>
          <a:off x="1752111" y="167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36,028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166548</xdr:rowOff>
    </xdr:from>
    <xdr:to>
      <xdr:col>1</xdr:col>
      <xdr:colOff>485775</xdr:colOff>
      <xdr:row>97</xdr:row>
      <xdr:rowOff>96698</xdr:rowOff>
    </xdr:to>
    <xdr:sp macro="" textlink="">
      <xdr:nvSpPr>
        <xdr:cNvPr id="256" name="円/楕円 255"/>
        <xdr:cNvSpPr/>
      </xdr:nvSpPr>
      <xdr:spPr>
        <a:xfrm>
          <a:off x="1079500" y="1662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87825</xdr:rowOff>
    </xdr:from>
    <xdr:ext cx="534377" cy="259045"/>
    <xdr:sp macro="" textlink="">
      <xdr:nvSpPr>
        <xdr:cNvPr id="257" name="テキスト ボックス 256"/>
        <xdr:cNvSpPr txBox="1"/>
      </xdr:nvSpPr>
      <xdr:spPr>
        <a:xfrm>
          <a:off x="863111" y="1671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8" name="テキスト ボックス 26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9" name="直線コネクタ 26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0" name="テキスト ボックス 269"/>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1" name="直線コネクタ 27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2" name="テキスト ボックス 27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3" name="直線コネクタ 27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4" name="テキスト ボックス 27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5" name="直線コネクタ 27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6" name="テキスト ボックス 275"/>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7" name="直線コネクタ 27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8" name="テキスト ボックス 27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9" name="直線コネクタ 27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0" name="テキスト ボックス 27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5196</xdr:rowOff>
    </xdr:from>
    <xdr:to>
      <xdr:col>15</xdr:col>
      <xdr:colOff>180340</xdr:colOff>
      <xdr:row>39</xdr:row>
      <xdr:rowOff>87666</xdr:rowOff>
    </xdr:to>
    <xdr:cxnSp macro="">
      <xdr:nvCxnSpPr>
        <xdr:cNvPr id="284" name="直線コネクタ 283"/>
        <xdr:cNvCxnSpPr/>
      </xdr:nvCxnSpPr>
      <xdr:spPr>
        <a:xfrm flipV="1">
          <a:off x="10475595" y="5148696"/>
          <a:ext cx="1270" cy="1625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91493</xdr:rowOff>
    </xdr:from>
    <xdr:ext cx="534377" cy="259045"/>
    <xdr:sp macro="" textlink="">
      <xdr:nvSpPr>
        <xdr:cNvPr id="285" name="補助費等最小値テキスト"/>
        <xdr:cNvSpPr txBox="1"/>
      </xdr:nvSpPr>
      <xdr:spPr>
        <a:xfrm>
          <a:off x="10528300" y="677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31,030</a:t>
          </a:r>
          <a:endParaRPr kumimoji="1" lang="ja-JP" altLang="en-US" sz="1000" b="1">
            <a:latin typeface="ＭＳ Ｐゴシック"/>
          </a:endParaRPr>
        </a:p>
      </xdr:txBody>
    </xdr:sp>
    <xdr:clientData/>
  </xdr:oneCellAnchor>
  <xdr:twoCellAnchor>
    <xdr:from>
      <xdr:col>15</xdr:col>
      <xdr:colOff>92075</xdr:colOff>
      <xdr:row>39</xdr:row>
      <xdr:rowOff>87666</xdr:rowOff>
    </xdr:from>
    <xdr:to>
      <xdr:col>15</xdr:col>
      <xdr:colOff>269875</xdr:colOff>
      <xdr:row>39</xdr:row>
      <xdr:rowOff>87666</xdr:rowOff>
    </xdr:to>
    <xdr:cxnSp macro="">
      <xdr:nvCxnSpPr>
        <xdr:cNvPr id="286" name="直線コネクタ 285"/>
        <xdr:cNvCxnSpPr/>
      </xdr:nvCxnSpPr>
      <xdr:spPr>
        <a:xfrm>
          <a:off x="10388600" y="677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123323</xdr:rowOff>
    </xdr:from>
    <xdr:ext cx="599010" cy="259045"/>
    <xdr:sp macro="" textlink="">
      <xdr:nvSpPr>
        <xdr:cNvPr id="287" name="補助費等最大値テキスト"/>
        <xdr:cNvSpPr txBox="1"/>
      </xdr:nvSpPr>
      <xdr:spPr>
        <a:xfrm>
          <a:off x="10528300" y="492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180,356</a:t>
          </a:r>
          <a:endParaRPr kumimoji="1" lang="ja-JP" altLang="en-US" sz="1000" b="1">
            <a:latin typeface="ＭＳ Ｐゴシック"/>
          </a:endParaRPr>
        </a:p>
      </xdr:txBody>
    </xdr:sp>
    <xdr:clientData/>
  </xdr:oneCellAnchor>
  <xdr:twoCellAnchor>
    <xdr:from>
      <xdr:col>15</xdr:col>
      <xdr:colOff>92075</xdr:colOff>
      <xdr:row>30</xdr:row>
      <xdr:rowOff>5196</xdr:rowOff>
    </xdr:from>
    <xdr:to>
      <xdr:col>15</xdr:col>
      <xdr:colOff>269875</xdr:colOff>
      <xdr:row>30</xdr:row>
      <xdr:rowOff>5196</xdr:rowOff>
    </xdr:to>
    <xdr:cxnSp macro="">
      <xdr:nvCxnSpPr>
        <xdr:cNvPr id="288" name="直線コネクタ 287"/>
        <xdr:cNvCxnSpPr/>
      </xdr:nvCxnSpPr>
      <xdr:spPr>
        <a:xfrm>
          <a:off x="10388600" y="514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60887</xdr:rowOff>
    </xdr:from>
    <xdr:to>
      <xdr:col>15</xdr:col>
      <xdr:colOff>180975</xdr:colOff>
      <xdr:row>36</xdr:row>
      <xdr:rowOff>12098</xdr:rowOff>
    </xdr:to>
    <xdr:cxnSp macro="">
      <xdr:nvCxnSpPr>
        <xdr:cNvPr id="289" name="直線コネクタ 288"/>
        <xdr:cNvCxnSpPr/>
      </xdr:nvCxnSpPr>
      <xdr:spPr>
        <a:xfrm flipV="1">
          <a:off x="9639300" y="5890187"/>
          <a:ext cx="838200" cy="29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79443</xdr:rowOff>
    </xdr:from>
    <xdr:ext cx="534377" cy="259045"/>
    <xdr:sp macro="" textlink="">
      <xdr:nvSpPr>
        <xdr:cNvPr id="290" name="補助費等平均値テキスト"/>
        <xdr:cNvSpPr txBox="1"/>
      </xdr:nvSpPr>
      <xdr:spPr>
        <a:xfrm>
          <a:off x="10528300" y="6251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101016</xdr:rowOff>
    </xdr:from>
    <xdr:to>
      <xdr:col>15</xdr:col>
      <xdr:colOff>231775</xdr:colOff>
      <xdr:row>37</xdr:row>
      <xdr:rowOff>31166</xdr:rowOff>
    </xdr:to>
    <xdr:sp macro="" textlink="">
      <xdr:nvSpPr>
        <xdr:cNvPr id="291" name="フローチャート : 判断 290"/>
        <xdr:cNvSpPr/>
      </xdr:nvSpPr>
      <xdr:spPr>
        <a:xfrm>
          <a:off x="104267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12098</xdr:rowOff>
    </xdr:from>
    <xdr:to>
      <xdr:col>14</xdr:col>
      <xdr:colOff>28575</xdr:colOff>
      <xdr:row>36</xdr:row>
      <xdr:rowOff>46235</xdr:rowOff>
    </xdr:to>
    <xdr:cxnSp macro="">
      <xdr:nvCxnSpPr>
        <xdr:cNvPr id="292" name="直線コネクタ 291"/>
        <xdr:cNvCxnSpPr/>
      </xdr:nvCxnSpPr>
      <xdr:spPr>
        <a:xfrm flipV="1">
          <a:off x="8750300" y="6184298"/>
          <a:ext cx="889000" cy="3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68032</xdr:rowOff>
    </xdr:from>
    <xdr:to>
      <xdr:col>14</xdr:col>
      <xdr:colOff>79375</xdr:colOff>
      <xdr:row>36</xdr:row>
      <xdr:rowOff>169632</xdr:rowOff>
    </xdr:to>
    <xdr:sp macro="" textlink="">
      <xdr:nvSpPr>
        <xdr:cNvPr id="293" name="フローチャート : 判断 292"/>
        <xdr:cNvSpPr/>
      </xdr:nvSpPr>
      <xdr:spPr>
        <a:xfrm>
          <a:off x="9588500" y="62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160759</xdr:rowOff>
    </xdr:from>
    <xdr:ext cx="534377" cy="259045"/>
    <xdr:sp macro="" textlink="">
      <xdr:nvSpPr>
        <xdr:cNvPr id="294" name="テキスト ボックス 293"/>
        <xdr:cNvSpPr txBox="1"/>
      </xdr:nvSpPr>
      <xdr:spPr>
        <a:xfrm>
          <a:off x="9372111" y="633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75,417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46235</xdr:rowOff>
    </xdr:from>
    <xdr:to>
      <xdr:col>12</xdr:col>
      <xdr:colOff>511175</xdr:colOff>
      <xdr:row>36</xdr:row>
      <xdr:rowOff>114652</xdr:rowOff>
    </xdr:to>
    <xdr:cxnSp macro="">
      <xdr:nvCxnSpPr>
        <xdr:cNvPr id="295" name="直線コネクタ 294"/>
        <xdr:cNvCxnSpPr/>
      </xdr:nvCxnSpPr>
      <xdr:spPr>
        <a:xfrm flipV="1">
          <a:off x="7861300" y="6218435"/>
          <a:ext cx="889000" cy="6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35375</xdr:rowOff>
    </xdr:from>
    <xdr:to>
      <xdr:col>12</xdr:col>
      <xdr:colOff>561975</xdr:colOff>
      <xdr:row>36</xdr:row>
      <xdr:rowOff>136975</xdr:rowOff>
    </xdr:to>
    <xdr:sp macro="" textlink="">
      <xdr:nvSpPr>
        <xdr:cNvPr id="296" name="フローチャート : 判断 295"/>
        <xdr:cNvSpPr/>
      </xdr:nvSpPr>
      <xdr:spPr>
        <a:xfrm>
          <a:off x="8699500" y="62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128102</xdr:rowOff>
    </xdr:from>
    <xdr:ext cx="534377" cy="259045"/>
    <xdr:sp macro="" textlink="">
      <xdr:nvSpPr>
        <xdr:cNvPr id="297" name="テキスト ボックス 296"/>
        <xdr:cNvSpPr txBox="1"/>
      </xdr:nvSpPr>
      <xdr:spPr>
        <a:xfrm>
          <a:off x="8483111" y="630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78,417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65677</xdr:rowOff>
    </xdr:from>
    <xdr:to>
      <xdr:col>11</xdr:col>
      <xdr:colOff>307975</xdr:colOff>
      <xdr:row>36</xdr:row>
      <xdr:rowOff>114652</xdr:rowOff>
    </xdr:to>
    <xdr:cxnSp macro="">
      <xdr:nvCxnSpPr>
        <xdr:cNvPr id="298" name="直線コネクタ 297"/>
        <xdr:cNvCxnSpPr/>
      </xdr:nvCxnSpPr>
      <xdr:spPr>
        <a:xfrm>
          <a:off x="6972300" y="6237877"/>
          <a:ext cx="889000" cy="4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166025</xdr:rowOff>
    </xdr:from>
    <xdr:to>
      <xdr:col>11</xdr:col>
      <xdr:colOff>358775</xdr:colOff>
      <xdr:row>37</xdr:row>
      <xdr:rowOff>96175</xdr:rowOff>
    </xdr:to>
    <xdr:sp macro="" textlink="">
      <xdr:nvSpPr>
        <xdr:cNvPr id="299" name="フローチャート : 判断 298"/>
        <xdr:cNvSpPr/>
      </xdr:nvSpPr>
      <xdr:spPr>
        <a:xfrm>
          <a:off x="7810500" y="633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87302</xdr:rowOff>
    </xdr:from>
    <xdr:ext cx="534377" cy="259045"/>
    <xdr:sp macro="" textlink="">
      <xdr:nvSpPr>
        <xdr:cNvPr id="300" name="テキスト ボックス 299"/>
        <xdr:cNvSpPr txBox="1"/>
      </xdr:nvSpPr>
      <xdr:spPr>
        <a:xfrm>
          <a:off x="7594111" y="643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160626</xdr:rowOff>
    </xdr:from>
    <xdr:to>
      <xdr:col>10</xdr:col>
      <xdr:colOff>155575</xdr:colOff>
      <xdr:row>37</xdr:row>
      <xdr:rowOff>90776</xdr:rowOff>
    </xdr:to>
    <xdr:sp macro="" textlink="">
      <xdr:nvSpPr>
        <xdr:cNvPr id="301" name="フローチャート : 判断 300"/>
        <xdr:cNvSpPr/>
      </xdr:nvSpPr>
      <xdr:spPr>
        <a:xfrm>
          <a:off x="6921500" y="633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81903</xdr:rowOff>
    </xdr:from>
    <xdr:ext cx="534377" cy="259045"/>
    <xdr:sp macro="" textlink="">
      <xdr:nvSpPr>
        <xdr:cNvPr id="302" name="テキスト ボックス 301"/>
        <xdr:cNvSpPr txBox="1"/>
      </xdr:nvSpPr>
      <xdr:spPr>
        <a:xfrm>
          <a:off x="6705111" y="642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66,911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10087</xdr:rowOff>
    </xdr:from>
    <xdr:to>
      <xdr:col>15</xdr:col>
      <xdr:colOff>231775</xdr:colOff>
      <xdr:row>34</xdr:row>
      <xdr:rowOff>111687</xdr:rowOff>
    </xdr:to>
    <xdr:sp macro="" textlink="">
      <xdr:nvSpPr>
        <xdr:cNvPr id="308" name="円/楕円 307"/>
        <xdr:cNvSpPr/>
      </xdr:nvSpPr>
      <xdr:spPr>
        <a:xfrm>
          <a:off x="10426700" y="583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32964</xdr:rowOff>
    </xdr:from>
    <xdr:ext cx="599010" cy="259045"/>
    <xdr:sp macro="" textlink="">
      <xdr:nvSpPr>
        <xdr:cNvPr id="309" name="補助費等該当値テキスト"/>
        <xdr:cNvSpPr txBox="1"/>
      </xdr:nvSpPr>
      <xdr:spPr>
        <a:xfrm>
          <a:off x="10528300" y="5690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112,240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132748</xdr:rowOff>
    </xdr:from>
    <xdr:to>
      <xdr:col>14</xdr:col>
      <xdr:colOff>79375</xdr:colOff>
      <xdr:row>36</xdr:row>
      <xdr:rowOff>62898</xdr:rowOff>
    </xdr:to>
    <xdr:sp macro="" textlink="">
      <xdr:nvSpPr>
        <xdr:cNvPr id="310" name="円/楕円 309"/>
        <xdr:cNvSpPr/>
      </xdr:nvSpPr>
      <xdr:spPr>
        <a:xfrm>
          <a:off x="9588500" y="613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79425</xdr:rowOff>
    </xdr:from>
    <xdr:ext cx="534377" cy="259045"/>
    <xdr:sp macro="" textlink="">
      <xdr:nvSpPr>
        <xdr:cNvPr id="311" name="テキスト ボックス 310"/>
        <xdr:cNvSpPr txBox="1"/>
      </xdr:nvSpPr>
      <xdr:spPr>
        <a:xfrm>
          <a:off x="9372111" y="590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85,222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166885</xdr:rowOff>
    </xdr:from>
    <xdr:to>
      <xdr:col>12</xdr:col>
      <xdr:colOff>561975</xdr:colOff>
      <xdr:row>36</xdr:row>
      <xdr:rowOff>97035</xdr:rowOff>
    </xdr:to>
    <xdr:sp macro="" textlink="">
      <xdr:nvSpPr>
        <xdr:cNvPr id="312" name="円/楕円 311"/>
        <xdr:cNvSpPr/>
      </xdr:nvSpPr>
      <xdr:spPr>
        <a:xfrm>
          <a:off x="8699500" y="616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113562</xdr:rowOff>
    </xdr:from>
    <xdr:ext cx="534377" cy="259045"/>
    <xdr:sp macro="" textlink="">
      <xdr:nvSpPr>
        <xdr:cNvPr id="313" name="テキスト ボックス 312"/>
        <xdr:cNvSpPr txBox="1"/>
      </xdr:nvSpPr>
      <xdr:spPr>
        <a:xfrm>
          <a:off x="8483111" y="59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82,086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63852</xdr:rowOff>
    </xdr:from>
    <xdr:to>
      <xdr:col>11</xdr:col>
      <xdr:colOff>358775</xdr:colOff>
      <xdr:row>36</xdr:row>
      <xdr:rowOff>165452</xdr:rowOff>
    </xdr:to>
    <xdr:sp macro="" textlink="">
      <xdr:nvSpPr>
        <xdr:cNvPr id="314" name="円/楕円 313"/>
        <xdr:cNvSpPr/>
      </xdr:nvSpPr>
      <xdr:spPr>
        <a:xfrm>
          <a:off x="7810500" y="623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10529</xdr:rowOff>
    </xdr:from>
    <xdr:ext cx="534377" cy="259045"/>
    <xdr:sp macro="" textlink="">
      <xdr:nvSpPr>
        <xdr:cNvPr id="315" name="テキスト ボックス 314"/>
        <xdr:cNvSpPr txBox="1"/>
      </xdr:nvSpPr>
      <xdr:spPr>
        <a:xfrm>
          <a:off x="7594111" y="601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75,801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14877</xdr:rowOff>
    </xdr:from>
    <xdr:to>
      <xdr:col>10</xdr:col>
      <xdr:colOff>155575</xdr:colOff>
      <xdr:row>36</xdr:row>
      <xdr:rowOff>116477</xdr:rowOff>
    </xdr:to>
    <xdr:sp macro="" textlink="">
      <xdr:nvSpPr>
        <xdr:cNvPr id="316" name="円/楕円 315"/>
        <xdr:cNvSpPr/>
      </xdr:nvSpPr>
      <xdr:spPr>
        <a:xfrm>
          <a:off x="6921500" y="618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133004</xdr:rowOff>
    </xdr:from>
    <xdr:ext cx="534377" cy="259045"/>
    <xdr:sp macro="" textlink="">
      <xdr:nvSpPr>
        <xdr:cNvPr id="317" name="テキスト ボックス 316"/>
        <xdr:cNvSpPr txBox="1"/>
      </xdr:nvSpPr>
      <xdr:spPr>
        <a:xfrm>
          <a:off x="6705111" y="596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59,182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7" name="テキスト ボックス 336"/>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40807</xdr:rowOff>
    </xdr:from>
    <xdr:to>
      <xdr:col>15</xdr:col>
      <xdr:colOff>180340</xdr:colOff>
      <xdr:row>59</xdr:row>
      <xdr:rowOff>81607</xdr:rowOff>
    </xdr:to>
    <xdr:cxnSp macro="">
      <xdr:nvCxnSpPr>
        <xdr:cNvPr id="343" name="直線コネクタ 342"/>
        <xdr:cNvCxnSpPr/>
      </xdr:nvCxnSpPr>
      <xdr:spPr>
        <a:xfrm flipV="1">
          <a:off x="10475595" y="8784757"/>
          <a:ext cx="1270" cy="141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85434</xdr:rowOff>
    </xdr:from>
    <xdr:ext cx="534377" cy="259045"/>
    <xdr:sp macro="" textlink="">
      <xdr:nvSpPr>
        <xdr:cNvPr id="344" name="普通建設事業費最小値テキスト"/>
        <xdr:cNvSpPr txBox="1"/>
      </xdr:nvSpPr>
      <xdr:spPr>
        <a:xfrm>
          <a:off x="10528300" y="1020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15,866</a:t>
          </a:r>
          <a:endParaRPr kumimoji="1" lang="ja-JP" altLang="en-US" sz="1000" b="1">
            <a:latin typeface="ＭＳ Ｐゴシック"/>
          </a:endParaRPr>
        </a:p>
      </xdr:txBody>
    </xdr:sp>
    <xdr:clientData/>
  </xdr:oneCellAnchor>
  <xdr:twoCellAnchor>
    <xdr:from>
      <xdr:col>15</xdr:col>
      <xdr:colOff>92075</xdr:colOff>
      <xdr:row>59</xdr:row>
      <xdr:rowOff>81607</xdr:rowOff>
    </xdr:from>
    <xdr:to>
      <xdr:col>15</xdr:col>
      <xdr:colOff>269875</xdr:colOff>
      <xdr:row>59</xdr:row>
      <xdr:rowOff>81607</xdr:rowOff>
    </xdr:to>
    <xdr:cxnSp macro="">
      <xdr:nvCxnSpPr>
        <xdr:cNvPr id="345" name="直線コネクタ 344"/>
        <xdr:cNvCxnSpPr/>
      </xdr:nvCxnSpPr>
      <xdr:spPr>
        <a:xfrm>
          <a:off x="10388600" y="1019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158934</xdr:rowOff>
    </xdr:from>
    <xdr:ext cx="690189" cy="259045"/>
    <xdr:sp macro="" textlink="">
      <xdr:nvSpPr>
        <xdr:cNvPr id="346" name="普通建設事業費最大値テキスト"/>
        <xdr:cNvSpPr txBox="1"/>
      </xdr:nvSpPr>
      <xdr:spPr>
        <a:xfrm>
          <a:off x="10528300" y="855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1,313,347</a:t>
          </a:r>
          <a:endParaRPr kumimoji="1" lang="ja-JP" altLang="en-US" sz="1000" b="1">
            <a:latin typeface="ＭＳ Ｐゴシック"/>
          </a:endParaRPr>
        </a:p>
      </xdr:txBody>
    </xdr:sp>
    <xdr:clientData/>
  </xdr:oneCellAnchor>
  <xdr:twoCellAnchor>
    <xdr:from>
      <xdr:col>15</xdr:col>
      <xdr:colOff>92075</xdr:colOff>
      <xdr:row>51</xdr:row>
      <xdr:rowOff>40807</xdr:rowOff>
    </xdr:from>
    <xdr:to>
      <xdr:col>15</xdr:col>
      <xdr:colOff>269875</xdr:colOff>
      <xdr:row>51</xdr:row>
      <xdr:rowOff>40807</xdr:rowOff>
    </xdr:to>
    <xdr:cxnSp macro="">
      <xdr:nvCxnSpPr>
        <xdr:cNvPr id="347" name="直線コネクタ 346"/>
        <xdr:cNvCxnSpPr/>
      </xdr:nvCxnSpPr>
      <xdr:spPr>
        <a:xfrm>
          <a:off x="10388600" y="87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136303</xdr:rowOff>
    </xdr:from>
    <xdr:to>
      <xdr:col>15</xdr:col>
      <xdr:colOff>180975</xdr:colOff>
      <xdr:row>59</xdr:row>
      <xdr:rowOff>17521</xdr:rowOff>
    </xdr:to>
    <xdr:cxnSp macro="">
      <xdr:nvCxnSpPr>
        <xdr:cNvPr id="348" name="直線コネクタ 347"/>
        <xdr:cNvCxnSpPr/>
      </xdr:nvCxnSpPr>
      <xdr:spPr>
        <a:xfrm>
          <a:off x="9639300" y="10080403"/>
          <a:ext cx="838200" cy="5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157957</xdr:rowOff>
    </xdr:from>
    <xdr:ext cx="534377" cy="259045"/>
    <xdr:sp macro="" textlink="">
      <xdr:nvSpPr>
        <xdr:cNvPr id="349" name="普通建設事業費平均値テキスト"/>
        <xdr:cNvSpPr txBox="1"/>
      </xdr:nvSpPr>
      <xdr:spPr>
        <a:xfrm>
          <a:off x="10528300" y="9930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135080</xdr:rowOff>
    </xdr:from>
    <xdr:to>
      <xdr:col>15</xdr:col>
      <xdr:colOff>231775</xdr:colOff>
      <xdr:row>59</xdr:row>
      <xdr:rowOff>65230</xdr:rowOff>
    </xdr:to>
    <xdr:sp macro="" textlink="">
      <xdr:nvSpPr>
        <xdr:cNvPr id="350" name="フローチャート : 判断 349"/>
        <xdr:cNvSpPr/>
      </xdr:nvSpPr>
      <xdr:spPr>
        <a:xfrm>
          <a:off x="10426700" y="100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136303</xdr:rowOff>
    </xdr:from>
    <xdr:to>
      <xdr:col>14</xdr:col>
      <xdr:colOff>28575</xdr:colOff>
      <xdr:row>59</xdr:row>
      <xdr:rowOff>34802</xdr:rowOff>
    </xdr:to>
    <xdr:cxnSp macro="">
      <xdr:nvCxnSpPr>
        <xdr:cNvPr id="351" name="直線コネクタ 350"/>
        <xdr:cNvCxnSpPr/>
      </xdr:nvCxnSpPr>
      <xdr:spPr>
        <a:xfrm flipV="1">
          <a:off x="8750300" y="10080403"/>
          <a:ext cx="889000" cy="6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124223</xdr:rowOff>
    </xdr:from>
    <xdr:to>
      <xdr:col>14</xdr:col>
      <xdr:colOff>79375</xdr:colOff>
      <xdr:row>59</xdr:row>
      <xdr:rowOff>54373</xdr:rowOff>
    </xdr:to>
    <xdr:sp macro="" textlink="">
      <xdr:nvSpPr>
        <xdr:cNvPr id="352" name="フローチャート : 判断 351"/>
        <xdr:cNvSpPr/>
      </xdr:nvSpPr>
      <xdr:spPr>
        <a:xfrm>
          <a:off x="9588500" y="10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45500</xdr:rowOff>
    </xdr:from>
    <xdr:ext cx="534377" cy="259045"/>
    <xdr:sp macro="" textlink="">
      <xdr:nvSpPr>
        <xdr:cNvPr id="353" name="テキスト ボックス 352"/>
        <xdr:cNvSpPr txBox="1"/>
      </xdr:nvSpPr>
      <xdr:spPr>
        <a:xfrm>
          <a:off x="9372111" y="1016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15097</xdr:rowOff>
    </xdr:from>
    <xdr:to>
      <xdr:col>12</xdr:col>
      <xdr:colOff>511175</xdr:colOff>
      <xdr:row>59</xdr:row>
      <xdr:rowOff>34802</xdr:rowOff>
    </xdr:to>
    <xdr:cxnSp macro="">
      <xdr:nvCxnSpPr>
        <xdr:cNvPr id="354" name="直線コネクタ 353"/>
        <xdr:cNvCxnSpPr/>
      </xdr:nvCxnSpPr>
      <xdr:spPr>
        <a:xfrm>
          <a:off x="7861300" y="10130647"/>
          <a:ext cx="889000" cy="1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130277</xdr:rowOff>
    </xdr:from>
    <xdr:to>
      <xdr:col>12</xdr:col>
      <xdr:colOff>561975</xdr:colOff>
      <xdr:row>59</xdr:row>
      <xdr:rowOff>60427</xdr:rowOff>
    </xdr:to>
    <xdr:sp macro="" textlink="">
      <xdr:nvSpPr>
        <xdr:cNvPr id="355" name="フローチャート : 判断 354"/>
        <xdr:cNvSpPr/>
      </xdr:nvSpPr>
      <xdr:spPr>
        <a:xfrm>
          <a:off x="8699500" y="1007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76954</xdr:rowOff>
    </xdr:from>
    <xdr:ext cx="534377" cy="259045"/>
    <xdr:sp macro="" textlink="">
      <xdr:nvSpPr>
        <xdr:cNvPr id="356" name="テキスト ボックス 355"/>
        <xdr:cNvSpPr txBox="1"/>
      </xdr:nvSpPr>
      <xdr:spPr>
        <a:xfrm>
          <a:off x="8483111" y="984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81,990</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3058</xdr:rowOff>
    </xdr:from>
    <xdr:to>
      <xdr:col>11</xdr:col>
      <xdr:colOff>307975</xdr:colOff>
      <xdr:row>59</xdr:row>
      <xdr:rowOff>15097</xdr:rowOff>
    </xdr:to>
    <xdr:cxnSp macro="">
      <xdr:nvCxnSpPr>
        <xdr:cNvPr id="357" name="直線コネクタ 356"/>
        <xdr:cNvCxnSpPr/>
      </xdr:nvCxnSpPr>
      <xdr:spPr>
        <a:xfrm>
          <a:off x="6972300" y="10118608"/>
          <a:ext cx="8890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142695</xdr:rowOff>
    </xdr:from>
    <xdr:to>
      <xdr:col>11</xdr:col>
      <xdr:colOff>358775</xdr:colOff>
      <xdr:row>59</xdr:row>
      <xdr:rowOff>72845</xdr:rowOff>
    </xdr:to>
    <xdr:sp macro="" textlink="">
      <xdr:nvSpPr>
        <xdr:cNvPr id="358" name="フローチャート : 判断 357"/>
        <xdr:cNvSpPr/>
      </xdr:nvSpPr>
      <xdr:spPr>
        <a:xfrm>
          <a:off x="7810500" y="1008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63972</xdr:rowOff>
    </xdr:from>
    <xdr:ext cx="534377" cy="259045"/>
    <xdr:sp macro="" textlink="">
      <xdr:nvSpPr>
        <xdr:cNvPr id="359" name="テキスト ボックス 358"/>
        <xdr:cNvSpPr txBox="1"/>
      </xdr:nvSpPr>
      <xdr:spPr>
        <a:xfrm>
          <a:off x="7594111" y="1017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70,582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154401</xdr:rowOff>
    </xdr:from>
    <xdr:to>
      <xdr:col>10</xdr:col>
      <xdr:colOff>155575</xdr:colOff>
      <xdr:row>59</xdr:row>
      <xdr:rowOff>84551</xdr:rowOff>
    </xdr:to>
    <xdr:sp macro="" textlink="">
      <xdr:nvSpPr>
        <xdr:cNvPr id="360" name="フローチャート : 判断 359"/>
        <xdr:cNvSpPr/>
      </xdr:nvSpPr>
      <xdr:spPr>
        <a:xfrm>
          <a:off x="6921500" y="1009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75678</xdr:rowOff>
    </xdr:from>
    <xdr:ext cx="534377" cy="259045"/>
    <xdr:sp macro="" textlink="">
      <xdr:nvSpPr>
        <xdr:cNvPr id="361" name="テキスト ボックス 360"/>
        <xdr:cNvSpPr txBox="1"/>
      </xdr:nvSpPr>
      <xdr:spPr>
        <a:xfrm>
          <a:off x="6705111" y="1019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138171</xdr:rowOff>
    </xdr:from>
    <xdr:to>
      <xdr:col>15</xdr:col>
      <xdr:colOff>231775</xdr:colOff>
      <xdr:row>59</xdr:row>
      <xdr:rowOff>68321</xdr:rowOff>
    </xdr:to>
    <xdr:sp macro="" textlink="">
      <xdr:nvSpPr>
        <xdr:cNvPr id="367" name="円/楕円 366"/>
        <xdr:cNvSpPr/>
      </xdr:nvSpPr>
      <xdr:spPr>
        <a:xfrm>
          <a:off x="10426700" y="1008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113508</xdr:rowOff>
    </xdr:from>
    <xdr:ext cx="534377" cy="259045"/>
    <xdr:sp macro="" textlink="">
      <xdr:nvSpPr>
        <xdr:cNvPr id="368" name="普通建設事業費該当値テキスト"/>
        <xdr:cNvSpPr txBox="1"/>
      </xdr:nvSpPr>
      <xdr:spPr>
        <a:xfrm>
          <a:off x="10528300" y="1005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74,738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85503</xdr:rowOff>
    </xdr:from>
    <xdr:to>
      <xdr:col>14</xdr:col>
      <xdr:colOff>79375</xdr:colOff>
      <xdr:row>59</xdr:row>
      <xdr:rowOff>15653</xdr:rowOff>
    </xdr:to>
    <xdr:sp macro="" textlink="">
      <xdr:nvSpPr>
        <xdr:cNvPr id="369" name="円/楕円 368"/>
        <xdr:cNvSpPr/>
      </xdr:nvSpPr>
      <xdr:spPr>
        <a:xfrm>
          <a:off x="9588500" y="1002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32180</xdr:rowOff>
    </xdr:from>
    <xdr:ext cx="599010" cy="259045"/>
    <xdr:sp macro="" textlink="">
      <xdr:nvSpPr>
        <xdr:cNvPr id="370" name="テキスト ボックス 369"/>
        <xdr:cNvSpPr txBox="1"/>
      </xdr:nvSpPr>
      <xdr:spPr>
        <a:xfrm>
          <a:off x="9339794" y="980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123,121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155452</xdr:rowOff>
    </xdr:from>
    <xdr:to>
      <xdr:col>12</xdr:col>
      <xdr:colOff>561975</xdr:colOff>
      <xdr:row>59</xdr:row>
      <xdr:rowOff>85602</xdr:rowOff>
    </xdr:to>
    <xdr:sp macro="" textlink="">
      <xdr:nvSpPr>
        <xdr:cNvPr id="371" name="円/楕円 370"/>
        <xdr:cNvSpPr/>
      </xdr:nvSpPr>
      <xdr:spPr>
        <a:xfrm>
          <a:off x="8699500" y="1009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76729</xdr:rowOff>
    </xdr:from>
    <xdr:ext cx="534377" cy="259045"/>
    <xdr:sp macro="" textlink="">
      <xdr:nvSpPr>
        <xdr:cNvPr id="372" name="テキスト ボックス 371"/>
        <xdr:cNvSpPr txBox="1"/>
      </xdr:nvSpPr>
      <xdr:spPr>
        <a:xfrm>
          <a:off x="8483111" y="1019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58,863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135747</xdr:rowOff>
    </xdr:from>
    <xdr:to>
      <xdr:col>11</xdr:col>
      <xdr:colOff>358775</xdr:colOff>
      <xdr:row>59</xdr:row>
      <xdr:rowOff>65897</xdr:rowOff>
    </xdr:to>
    <xdr:sp macro="" textlink="">
      <xdr:nvSpPr>
        <xdr:cNvPr id="373" name="円/楕円 372"/>
        <xdr:cNvSpPr/>
      </xdr:nvSpPr>
      <xdr:spPr>
        <a:xfrm>
          <a:off x="7810500" y="1007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82424</xdr:rowOff>
    </xdr:from>
    <xdr:ext cx="534377" cy="259045"/>
    <xdr:sp macro="" textlink="">
      <xdr:nvSpPr>
        <xdr:cNvPr id="374" name="テキスト ボックス 373"/>
        <xdr:cNvSpPr txBox="1"/>
      </xdr:nvSpPr>
      <xdr:spPr>
        <a:xfrm>
          <a:off x="7594111" y="985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76,965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123708</xdr:rowOff>
    </xdr:from>
    <xdr:to>
      <xdr:col>10</xdr:col>
      <xdr:colOff>155575</xdr:colOff>
      <xdr:row>59</xdr:row>
      <xdr:rowOff>53858</xdr:rowOff>
    </xdr:to>
    <xdr:sp macro="" textlink="">
      <xdr:nvSpPr>
        <xdr:cNvPr id="375" name="円/楕円 374"/>
        <xdr:cNvSpPr/>
      </xdr:nvSpPr>
      <xdr:spPr>
        <a:xfrm>
          <a:off x="6921500" y="1006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70385</xdr:rowOff>
    </xdr:from>
    <xdr:ext cx="534377" cy="259045"/>
    <xdr:sp macro="" textlink="">
      <xdr:nvSpPr>
        <xdr:cNvPr id="376" name="テキスト ボックス 375"/>
        <xdr:cNvSpPr txBox="1"/>
      </xdr:nvSpPr>
      <xdr:spPr>
        <a:xfrm>
          <a:off x="6705111" y="984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164333</xdr:rowOff>
    </xdr:from>
    <xdr:to>
      <xdr:col>15</xdr:col>
      <xdr:colOff>180340</xdr:colOff>
      <xdr:row>79</xdr:row>
      <xdr:rowOff>44450</xdr:rowOff>
    </xdr:to>
    <xdr:cxnSp macro="">
      <xdr:nvCxnSpPr>
        <xdr:cNvPr id="400" name="直線コネクタ 399"/>
        <xdr:cNvCxnSpPr/>
      </xdr:nvCxnSpPr>
      <xdr:spPr>
        <a:xfrm flipV="1">
          <a:off x="10475595" y="12165833"/>
          <a:ext cx="1270" cy="1423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48826</xdr:rowOff>
    </xdr:from>
    <xdr:ext cx="249299" cy="259045"/>
    <xdr:sp macro="" textlink="">
      <xdr:nvSpPr>
        <xdr:cNvPr id="401" name="普通建設事業費 （ うち新規整備　）最小値テキスト"/>
        <xdr:cNvSpPr txBox="1"/>
      </xdr:nvSpPr>
      <xdr:spPr>
        <a:xfrm>
          <a:off x="10528300" y="13593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111010</xdr:rowOff>
    </xdr:from>
    <xdr:ext cx="690189" cy="259045"/>
    <xdr:sp macro="" textlink="">
      <xdr:nvSpPr>
        <xdr:cNvPr id="403" name="普通建設事業費 （ うち新規整備　）最大値テキスト"/>
        <xdr:cNvSpPr txBox="1"/>
      </xdr:nvSpPr>
      <xdr:spPr>
        <a:xfrm>
          <a:off x="10528300" y="119410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1,120,604</a:t>
          </a:r>
          <a:endParaRPr kumimoji="1" lang="ja-JP" altLang="en-US" sz="1000" b="1">
            <a:latin typeface="ＭＳ Ｐゴシック"/>
          </a:endParaRPr>
        </a:p>
      </xdr:txBody>
    </xdr:sp>
    <xdr:clientData/>
  </xdr:oneCellAnchor>
  <xdr:twoCellAnchor>
    <xdr:from>
      <xdr:col>15</xdr:col>
      <xdr:colOff>92075</xdr:colOff>
      <xdr:row>70</xdr:row>
      <xdr:rowOff>164333</xdr:rowOff>
    </xdr:from>
    <xdr:to>
      <xdr:col>15</xdr:col>
      <xdr:colOff>269875</xdr:colOff>
      <xdr:row>70</xdr:row>
      <xdr:rowOff>164333</xdr:rowOff>
    </xdr:to>
    <xdr:cxnSp macro="">
      <xdr:nvCxnSpPr>
        <xdr:cNvPr id="404" name="直線コネクタ 403"/>
        <xdr:cNvCxnSpPr/>
      </xdr:nvCxnSpPr>
      <xdr:spPr>
        <a:xfrm>
          <a:off x="10388600" y="1216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18115</xdr:rowOff>
    </xdr:from>
    <xdr:to>
      <xdr:col>15</xdr:col>
      <xdr:colOff>180975</xdr:colOff>
      <xdr:row>79</xdr:row>
      <xdr:rowOff>24493</xdr:rowOff>
    </xdr:to>
    <xdr:cxnSp macro="">
      <xdr:nvCxnSpPr>
        <xdr:cNvPr id="405" name="直線コネクタ 404"/>
        <xdr:cNvCxnSpPr/>
      </xdr:nvCxnSpPr>
      <xdr:spPr>
        <a:xfrm>
          <a:off x="9639300" y="13562665"/>
          <a:ext cx="8382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137726</xdr:rowOff>
    </xdr:from>
    <xdr:ext cx="534377" cy="259045"/>
    <xdr:sp macro="" textlink="">
      <xdr:nvSpPr>
        <xdr:cNvPr id="406" name="普通建設事業費 （ うち新規整備　）平均値テキスト"/>
        <xdr:cNvSpPr txBox="1"/>
      </xdr:nvSpPr>
      <xdr:spPr>
        <a:xfrm>
          <a:off x="10528300" y="13339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114849</xdr:rowOff>
    </xdr:from>
    <xdr:to>
      <xdr:col>15</xdr:col>
      <xdr:colOff>231775</xdr:colOff>
      <xdr:row>79</xdr:row>
      <xdr:rowOff>44999</xdr:rowOff>
    </xdr:to>
    <xdr:sp macro="" textlink="">
      <xdr:nvSpPr>
        <xdr:cNvPr id="407" name="フローチャート : 判断 406"/>
        <xdr:cNvSpPr/>
      </xdr:nvSpPr>
      <xdr:spPr>
        <a:xfrm>
          <a:off x="10426700" y="1348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110488</xdr:rowOff>
    </xdr:from>
    <xdr:to>
      <xdr:col>14</xdr:col>
      <xdr:colOff>79375</xdr:colOff>
      <xdr:row>79</xdr:row>
      <xdr:rowOff>40638</xdr:rowOff>
    </xdr:to>
    <xdr:sp macro="" textlink="">
      <xdr:nvSpPr>
        <xdr:cNvPr id="408" name="フローチャート : 判断 407"/>
        <xdr:cNvSpPr/>
      </xdr:nvSpPr>
      <xdr:spPr>
        <a:xfrm>
          <a:off x="9588500" y="1348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57165</xdr:rowOff>
    </xdr:from>
    <xdr:ext cx="534377" cy="259045"/>
    <xdr:sp macro="" textlink="">
      <xdr:nvSpPr>
        <xdr:cNvPr id="409" name="テキスト ボックス 408"/>
        <xdr:cNvSpPr txBox="1"/>
      </xdr:nvSpPr>
      <xdr:spPr>
        <a:xfrm>
          <a:off x="9372111" y="1325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145143</xdr:rowOff>
    </xdr:from>
    <xdr:to>
      <xdr:col>15</xdr:col>
      <xdr:colOff>231775</xdr:colOff>
      <xdr:row>79</xdr:row>
      <xdr:rowOff>75293</xdr:rowOff>
    </xdr:to>
    <xdr:sp macro="" textlink="">
      <xdr:nvSpPr>
        <xdr:cNvPr id="415" name="円/楕円 414"/>
        <xdr:cNvSpPr/>
      </xdr:nvSpPr>
      <xdr:spPr>
        <a:xfrm>
          <a:off x="10426700" y="1351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93275</xdr:rowOff>
    </xdr:from>
    <xdr:ext cx="534377" cy="259045"/>
    <xdr:sp macro="" textlink="">
      <xdr:nvSpPr>
        <xdr:cNvPr id="416" name="普通建設事業費 （ うち新規整備　）該当値テキスト"/>
        <xdr:cNvSpPr txBox="1"/>
      </xdr:nvSpPr>
      <xdr:spPr>
        <a:xfrm>
          <a:off x="10528300" y="1346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15,714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138765</xdr:rowOff>
    </xdr:from>
    <xdr:to>
      <xdr:col>14</xdr:col>
      <xdr:colOff>79375</xdr:colOff>
      <xdr:row>79</xdr:row>
      <xdr:rowOff>68915</xdr:rowOff>
    </xdr:to>
    <xdr:sp macro="" textlink="">
      <xdr:nvSpPr>
        <xdr:cNvPr id="417" name="円/楕円 416"/>
        <xdr:cNvSpPr/>
      </xdr:nvSpPr>
      <xdr:spPr>
        <a:xfrm>
          <a:off x="9588500" y="1351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60042</xdr:rowOff>
    </xdr:from>
    <xdr:ext cx="534377" cy="259045"/>
    <xdr:sp macro="" textlink="">
      <xdr:nvSpPr>
        <xdr:cNvPr id="418" name="テキスト ボックス 417"/>
        <xdr:cNvSpPr txBox="1"/>
      </xdr:nvSpPr>
      <xdr:spPr>
        <a:xfrm>
          <a:off x="9372111" y="1360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20,736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9" name="直線コネクタ 42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0" name="テキスト ボックス 42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1" name="直線コネクタ 43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2" name="テキスト ボックス 43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3" name="直線コネクタ 43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4" name="テキスト ボックス 43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5" name="直線コネクタ 43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6" name="テキスト ボックス 43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7" name="直線コネクタ 43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8" name="テキスト ボックス 43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9" name="直線コネクタ 43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0" name="テキスト ボックス 43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44097</xdr:rowOff>
    </xdr:from>
    <xdr:to>
      <xdr:col>15</xdr:col>
      <xdr:colOff>180340</xdr:colOff>
      <xdr:row>99</xdr:row>
      <xdr:rowOff>41173</xdr:rowOff>
    </xdr:to>
    <xdr:cxnSp macro="">
      <xdr:nvCxnSpPr>
        <xdr:cNvPr id="444" name="直線コネクタ 443"/>
        <xdr:cNvCxnSpPr/>
      </xdr:nvCxnSpPr>
      <xdr:spPr>
        <a:xfrm flipV="1">
          <a:off x="10475595" y="15817497"/>
          <a:ext cx="1270" cy="1197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45000</xdr:rowOff>
    </xdr:from>
    <xdr:ext cx="469744" cy="259045"/>
    <xdr:sp macro="" textlink="">
      <xdr:nvSpPr>
        <xdr:cNvPr id="445" name="普通建設事業費 （ うち更新整備　）最小値テキスト"/>
        <xdr:cNvSpPr txBox="1"/>
      </xdr:nvSpPr>
      <xdr:spPr>
        <a:xfrm>
          <a:off x="10528300" y="1701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a:t>
          </a:r>
          <a:endParaRPr kumimoji="1" lang="ja-JP" altLang="en-US" sz="1000" b="1">
            <a:latin typeface="ＭＳ Ｐゴシック"/>
          </a:endParaRPr>
        </a:p>
      </xdr:txBody>
    </xdr:sp>
    <xdr:clientData/>
  </xdr:oneCellAnchor>
  <xdr:twoCellAnchor>
    <xdr:from>
      <xdr:col>15</xdr:col>
      <xdr:colOff>92075</xdr:colOff>
      <xdr:row>99</xdr:row>
      <xdr:rowOff>41173</xdr:rowOff>
    </xdr:from>
    <xdr:to>
      <xdr:col>15</xdr:col>
      <xdr:colOff>269875</xdr:colOff>
      <xdr:row>99</xdr:row>
      <xdr:rowOff>41173</xdr:rowOff>
    </xdr:to>
    <xdr:cxnSp macro="">
      <xdr:nvCxnSpPr>
        <xdr:cNvPr id="446" name="直線コネクタ 445"/>
        <xdr:cNvCxnSpPr/>
      </xdr:nvCxnSpPr>
      <xdr:spPr>
        <a:xfrm>
          <a:off x="10388600" y="17014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162224</xdr:rowOff>
    </xdr:from>
    <xdr:ext cx="534377" cy="259045"/>
    <xdr:sp macro="" textlink="">
      <xdr:nvSpPr>
        <xdr:cNvPr id="447" name="普通建設事業費 （ うち更新整備　）最大値テキスト"/>
        <xdr:cNvSpPr txBox="1"/>
      </xdr:nvSpPr>
      <xdr:spPr>
        <a:xfrm>
          <a:off x="10528300" y="1559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76,855</a:t>
          </a:r>
          <a:endParaRPr kumimoji="1" lang="ja-JP" altLang="en-US" sz="1000" b="1">
            <a:latin typeface="ＭＳ Ｐゴシック"/>
          </a:endParaRPr>
        </a:p>
      </xdr:txBody>
    </xdr:sp>
    <xdr:clientData/>
  </xdr:oneCellAnchor>
  <xdr:twoCellAnchor>
    <xdr:from>
      <xdr:col>15</xdr:col>
      <xdr:colOff>92075</xdr:colOff>
      <xdr:row>92</xdr:row>
      <xdr:rowOff>44097</xdr:rowOff>
    </xdr:from>
    <xdr:to>
      <xdr:col>15</xdr:col>
      <xdr:colOff>269875</xdr:colOff>
      <xdr:row>92</xdr:row>
      <xdr:rowOff>44097</xdr:rowOff>
    </xdr:to>
    <xdr:cxnSp macro="">
      <xdr:nvCxnSpPr>
        <xdr:cNvPr id="448" name="直線コネクタ 447"/>
        <xdr:cNvCxnSpPr/>
      </xdr:nvCxnSpPr>
      <xdr:spPr>
        <a:xfrm>
          <a:off x="10388600" y="1581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88184</xdr:rowOff>
    </xdr:from>
    <xdr:to>
      <xdr:col>15</xdr:col>
      <xdr:colOff>180975</xdr:colOff>
      <xdr:row>95</xdr:row>
      <xdr:rowOff>93506</xdr:rowOff>
    </xdr:to>
    <xdr:cxnSp macro="">
      <xdr:nvCxnSpPr>
        <xdr:cNvPr id="449" name="直線コネクタ 448"/>
        <xdr:cNvCxnSpPr/>
      </xdr:nvCxnSpPr>
      <xdr:spPr>
        <a:xfrm>
          <a:off x="9639300" y="15518684"/>
          <a:ext cx="838200" cy="86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78593</xdr:rowOff>
    </xdr:from>
    <xdr:ext cx="534377" cy="259045"/>
    <xdr:sp macro="" textlink="">
      <xdr:nvSpPr>
        <xdr:cNvPr id="450" name="普通建設事業費 （ うち更新整備　）平均値テキスト"/>
        <xdr:cNvSpPr txBox="1"/>
      </xdr:nvSpPr>
      <xdr:spPr>
        <a:xfrm>
          <a:off x="10528300" y="16537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100166</xdr:rowOff>
    </xdr:from>
    <xdr:to>
      <xdr:col>15</xdr:col>
      <xdr:colOff>231775</xdr:colOff>
      <xdr:row>97</xdr:row>
      <xdr:rowOff>30316</xdr:rowOff>
    </xdr:to>
    <xdr:sp macro="" textlink="">
      <xdr:nvSpPr>
        <xdr:cNvPr id="451" name="フローチャート : 判断 450"/>
        <xdr:cNvSpPr/>
      </xdr:nvSpPr>
      <xdr:spPr>
        <a:xfrm>
          <a:off x="10426700" y="165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80964</xdr:rowOff>
    </xdr:from>
    <xdr:to>
      <xdr:col>14</xdr:col>
      <xdr:colOff>79375</xdr:colOff>
      <xdr:row>97</xdr:row>
      <xdr:rowOff>11114</xdr:rowOff>
    </xdr:to>
    <xdr:sp macro="" textlink="">
      <xdr:nvSpPr>
        <xdr:cNvPr id="452" name="フローチャート : 判断 451"/>
        <xdr:cNvSpPr/>
      </xdr:nvSpPr>
      <xdr:spPr>
        <a:xfrm>
          <a:off x="9588500" y="1654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2241</xdr:rowOff>
    </xdr:from>
    <xdr:ext cx="534377" cy="259045"/>
    <xdr:sp macro="" textlink="">
      <xdr:nvSpPr>
        <xdr:cNvPr id="453" name="テキスト ボックス 452"/>
        <xdr:cNvSpPr txBox="1"/>
      </xdr:nvSpPr>
      <xdr:spPr>
        <a:xfrm>
          <a:off x="9372111" y="1663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29,486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42706</xdr:rowOff>
    </xdr:from>
    <xdr:to>
      <xdr:col>15</xdr:col>
      <xdr:colOff>231775</xdr:colOff>
      <xdr:row>95</xdr:row>
      <xdr:rowOff>144306</xdr:rowOff>
    </xdr:to>
    <xdr:sp macro="" textlink="">
      <xdr:nvSpPr>
        <xdr:cNvPr id="459" name="円/楕円 458"/>
        <xdr:cNvSpPr/>
      </xdr:nvSpPr>
      <xdr:spPr>
        <a:xfrm>
          <a:off x="10426700" y="1633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65583</xdr:rowOff>
    </xdr:from>
    <xdr:ext cx="534377" cy="259045"/>
    <xdr:sp macro="" textlink="">
      <xdr:nvSpPr>
        <xdr:cNvPr id="460" name="普通建設事業費 （ うち更新整備　）該当値テキスト"/>
        <xdr:cNvSpPr txBox="1"/>
      </xdr:nvSpPr>
      <xdr:spPr>
        <a:xfrm>
          <a:off x="10528300" y="1618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42,329</a:t>
          </a:r>
          <a:endParaRPr kumimoji="1" lang="ja-JP" altLang="en-US" sz="1000" b="1">
            <a:solidFill>
              <a:srgbClr val="FF0000"/>
            </a:solidFill>
            <a:latin typeface="ＭＳ Ｐゴシック"/>
          </a:endParaRPr>
        </a:p>
      </xdr:txBody>
    </xdr:sp>
    <xdr:clientData/>
  </xdr:oneCellAnchor>
  <xdr:twoCellAnchor>
    <xdr:from>
      <xdr:col>13</xdr:col>
      <xdr:colOff>663575</xdr:colOff>
      <xdr:row>90</xdr:row>
      <xdr:rowOff>37384</xdr:rowOff>
    </xdr:from>
    <xdr:to>
      <xdr:col>14</xdr:col>
      <xdr:colOff>79375</xdr:colOff>
      <xdr:row>90</xdr:row>
      <xdr:rowOff>138984</xdr:rowOff>
    </xdr:to>
    <xdr:sp macro="" textlink="">
      <xdr:nvSpPr>
        <xdr:cNvPr id="461" name="円/楕円 460"/>
        <xdr:cNvSpPr/>
      </xdr:nvSpPr>
      <xdr:spPr>
        <a:xfrm>
          <a:off x="9588500" y="1546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88</xdr:row>
      <xdr:rowOff>155511</xdr:rowOff>
    </xdr:from>
    <xdr:ext cx="534377" cy="259045"/>
    <xdr:sp macro="" textlink="">
      <xdr:nvSpPr>
        <xdr:cNvPr id="462" name="テキスト ボックス 461"/>
        <xdr:cNvSpPr txBox="1"/>
      </xdr:nvSpPr>
      <xdr:spPr>
        <a:xfrm>
          <a:off x="9372111" y="1524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3" name="直線コネクタ 47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4" name="テキスト ボックス 47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5" name="直線コネクタ 47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6" name="テキスト ボックス 47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7" name="直線コネクタ 47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8" name="テキスト ボックス 477"/>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135385</xdr:rowOff>
    </xdr:from>
    <xdr:to>
      <xdr:col>23</xdr:col>
      <xdr:colOff>516889</xdr:colOff>
      <xdr:row>38</xdr:row>
      <xdr:rowOff>25400</xdr:rowOff>
    </xdr:to>
    <xdr:cxnSp macro="">
      <xdr:nvCxnSpPr>
        <xdr:cNvPr id="482" name="直線コネクタ 481"/>
        <xdr:cNvCxnSpPr/>
      </xdr:nvCxnSpPr>
      <xdr:spPr>
        <a:xfrm flipV="1">
          <a:off x="16317595" y="5278885"/>
          <a:ext cx="1269" cy="126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61585</xdr:rowOff>
    </xdr:from>
    <xdr:ext cx="249299" cy="259045"/>
    <xdr:sp macro="" textlink="">
      <xdr:nvSpPr>
        <xdr:cNvPr id="483" name="災害復旧事業費最小値テキスト"/>
        <xdr:cNvSpPr txBox="1"/>
      </xdr:nvSpPr>
      <xdr:spPr>
        <a:xfrm>
          <a:off x="16370300" y="6576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4" name="直線コネクタ 48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82062</xdr:rowOff>
    </xdr:from>
    <xdr:ext cx="599010" cy="259045"/>
    <xdr:sp macro="" textlink="">
      <xdr:nvSpPr>
        <xdr:cNvPr id="485" name="災害復旧事業費最大値テキスト"/>
        <xdr:cNvSpPr txBox="1"/>
      </xdr:nvSpPr>
      <xdr:spPr>
        <a:xfrm>
          <a:off x="16370300" y="505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30</xdr:row>
      <xdr:rowOff>135385</xdr:rowOff>
    </xdr:from>
    <xdr:to>
      <xdr:col>23</xdr:col>
      <xdr:colOff>606425</xdr:colOff>
      <xdr:row>30</xdr:row>
      <xdr:rowOff>135385</xdr:rowOff>
    </xdr:to>
    <xdr:cxnSp macro="">
      <xdr:nvCxnSpPr>
        <xdr:cNvPr id="486" name="直線コネクタ 485"/>
        <xdr:cNvCxnSpPr/>
      </xdr:nvCxnSpPr>
      <xdr:spPr>
        <a:xfrm>
          <a:off x="16230600" y="527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24366</xdr:rowOff>
    </xdr:from>
    <xdr:to>
      <xdr:col>23</xdr:col>
      <xdr:colOff>517525</xdr:colOff>
      <xdr:row>38</xdr:row>
      <xdr:rowOff>25326</xdr:rowOff>
    </xdr:to>
    <xdr:cxnSp macro="">
      <xdr:nvCxnSpPr>
        <xdr:cNvPr id="487" name="直線コネクタ 486"/>
        <xdr:cNvCxnSpPr/>
      </xdr:nvCxnSpPr>
      <xdr:spPr>
        <a:xfrm>
          <a:off x="15481300" y="6539466"/>
          <a:ext cx="8382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150485</xdr:rowOff>
    </xdr:from>
    <xdr:ext cx="469744" cy="259045"/>
    <xdr:sp macro="" textlink="">
      <xdr:nvSpPr>
        <xdr:cNvPr id="488" name="災害復旧事業費平均値テキスト"/>
        <xdr:cNvSpPr txBox="1"/>
      </xdr:nvSpPr>
      <xdr:spPr>
        <a:xfrm>
          <a:off x="16370300" y="6322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127608</xdr:rowOff>
    </xdr:from>
    <xdr:to>
      <xdr:col>23</xdr:col>
      <xdr:colOff>568325</xdr:colOff>
      <xdr:row>38</xdr:row>
      <xdr:rowOff>57758</xdr:rowOff>
    </xdr:to>
    <xdr:sp macro="" textlink="">
      <xdr:nvSpPr>
        <xdr:cNvPr id="489" name="フローチャート : 判断 488"/>
        <xdr:cNvSpPr/>
      </xdr:nvSpPr>
      <xdr:spPr>
        <a:xfrm>
          <a:off x="16268700" y="64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21965</xdr:rowOff>
    </xdr:from>
    <xdr:to>
      <xdr:col>22</xdr:col>
      <xdr:colOff>365125</xdr:colOff>
      <xdr:row>38</xdr:row>
      <xdr:rowOff>24366</xdr:rowOff>
    </xdr:to>
    <xdr:cxnSp macro="">
      <xdr:nvCxnSpPr>
        <xdr:cNvPr id="490" name="直線コネクタ 489"/>
        <xdr:cNvCxnSpPr/>
      </xdr:nvCxnSpPr>
      <xdr:spPr>
        <a:xfrm>
          <a:off x="14592300" y="6537065"/>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109194</xdr:rowOff>
    </xdr:from>
    <xdr:to>
      <xdr:col>22</xdr:col>
      <xdr:colOff>415925</xdr:colOff>
      <xdr:row>38</xdr:row>
      <xdr:rowOff>39344</xdr:rowOff>
    </xdr:to>
    <xdr:sp macro="" textlink="">
      <xdr:nvSpPr>
        <xdr:cNvPr id="491" name="フローチャート : 判断 490"/>
        <xdr:cNvSpPr/>
      </xdr:nvSpPr>
      <xdr:spPr>
        <a:xfrm>
          <a:off x="15430500" y="64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55871</xdr:rowOff>
    </xdr:from>
    <xdr:ext cx="469744" cy="259045"/>
    <xdr:sp macro="" textlink="">
      <xdr:nvSpPr>
        <xdr:cNvPr id="492" name="テキスト ボックス 491"/>
        <xdr:cNvSpPr txBox="1"/>
      </xdr:nvSpPr>
      <xdr:spPr>
        <a:xfrm>
          <a:off x="15246427" y="622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21045</xdr:rowOff>
    </xdr:from>
    <xdr:to>
      <xdr:col>21</xdr:col>
      <xdr:colOff>161925</xdr:colOff>
      <xdr:row>38</xdr:row>
      <xdr:rowOff>21965</xdr:rowOff>
    </xdr:to>
    <xdr:cxnSp macro="">
      <xdr:nvCxnSpPr>
        <xdr:cNvPr id="493" name="直線コネクタ 492"/>
        <xdr:cNvCxnSpPr/>
      </xdr:nvCxnSpPr>
      <xdr:spPr>
        <a:xfrm>
          <a:off x="13703300" y="6536145"/>
          <a:ext cx="889000" cy="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109268</xdr:rowOff>
    </xdr:from>
    <xdr:to>
      <xdr:col>21</xdr:col>
      <xdr:colOff>212725</xdr:colOff>
      <xdr:row>38</xdr:row>
      <xdr:rowOff>39418</xdr:rowOff>
    </xdr:to>
    <xdr:sp macro="" textlink="">
      <xdr:nvSpPr>
        <xdr:cNvPr id="494" name="フローチャート : 判断 493"/>
        <xdr:cNvSpPr/>
      </xdr:nvSpPr>
      <xdr:spPr>
        <a:xfrm>
          <a:off x="14541500" y="645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55945</xdr:rowOff>
    </xdr:from>
    <xdr:ext cx="469744" cy="259045"/>
    <xdr:sp macro="" textlink="">
      <xdr:nvSpPr>
        <xdr:cNvPr id="495" name="テキスト ボックス 494"/>
        <xdr:cNvSpPr txBox="1"/>
      </xdr:nvSpPr>
      <xdr:spPr>
        <a:xfrm>
          <a:off x="14357427" y="622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129927</xdr:rowOff>
    </xdr:from>
    <xdr:to>
      <xdr:col>19</xdr:col>
      <xdr:colOff>644525</xdr:colOff>
      <xdr:row>38</xdr:row>
      <xdr:rowOff>21045</xdr:rowOff>
    </xdr:to>
    <xdr:cxnSp macro="">
      <xdr:nvCxnSpPr>
        <xdr:cNvPr id="496" name="直線コネクタ 495"/>
        <xdr:cNvCxnSpPr/>
      </xdr:nvCxnSpPr>
      <xdr:spPr>
        <a:xfrm>
          <a:off x="12814300" y="6473577"/>
          <a:ext cx="889000" cy="6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161475</xdr:rowOff>
    </xdr:from>
    <xdr:to>
      <xdr:col>20</xdr:col>
      <xdr:colOff>9525</xdr:colOff>
      <xdr:row>37</xdr:row>
      <xdr:rowOff>91625</xdr:rowOff>
    </xdr:to>
    <xdr:sp macro="" textlink="">
      <xdr:nvSpPr>
        <xdr:cNvPr id="497" name="フローチャート : 判断 496"/>
        <xdr:cNvSpPr/>
      </xdr:nvSpPr>
      <xdr:spPr>
        <a:xfrm>
          <a:off x="13652500" y="63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108152</xdr:rowOff>
    </xdr:from>
    <xdr:ext cx="534377" cy="259045"/>
    <xdr:sp macro="" textlink="">
      <xdr:nvSpPr>
        <xdr:cNvPr id="498" name="テキスト ボックス 497"/>
        <xdr:cNvSpPr txBox="1"/>
      </xdr:nvSpPr>
      <xdr:spPr>
        <a:xfrm>
          <a:off x="13436111" y="610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48175</xdr:rowOff>
    </xdr:from>
    <xdr:to>
      <xdr:col>18</xdr:col>
      <xdr:colOff>492125</xdr:colOff>
      <xdr:row>37</xdr:row>
      <xdr:rowOff>149775</xdr:rowOff>
    </xdr:to>
    <xdr:sp macro="" textlink="">
      <xdr:nvSpPr>
        <xdr:cNvPr id="499" name="フローチャート : 判断 498"/>
        <xdr:cNvSpPr/>
      </xdr:nvSpPr>
      <xdr:spPr>
        <a:xfrm>
          <a:off x="12763500" y="639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166302</xdr:rowOff>
    </xdr:from>
    <xdr:ext cx="534377" cy="259045"/>
    <xdr:sp macro="" textlink="">
      <xdr:nvSpPr>
        <xdr:cNvPr id="500" name="テキスト ボックス 499"/>
        <xdr:cNvSpPr txBox="1"/>
      </xdr:nvSpPr>
      <xdr:spPr>
        <a:xfrm>
          <a:off x="12547111" y="616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17,126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145976</xdr:rowOff>
    </xdr:from>
    <xdr:to>
      <xdr:col>23</xdr:col>
      <xdr:colOff>568325</xdr:colOff>
      <xdr:row>38</xdr:row>
      <xdr:rowOff>76126</xdr:rowOff>
    </xdr:to>
    <xdr:sp macro="" textlink="">
      <xdr:nvSpPr>
        <xdr:cNvPr id="506" name="円/楕円 505"/>
        <xdr:cNvSpPr/>
      </xdr:nvSpPr>
      <xdr:spPr>
        <a:xfrm>
          <a:off x="16268700" y="64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106035</xdr:rowOff>
    </xdr:from>
    <xdr:ext cx="313932" cy="259045"/>
    <xdr:sp macro="" textlink="">
      <xdr:nvSpPr>
        <xdr:cNvPr id="507" name="災害復旧事業費該当値テキスト"/>
        <xdr:cNvSpPr txBox="1"/>
      </xdr:nvSpPr>
      <xdr:spPr>
        <a:xfrm>
          <a:off x="16370300" y="64496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145016</xdr:rowOff>
    </xdr:from>
    <xdr:to>
      <xdr:col>22</xdr:col>
      <xdr:colOff>415925</xdr:colOff>
      <xdr:row>38</xdr:row>
      <xdr:rowOff>75166</xdr:rowOff>
    </xdr:to>
    <xdr:sp macro="" textlink="">
      <xdr:nvSpPr>
        <xdr:cNvPr id="508" name="円/楕円 507"/>
        <xdr:cNvSpPr/>
      </xdr:nvSpPr>
      <xdr:spPr>
        <a:xfrm>
          <a:off x="15430500" y="648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66293</xdr:rowOff>
    </xdr:from>
    <xdr:ext cx="378565" cy="259045"/>
    <xdr:sp macro="" textlink="">
      <xdr:nvSpPr>
        <xdr:cNvPr id="509" name="テキスト ボックス 508"/>
        <xdr:cNvSpPr txBox="1"/>
      </xdr:nvSpPr>
      <xdr:spPr>
        <a:xfrm>
          <a:off x="15292017" y="658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142615</xdr:rowOff>
    </xdr:from>
    <xdr:to>
      <xdr:col>21</xdr:col>
      <xdr:colOff>212725</xdr:colOff>
      <xdr:row>38</xdr:row>
      <xdr:rowOff>72765</xdr:rowOff>
    </xdr:to>
    <xdr:sp macro="" textlink="">
      <xdr:nvSpPr>
        <xdr:cNvPr id="510" name="円/楕円 509"/>
        <xdr:cNvSpPr/>
      </xdr:nvSpPr>
      <xdr:spPr>
        <a:xfrm>
          <a:off x="14541500" y="648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63892</xdr:rowOff>
    </xdr:from>
    <xdr:ext cx="378565" cy="259045"/>
    <xdr:sp macro="" textlink="">
      <xdr:nvSpPr>
        <xdr:cNvPr id="511" name="テキスト ボックス 510"/>
        <xdr:cNvSpPr txBox="1"/>
      </xdr:nvSpPr>
      <xdr:spPr>
        <a:xfrm>
          <a:off x="14403017" y="6578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141695</xdr:rowOff>
    </xdr:from>
    <xdr:to>
      <xdr:col>20</xdr:col>
      <xdr:colOff>9525</xdr:colOff>
      <xdr:row>38</xdr:row>
      <xdr:rowOff>71845</xdr:rowOff>
    </xdr:to>
    <xdr:sp macro="" textlink="">
      <xdr:nvSpPr>
        <xdr:cNvPr id="512" name="円/楕円 511"/>
        <xdr:cNvSpPr/>
      </xdr:nvSpPr>
      <xdr:spPr>
        <a:xfrm>
          <a:off x="13652500" y="648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62972</xdr:rowOff>
    </xdr:from>
    <xdr:ext cx="378565" cy="259045"/>
    <xdr:sp macro="" textlink="">
      <xdr:nvSpPr>
        <xdr:cNvPr id="513" name="テキスト ボックス 512"/>
        <xdr:cNvSpPr txBox="1"/>
      </xdr:nvSpPr>
      <xdr:spPr>
        <a:xfrm>
          <a:off x="13514017" y="6578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79127</xdr:rowOff>
    </xdr:from>
    <xdr:to>
      <xdr:col>18</xdr:col>
      <xdr:colOff>492125</xdr:colOff>
      <xdr:row>38</xdr:row>
      <xdr:rowOff>9277</xdr:rowOff>
    </xdr:to>
    <xdr:sp macro="" textlink="">
      <xdr:nvSpPr>
        <xdr:cNvPr id="514" name="円/楕円 513"/>
        <xdr:cNvSpPr/>
      </xdr:nvSpPr>
      <xdr:spPr>
        <a:xfrm>
          <a:off x="12763500" y="642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405</xdr:rowOff>
    </xdr:from>
    <xdr:ext cx="534377" cy="259045"/>
    <xdr:sp macro="" textlink="">
      <xdr:nvSpPr>
        <xdr:cNvPr id="515" name="テキスト ボックス 514"/>
        <xdr:cNvSpPr txBox="1"/>
      </xdr:nvSpPr>
      <xdr:spPr>
        <a:xfrm>
          <a:off x="12547111" y="651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4" name="テキスト ボックス 58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160002</xdr:rowOff>
    </xdr:from>
    <xdr:to>
      <xdr:col>23</xdr:col>
      <xdr:colOff>516889</xdr:colOff>
      <xdr:row>78</xdr:row>
      <xdr:rowOff>29428</xdr:rowOff>
    </xdr:to>
    <xdr:cxnSp macro="">
      <xdr:nvCxnSpPr>
        <xdr:cNvPr id="590" name="直線コネクタ 589"/>
        <xdr:cNvCxnSpPr/>
      </xdr:nvCxnSpPr>
      <xdr:spPr>
        <a:xfrm flipV="1">
          <a:off x="16317595" y="11990052"/>
          <a:ext cx="1269" cy="14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33255</xdr:rowOff>
    </xdr:from>
    <xdr:ext cx="534377" cy="259045"/>
    <xdr:sp macro="" textlink="">
      <xdr:nvSpPr>
        <xdr:cNvPr id="591" name="公債費最小値テキスト"/>
        <xdr:cNvSpPr txBox="1"/>
      </xdr:nvSpPr>
      <xdr:spPr>
        <a:xfrm>
          <a:off x="16370300" y="134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78</xdr:row>
      <xdr:rowOff>29428</xdr:rowOff>
    </xdr:from>
    <xdr:to>
      <xdr:col>23</xdr:col>
      <xdr:colOff>606425</xdr:colOff>
      <xdr:row>78</xdr:row>
      <xdr:rowOff>29428</xdr:rowOff>
    </xdr:to>
    <xdr:cxnSp macro="">
      <xdr:nvCxnSpPr>
        <xdr:cNvPr id="592" name="直線コネクタ 591"/>
        <xdr:cNvCxnSpPr/>
      </xdr:nvCxnSpPr>
      <xdr:spPr>
        <a:xfrm>
          <a:off x="16230600" y="134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106679</xdr:rowOff>
    </xdr:from>
    <xdr:ext cx="599010" cy="259045"/>
    <xdr:sp macro="" textlink="">
      <xdr:nvSpPr>
        <xdr:cNvPr id="593" name="公債費最大値テキスト"/>
        <xdr:cNvSpPr txBox="1"/>
      </xdr:nvSpPr>
      <xdr:spPr>
        <a:xfrm>
          <a:off x="16370300" y="1176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69</xdr:row>
      <xdr:rowOff>160002</xdr:rowOff>
    </xdr:from>
    <xdr:to>
      <xdr:col>23</xdr:col>
      <xdr:colOff>606425</xdr:colOff>
      <xdr:row>69</xdr:row>
      <xdr:rowOff>160002</xdr:rowOff>
    </xdr:to>
    <xdr:cxnSp macro="">
      <xdr:nvCxnSpPr>
        <xdr:cNvPr id="594" name="直線コネクタ 593"/>
        <xdr:cNvCxnSpPr/>
      </xdr:nvCxnSpPr>
      <xdr:spPr>
        <a:xfrm>
          <a:off x="16230600" y="119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55761</xdr:rowOff>
    </xdr:from>
    <xdr:to>
      <xdr:col>23</xdr:col>
      <xdr:colOff>517525</xdr:colOff>
      <xdr:row>77</xdr:row>
      <xdr:rowOff>101687</xdr:rowOff>
    </xdr:to>
    <xdr:cxnSp macro="">
      <xdr:nvCxnSpPr>
        <xdr:cNvPr id="595" name="直線コネクタ 594"/>
        <xdr:cNvCxnSpPr/>
      </xdr:nvCxnSpPr>
      <xdr:spPr>
        <a:xfrm>
          <a:off x="15481300" y="13257411"/>
          <a:ext cx="838200" cy="4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23396</xdr:rowOff>
    </xdr:from>
    <xdr:ext cx="534377" cy="259045"/>
    <xdr:sp macro="" textlink="">
      <xdr:nvSpPr>
        <xdr:cNvPr id="596" name="公債費平均値テキスト"/>
        <xdr:cNvSpPr txBox="1"/>
      </xdr:nvSpPr>
      <xdr:spPr>
        <a:xfrm>
          <a:off x="16370300" y="12882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519</xdr:rowOff>
    </xdr:from>
    <xdr:to>
      <xdr:col>23</xdr:col>
      <xdr:colOff>568325</xdr:colOff>
      <xdr:row>76</xdr:row>
      <xdr:rowOff>102119</xdr:rowOff>
    </xdr:to>
    <xdr:sp macro="" textlink="">
      <xdr:nvSpPr>
        <xdr:cNvPr id="597" name="フローチャート : 判断 596"/>
        <xdr:cNvSpPr/>
      </xdr:nvSpPr>
      <xdr:spPr>
        <a:xfrm>
          <a:off x="16268700" y="1303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33117</xdr:rowOff>
    </xdr:from>
    <xdr:to>
      <xdr:col>22</xdr:col>
      <xdr:colOff>365125</xdr:colOff>
      <xdr:row>77</xdr:row>
      <xdr:rowOff>55761</xdr:rowOff>
    </xdr:to>
    <xdr:cxnSp macro="">
      <xdr:nvCxnSpPr>
        <xdr:cNvPr id="598" name="直線コネクタ 597"/>
        <xdr:cNvCxnSpPr/>
      </xdr:nvCxnSpPr>
      <xdr:spPr>
        <a:xfrm>
          <a:off x="14592300" y="13234767"/>
          <a:ext cx="889000" cy="2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29953</xdr:rowOff>
    </xdr:from>
    <xdr:to>
      <xdr:col>22</xdr:col>
      <xdr:colOff>415925</xdr:colOff>
      <xdr:row>76</xdr:row>
      <xdr:rowOff>131553</xdr:rowOff>
    </xdr:to>
    <xdr:sp macro="" textlink="">
      <xdr:nvSpPr>
        <xdr:cNvPr id="599" name="フローチャート : 判断 598"/>
        <xdr:cNvSpPr/>
      </xdr:nvSpPr>
      <xdr:spPr>
        <a:xfrm>
          <a:off x="15430500" y="1306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148081</xdr:rowOff>
    </xdr:from>
    <xdr:ext cx="534377" cy="259045"/>
    <xdr:sp macro="" textlink="">
      <xdr:nvSpPr>
        <xdr:cNvPr id="600" name="テキスト ボックス 599"/>
        <xdr:cNvSpPr txBox="1"/>
      </xdr:nvSpPr>
      <xdr:spPr>
        <a:xfrm>
          <a:off x="15214111" y="1283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33117</xdr:rowOff>
    </xdr:from>
    <xdr:to>
      <xdr:col>21</xdr:col>
      <xdr:colOff>161925</xdr:colOff>
      <xdr:row>77</xdr:row>
      <xdr:rowOff>35480</xdr:rowOff>
    </xdr:to>
    <xdr:cxnSp macro="">
      <xdr:nvCxnSpPr>
        <xdr:cNvPr id="601" name="直線コネクタ 600"/>
        <xdr:cNvCxnSpPr/>
      </xdr:nvCxnSpPr>
      <xdr:spPr>
        <a:xfrm flipV="1">
          <a:off x="13703300" y="13234767"/>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11219</xdr:rowOff>
    </xdr:from>
    <xdr:to>
      <xdr:col>21</xdr:col>
      <xdr:colOff>212725</xdr:colOff>
      <xdr:row>76</xdr:row>
      <xdr:rowOff>112819</xdr:rowOff>
    </xdr:to>
    <xdr:sp macro="" textlink="">
      <xdr:nvSpPr>
        <xdr:cNvPr id="602" name="フローチャート : 判断 601"/>
        <xdr:cNvSpPr/>
      </xdr:nvSpPr>
      <xdr:spPr>
        <a:xfrm>
          <a:off x="14541500" y="1304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129346</xdr:rowOff>
    </xdr:from>
    <xdr:ext cx="534377" cy="259045"/>
    <xdr:sp macro="" textlink="">
      <xdr:nvSpPr>
        <xdr:cNvPr id="603" name="テキスト ボックス 602"/>
        <xdr:cNvSpPr txBox="1"/>
      </xdr:nvSpPr>
      <xdr:spPr>
        <a:xfrm>
          <a:off x="14325111" y="1281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35480</xdr:rowOff>
    </xdr:from>
    <xdr:to>
      <xdr:col>19</xdr:col>
      <xdr:colOff>644525</xdr:colOff>
      <xdr:row>77</xdr:row>
      <xdr:rowOff>41946</xdr:rowOff>
    </xdr:to>
    <xdr:cxnSp macro="">
      <xdr:nvCxnSpPr>
        <xdr:cNvPr id="604" name="直線コネクタ 603"/>
        <xdr:cNvCxnSpPr/>
      </xdr:nvCxnSpPr>
      <xdr:spPr>
        <a:xfrm flipV="1">
          <a:off x="12814300" y="13237130"/>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171326</xdr:rowOff>
    </xdr:from>
    <xdr:to>
      <xdr:col>20</xdr:col>
      <xdr:colOff>9525</xdr:colOff>
      <xdr:row>76</xdr:row>
      <xdr:rowOff>101476</xdr:rowOff>
    </xdr:to>
    <xdr:sp macro="" textlink="">
      <xdr:nvSpPr>
        <xdr:cNvPr id="605" name="フローチャート : 判断 604"/>
        <xdr:cNvSpPr/>
      </xdr:nvSpPr>
      <xdr:spPr>
        <a:xfrm>
          <a:off x="13652500" y="1303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118004</xdr:rowOff>
    </xdr:from>
    <xdr:ext cx="534377" cy="259045"/>
    <xdr:sp macro="" textlink="">
      <xdr:nvSpPr>
        <xdr:cNvPr id="606" name="テキスト ボックス 605"/>
        <xdr:cNvSpPr txBox="1"/>
      </xdr:nvSpPr>
      <xdr:spPr>
        <a:xfrm>
          <a:off x="13436111" y="128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154378</xdr:rowOff>
    </xdr:from>
    <xdr:to>
      <xdr:col>18</xdr:col>
      <xdr:colOff>492125</xdr:colOff>
      <xdr:row>76</xdr:row>
      <xdr:rowOff>84528</xdr:rowOff>
    </xdr:to>
    <xdr:sp macro="" textlink="">
      <xdr:nvSpPr>
        <xdr:cNvPr id="607" name="フローチャート : 判断 606"/>
        <xdr:cNvSpPr/>
      </xdr:nvSpPr>
      <xdr:spPr>
        <a:xfrm>
          <a:off x="12763500" y="130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101054</xdr:rowOff>
    </xdr:from>
    <xdr:ext cx="534377" cy="259045"/>
    <xdr:sp macro="" textlink="">
      <xdr:nvSpPr>
        <xdr:cNvPr id="608" name="テキスト ボックス 607"/>
        <xdr:cNvSpPr txBox="1"/>
      </xdr:nvSpPr>
      <xdr:spPr>
        <a:xfrm>
          <a:off x="12547111" y="1278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53,235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50887</xdr:rowOff>
    </xdr:from>
    <xdr:to>
      <xdr:col>23</xdr:col>
      <xdr:colOff>568325</xdr:colOff>
      <xdr:row>77</xdr:row>
      <xdr:rowOff>152487</xdr:rowOff>
    </xdr:to>
    <xdr:sp macro="" textlink="">
      <xdr:nvSpPr>
        <xdr:cNvPr id="614" name="円/楕円 613"/>
        <xdr:cNvSpPr/>
      </xdr:nvSpPr>
      <xdr:spPr>
        <a:xfrm>
          <a:off x="16268700" y="1325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137264</xdr:rowOff>
    </xdr:from>
    <xdr:ext cx="534377" cy="259045"/>
    <xdr:sp macro="" textlink="">
      <xdr:nvSpPr>
        <xdr:cNvPr id="615" name="公債費該当値テキスト"/>
        <xdr:cNvSpPr txBox="1"/>
      </xdr:nvSpPr>
      <xdr:spPr>
        <a:xfrm>
          <a:off x="16370300" y="1316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31,242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4961</xdr:rowOff>
    </xdr:from>
    <xdr:to>
      <xdr:col>22</xdr:col>
      <xdr:colOff>415925</xdr:colOff>
      <xdr:row>77</xdr:row>
      <xdr:rowOff>106561</xdr:rowOff>
    </xdr:to>
    <xdr:sp macro="" textlink="">
      <xdr:nvSpPr>
        <xdr:cNvPr id="616" name="円/楕円 615"/>
        <xdr:cNvSpPr/>
      </xdr:nvSpPr>
      <xdr:spPr>
        <a:xfrm>
          <a:off x="15430500" y="1320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97688</xdr:rowOff>
    </xdr:from>
    <xdr:ext cx="534377" cy="259045"/>
    <xdr:sp macro="" textlink="">
      <xdr:nvSpPr>
        <xdr:cNvPr id="617" name="テキスト ボックス 616"/>
        <xdr:cNvSpPr txBox="1"/>
      </xdr:nvSpPr>
      <xdr:spPr>
        <a:xfrm>
          <a:off x="15214111" y="1329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35,461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153767</xdr:rowOff>
    </xdr:from>
    <xdr:to>
      <xdr:col>21</xdr:col>
      <xdr:colOff>212725</xdr:colOff>
      <xdr:row>77</xdr:row>
      <xdr:rowOff>83917</xdr:rowOff>
    </xdr:to>
    <xdr:sp macro="" textlink="">
      <xdr:nvSpPr>
        <xdr:cNvPr id="618" name="円/楕円 617"/>
        <xdr:cNvSpPr/>
      </xdr:nvSpPr>
      <xdr:spPr>
        <a:xfrm>
          <a:off x="14541500" y="1318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75044</xdr:rowOff>
    </xdr:from>
    <xdr:ext cx="534377" cy="259045"/>
    <xdr:sp macro="" textlink="">
      <xdr:nvSpPr>
        <xdr:cNvPr id="619" name="テキスト ボックス 618"/>
        <xdr:cNvSpPr txBox="1"/>
      </xdr:nvSpPr>
      <xdr:spPr>
        <a:xfrm>
          <a:off x="14325111" y="1327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37,541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156130</xdr:rowOff>
    </xdr:from>
    <xdr:to>
      <xdr:col>20</xdr:col>
      <xdr:colOff>9525</xdr:colOff>
      <xdr:row>77</xdr:row>
      <xdr:rowOff>86280</xdr:rowOff>
    </xdr:to>
    <xdr:sp macro="" textlink="">
      <xdr:nvSpPr>
        <xdr:cNvPr id="620" name="円/楕円 619"/>
        <xdr:cNvSpPr/>
      </xdr:nvSpPr>
      <xdr:spPr>
        <a:xfrm>
          <a:off x="13652500" y="1318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77407</xdr:rowOff>
    </xdr:from>
    <xdr:ext cx="534377" cy="259045"/>
    <xdr:sp macro="" textlink="">
      <xdr:nvSpPr>
        <xdr:cNvPr id="621" name="テキスト ボックス 620"/>
        <xdr:cNvSpPr txBox="1"/>
      </xdr:nvSpPr>
      <xdr:spPr>
        <a:xfrm>
          <a:off x="13436111" y="1327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37,324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162596</xdr:rowOff>
    </xdr:from>
    <xdr:to>
      <xdr:col>18</xdr:col>
      <xdr:colOff>492125</xdr:colOff>
      <xdr:row>77</xdr:row>
      <xdr:rowOff>92746</xdr:rowOff>
    </xdr:to>
    <xdr:sp macro="" textlink="">
      <xdr:nvSpPr>
        <xdr:cNvPr id="622" name="円/楕円 621"/>
        <xdr:cNvSpPr/>
      </xdr:nvSpPr>
      <xdr:spPr>
        <a:xfrm>
          <a:off x="12763500" y="1319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83873</xdr:rowOff>
    </xdr:from>
    <xdr:ext cx="534377" cy="259045"/>
    <xdr:sp macro="" textlink="">
      <xdr:nvSpPr>
        <xdr:cNvPr id="623" name="テキスト ボックス 622"/>
        <xdr:cNvSpPr txBox="1"/>
      </xdr:nvSpPr>
      <xdr:spPr>
        <a:xfrm>
          <a:off x="12547111" y="1328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4" name="直線コネクタ 63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5" name="テキスト ボックス 63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6" name="直線コネクタ 63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37" name="テキスト ボックス 63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8" name="直線コネクタ 63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39" name="テキスト ボックス 63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0" name="直線コネクタ 63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1" name="テキスト ボックス 64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2" name="直線コネクタ 64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3" name="テキスト ボックス 64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4" name="直線コネクタ 64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5" name="テキスト ボックス 644"/>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7" name="テキスト ボックス 64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29908</xdr:rowOff>
    </xdr:from>
    <xdr:to>
      <xdr:col>23</xdr:col>
      <xdr:colOff>516889</xdr:colOff>
      <xdr:row>99</xdr:row>
      <xdr:rowOff>93618</xdr:rowOff>
    </xdr:to>
    <xdr:cxnSp macro="">
      <xdr:nvCxnSpPr>
        <xdr:cNvPr id="649" name="直線コネクタ 648"/>
        <xdr:cNvCxnSpPr/>
      </xdr:nvCxnSpPr>
      <xdr:spPr>
        <a:xfrm flipV="1">
          <a:off x="16317595" y="15631858"/>
          <a:ext cx="1269" cy="14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120446</xdr:rowOff>
    </xdr:from>
    <xdr:ext cx="469744" cy="259045"/>
    <xdr:sp macro="" textlink="">
      <xdr:nvSpPr>
        <xdr:cNvPr id="650" name="積立金最小値テキスト"/>
        <xdr:cNvSpPr txBox="1"/>
      </xdr:nvSpPr>
      <xdr:spPr>
        <a:xfrm>
          <a:off x="16370300" y="1709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3,222</a:t>
          </a:r>
          <a:endParaRPr kumimoji="1" lang="ja-JP" altLang="en-US" sz="1000" b="1">
            <a:latin typeface="ＭＳ Ｐゴシック"/>
          </a:endParaRPr>
        </a:p>
      </xdr:txBody>
    </xdr:sp>
    <xdr:clientData/>
  </xdr:oneCellAnchor>
  <xdr:twoCellAnchor>
    <xdr:from>
      <xdr:col>23</xdr:col>
      <xdr:colOff>428625</xdr:colOff>
      <xdr:row>99</xdr:row>
      <xdr:rowOff>93618</xdr:rowOff>
    </xdr:from>
    <xdr:to>
      <xdr:col>23</xdr:col>
      <xdr:colOff>606425</xdr:colOff>
      <xdr:row>99</xdr:row>
      <xdr:rowOff>93618</xdr:rowOff>
    </xdr:to>
    <xdr:cxnSp macro="">
      <xdr:nvCxnSpPr>
        <xdr:cNvPr id="651" name="直線コネクタ 650"/>
        <xdr:cNvCxnSpPr/>
      </xdr:nvCxnSpPr>
      <xdr:spPr>
        <a:xfrm>
          <a:off x="16230600" y="17067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148035</xdr:rowOff>
    </xdr:from>
    <xdr:ext cx="599010" cy="259045"/>
    <xdr:sp macro="" textlink="">
      <xdr:nvSpPr>
        <xdr:cNvPr id="652" name="積立金最大値テキスト"/>
        <xdr:cNvSpPr txBox="1"/>
      </xdr:nvSpPr>
      <xdr:spPr>
        <a:xfrm>
          <a:off x="16370300" y="1540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882,239</a:t>
          </a:r>
          <a:endParaRPr kumimoji="1" lang="ja-JP" altLang="en-US" sz="1000" b="1">
            <a:latin typeface="ＭＳ Ｐゴシック"/>
          </a:endParaRPr>
        </a:p>
      </xdr:txBody>
    </xdr:sp>
    <xdr:clientData/>
  </xdr:oneCellAnchor>
  <xdr:twoCellAnchor>
    <xdr:from>
      <xdr:col>23</xdr:col>
      <xdr:colOff>428625</xdr:colOff>
      <xdr:row>91</xdr:row>
      <xdr:rowOff>29908</xdr:rowOff>
    </xdr:from>
    <xdr:to>
      <xdr:col>23</xdr:col>
      <xdr:colOff>606425</xdr:colOff>
      <xdr:row>91</xdr:row>
      <xdr:rowOff>29908</xdr:rowOff>
    </xdr:to>
    <xdr:cxnSp macro="">
      <xdr:nvCxnSpPr>
        <xdr:cNvPr id="653" name="直線コネクタ 652"/>
        <xdr:cNvCxnSpPr/>
      </xdr:nvCxnSpPr>
      <xdr:spPr>
        <a:xfrm>
          <a:off x="16230600" y="1563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74913</xdr:rowOff>
    </xdr:from>
    <xdr:to>
      <xdr:col>23</xdr:col>
      <xdr:colOff>517525</xdr:colOff>
      <xdr:row>99</xdr:row>
      <xdr:rowOff>76346</xdr:rowOff>
    </xdr:to>
    <xdr:cxnSp macro="">
      <xdr:nvCxnSpPr>
        <xdr:cNvPr id="654" name="直線コネクタ 653"/>
        <xdr:cNvCxnSpPr/>
      </xdr:nvCxnSpPr>
      <xdr:spPr>
        <a:xfrm>
          <a:off x="15481300" y="17048463"/>
          <a:ext cx="838200" cy="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37895</xdr:rowOff>
    </xdr:from>
    <xdr:ext cx="534377" cy="259045"/>
    <xdr:sp macro="" textlink="">
      <xdr:nvSpPr>
        <xdr:cNvPr id="655" name="積立金平均値テキスト"/>
        <xdr:cNvSpPr txBox="1"/>
      </xdr:nvSpPr>
      <xdr:spPr>
        <a:xfrm>
          <a:off x="16370300" y="16839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15018</xdr:rowOff>
    </xdr:from>
    <xdr:to>
      <xdr:col>23</xdr:col>
      <xdr:colOff>568325</xdr:colOff>
      <xdr:row>99</xdr:row>
      <xdr:rowOff>116618</xdr:rowOff>
    </xdr:to>
    <xdr:sp macro="" textlink="">
      <xdr:nvSpPr>
        <xdr:cNvPr id="656" name="フローチャート : 判断 655"/>
        <xdr:cNvSpPr/>
      </xdr:nvSpPr>
      <xdr:spPr>
        <a:xfrm>
          <a:off x="16268700" y="1698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62499</xdr:rowOff>
    </xdr:from>
    <xdr:to>
      <xdr:col>22</xdr:col>
      <xdr:colOff>365125</xdr:colOff>
      <xdr:row>99</xdr:row>
      <xdr:rowOff>74913</xdr:rowOff>
    </xdr:to>
    <xdr:cxnSp macro="">
      <xdr:nvCxnSpPr>
        <xdr:cNvPr id="657" name="直線コネクタ 656"/>
        <xdr:cNvCxnSpPr/>
      </xdr:nvCxnSpPr>
      <xdr:spPr>
        <a:xfrm>
          <a:off x="14592300" y="17036049"/>
          <a:ext cx="889000" cy="1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14830</xdr:rowOff>
    </xdr:from>
    <xdr:to>
      <xdr:col>22</xdr:col>
      <xdr:colOff>415925</xdr:colOff>
      <xdr:row>99</xdr:row>
      <xdr:rowOff>116430</xdr:rowOff>
    </xdr:to>
    <xdr:sp macro="" textlink="">
      <xdr:nvSpPr>
        <xdr:cNvPr id="658" name="フローチャート : 判断 657"/>
        <xdr:cNvSpPr/>
      </xdr:nvSpPr>
      <xdr:spPr>
        <a:xfrm>
          <a:off x="15430500" y="169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132957</xdr:rowOff>
    </xdr:from>
    <xdr:ext cx="534377" cy="259045"/>
    <xdr:sp macro="" textlink="">
      <xdr:nvSpPr>
        <xdr:cNvPr id="659" name="テキスト ボックス 658"/>
        <xdr:cNvSpPr txBox="1"/>
      </xdr:nvSpPr>
      <xdr:spPr>
        <a:xfrm>
          <a:off x="15214111" y="1676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20,362</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35784</xdr:rowOff>
    </xdr:from>
    <xdr:to>
      <xdr:col>21</xdr:col>
      <xdr:colOff>161925</xdr:colOff>
      <xdr:row>99</xdr:row>
      <xdr:rowOff>62499</xdr:rowOff>
    </xdr:to>
    <xdr:cxnSp macro="">
      <xdr:nvCxnSpPr>
        <xdr:cNvPr id="660" name="直線コネクタ 659"/>
        <xdr:cNvCxnSpPr/>
      </xdr:nvCxnSpPr>
      <xdr:spPr>
        <a:xfrm>
          <a:off x="13703300" y="17009334"/>
          <a:ext cx="889000" cy="2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10407</xdr:rowOff>
    </xdr:from>
    <xdr:to>
      <xdr:col>21</xdr:col>
      <xdr:colOff>212725</xdr:colOff>
      <xdr:row>99</xdr:row>
      <xdr:rowOff>112007</xdr:rowOff>
    </xdr:to>
    <xdr:sp macro="" textlink="">
      <xdr:nvSpPr>
        <xdr:cNvPr id="661" name="フローチャート : 判断 660"/>
        <xdr:cNvSpPr/>
      </xdr:nvSpPr>
      <xdr:spPr>
        <a:xfrm>
          <a:off x="14541500" y="169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128534</xdr:rowOff>
    </xdr:from>
    <xdr:ext cx="534377" cy="259045"/>
    <xdr:sp macro="" textlink="">
      <xdr:nvSpPr>
        <xdr:cNvPr id="662" name="テキスト ボックス 661"/>
        <xdr:cNvSpPr txBox="1"/>
      </xdr:nvSpPr>
      <xdr:spPr>
        <a:xfrm>
          <a:off x="14325111" y="167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23,071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35784</xdr:rowOff>
    </xdr:from>
    <xdr:to>
      <xdr:col>19</xdr:col>
      <xdr:colOff>644525</xdr:colOff>
      <xdr:row>99</xdr:row>
      <xdr:rowOff>41073</xdr:rowOff>
    </xdr:to>
    <xdr:cxnSp macro="">
      <xdr:nvCxnSpPr>
        <xdr:cNvPr id="663" name="直線コネクタ 662"/>
        <xdr:cNvCxnSpPr/>
      </xdr:nvCxnSpPr>
      <xdr:spPr>
        <a:xfrm flipV="1">
          <a:off x="12814300" y="17009334"/>
          <a:ext cx="889000" cy="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96531</xdr:rowOff>
    </xdr:from>
    <xdr:to>
      <xdr:col>20</xdr:col>
      <xdr:colOff>9525</xdr:colOff>
      <xdr:row>98</xdr:row>
      <xdr:rowOff>26681</xdr:rowOff>
    </xdr:to>
    <xdr:sp macro="" textlink="">
      <xdr:nvSpPr>
        <xdr:cNvPr id="664" name="フローチャート : 判断 663"/>
        <xdr:cNvSpPr/>
      </xdr:nvSpPr>
      <xdr:spPr>
        <a:xfrm>
          <a:off x="13652500" y="167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43208</xdr:rowOff>
    </xdr:from>
    <xdr:ext cx="599010" cy="259045"/>
    <xdr:sp macro="" textlink="">
      <xdr:nvSpPr>
        <xdr:cNvPr id="665" name="テキスト ボックス 664"/>
        <xdr:cNvSpPr txBox="1"/>
      </xdr:nvSpPr>
      <xdr:spPr>
        <a:xfrm>
          <a:off x="13403794" y="1650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180,327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156014</xdr:rowOff>
    </xdr:from>
    <xdr:to>
      <xdr:col>18</xdr:col>
      <xdr:colOff>492125</xdr:colOff>
      <xdr:row>99</xdr:row>
      <xdr:rowOff>86164</xdr:rowOff>
    </xdr:to>
    <xdr:sp macro="" textlink="">
      <xdr:nvSpPr>
        <xdr:cNvPr id="666" name="フローチャート : 判断 665"/>
        <xdr:cNvSpPr/>
      </xdr:nvSpPr>
      <xdr:spPr>
        <a:xfrm>
          <a:off x="12763500" y="1695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102691</xdr:rowOff>
    </xdr:from>
    <xdr:ext cx="534377" cy="259045"/>
    <xdr:sp macro="" textlink="">
      <xdr:nvSpPr>
        <xdr:cNvPr id="667" name="テキスト ボックス 666"/>
        <xdr:cNvSpPr txBox="1"/>
      </xdr:nvSpPr>
      <xdr:spPr>
        <a:xfrm>
          <a:off x="12547111" y="1673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25546</xdr:rowOff>
    </xdr:from>
    <xdr:to>
      <xdr:col>23</xdr:col>
      <xdr:colOff>568325</xdr:colOff>
      <xdr:row>99</xdr:row>
      <xdr:rowOff>127146</xdr:rowOff>
    </xdr:to>
    <xdr:sp macro="" textlink="">
      <xdr:nvSpPr>
        <xdr:cNvPr id="673" name="円/楕円 672"/>
        <xdr:cNvSpPr/>
      </xdr:nvSpPr>
      <xdr:spPr>
        <a:xfrm>
          <a:off x="16268700" y="1699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164896</xdr:rowOff>
    </xdr:from>
    <xdr:ext cx="534377" cy="259045"/>
    <xdr:sp macro="" textlink="">
      <xdr:nvSpPr>
        <xdr:cNvPr id="674" name="積立金該当値テキスト"/>
        <xdr:cNvSpPr txBox="1"/>
      </xdr:nvSpPr>
      <xdr:spPr>
        <a:xfrm>
          <a:off x="16370300" y="1696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13,800</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24113</xdr:rowOff>
    </xdr:from>
    <xdr:to>
      <xdr:col>22</xdr:col>
      <xdr:colOff>415925</xdr:colOff>
      <xdr:row>99</xdr:row>
      <xdr:rowOff>125713</xdr:rowOff>
    </xdr:to>
    <xdr:sp macro="" textlink="">
      <xdr:nvSpPr>
        <xdr:cNvPr id="675" name="円/楕円 674"/>
        <xdr:cNvSpPr/>
      </xdr:nvSpPr>
      <xdr:spPr>
        <a:xfrm>
          <a:off x="15430500" y="1699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116840</xdr:rowOff>
    </xdr:from>
    <xdr:ext cx="534377" cy="259045"/>
    <xdr:sp macro="" textlink="">
      <xdr:nvSpPr>
        <xdr:cNvPr id="676" name="テキスト ボックス 675"/>
        <xdr:cNvSpPr txBox="1"/>
      </xdr:nvSpPr>
      <xdr:spPr>
        <a:xfrm>
          <a:off x="15214111" y="170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14,677</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11699</xdr:rowOff>
    </xdr:from>
    <xdr:to>
      <xdr:col>21</xdr:col>
      <xdr:colOff>212725</xdr:colOff>
      <xdr:row>99</xdr:row>
      <xdr:rowOff>113299</xdr:rowOff>
    </xdr:to>
    <xdr:sp macro="" textlink="">
      <xdr:nvSpPr>
        <xdr:cNvPr id="677" name="円/楕円 676"/>
        <xdr:cNvSpPr/>
      </xdr:nvSpPr>
      <xdr:spPr>
        <a:xfrm>
          <a:off x="14541500" y="1698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104426</xdr:rowOff>
    </xdr:from>
    <xdr:ext cx="534377" cy="259045"/>
    <xdr:sp macro="" textlink="">
      <xdr:nvSpPr>
        <xdr:cNvPr id="678" name="テキスト ボックス 677"/>
        <xdr:cNvSpPr txBox="1"/>
      </xdr:nvSpPr>
      <xdr:spPr>
        <a:xfrm>
          <a:off x="14325111" y="1707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156434</xdr:rowOff>
    </xdr:from>
    <xdr:to>
      <xdr:col>20</xdr:col>
      <xdr:colOff>9525</xdr:colOff>
      <xdr:row>99</xdr:row>
      <xdr:rowOff>86584</xdr:rowOff>
    </xdr:to>
    <xdr:sp macro="" textlink="">
      <xdr:nvSpPr>
        <xdr:cNvPr id="679" name="円/楕円 678"/>
        <xdr:cNvSpPr/>
      </xdr:nvSpPr>
      <xdr:spPr>
        <a:xfrm>
          <a:off x="13652500" y="169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77711</xdr:rowOff>
    </xdr:from>
    <xdr:ext cx="534377" cy="259045"/>
    <xdr:sp macro="" textlink="">
      <xdr:nvSpPr>
        <xdr:cNvPr id="680" name="テキスト ボックス 679"/>
        <xdr:cNvSpPr txBox="1"/>
      </xdr:nvSpPr>
      <xdr:spPr>
        <a:xfrm>
          <a:off x="13436111" y="170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38,641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161723</xdr:rowOff>
    </xdr:from>
    <xdr:to>
      <xdr:col>18</xdr:col>
      <xdr:colOff>492125</xdr:colOff>
      <xdr:row>99</xdr:row>
      <xdr:rowOff>91873</xdr:rowOff>
    </xdr:to>
    <xdr:sp macro="" textlink="">
      <xdr:nvSpPr>
        <xdr:cNvPr id="681" name="円/楕円 680"/>
        <xdr:cNvSpPr/>
      </xdr:nvSpPr>
      <xdr:spPr>
        <a:xfrm>
          <a:off x="12763500" y="1696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83000</xdr:rowOff>
    </xdr:from>
    <xdr:ext cx="534377" cy="259045"/>
    <xdr:sp macro="" textlink="">
      <xdr:nvSpPr>
        <xdr:cNvPr id="682" name="テキスト ボックス 681"/>
        <xdr:cNvSpPr txBox="1"/>
      </xdr:nvSpPr>
      <xdr:spPr>
        <a:xfrm>
          <a:off x="12547111" y="1705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3" name="直線コネクタ 69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4" name="テキスト ボックス 69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5" name="直線コネクタ 69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6" name="テキスト ボックス 69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7" name="直線コネクタ 69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8" name="テキスト ボックス 69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9" name="直線コネクタ 69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0" name="テキスト ボックス 69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1" name="直線コネクタ 70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2" name="テキスト ボックス 70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92883</xdr:rowOff>
    </xdr:from>
    <xdr:to>
      <xdr:col>32</xdr:col>
      <xdr:colOff>186689</xdr:colOff>
      <xdr:row>38</xdr:row>
      <xdr:rowOff>139700</xdr:rowOff>
    </xdr:to>
    <xdr:cxnSp macro="">
      <xdr:nvCxnSpPr>
        <xdr:cNvPr id="704" name="直線コネクタ 703"/>
        <xdr:cNvCxnSpPr/>
      </xdr:nvCxnSpPr>
      <xdr:spPr>
        <a:xfrm flipV="1">
          <a:off x="22159595" y="5579283"/>
          <a:ext cx="1269" cy="107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6" name="直線コネクタ 70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39560</xdr:rowOff>
    </xdr:from>
    <xdr:ext cx="534377" cy="259045"/>
    <xdr:sp macro="" textlink="">
      <xdr:nvSpPr>
        <xdr:cNvPr id="707" name="投資及び出資金最大値テキスト"/>
        <xdr:cNvSpPr txBox="1"/>
      </xdr:nvSpPr>
      <xdr:spPr>
        <a:xfrm>
          <a:off x="22212300" y="53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23,524</a:t>
          </a:r>
          <a:endParaRPr kumimoji="1" lang="ja-JP" altLang="en-US" sz="1000" b="1">
            <a:latin typeface="ＭＳ Ｐゴシック"/>
          </a:endParaRPr>
        </a:p>
      </xdr:txBody>
    </xdr:sp>
    <xdr:clientData/>
  </xdr:oneCellAnchor>
  <xdr:twoCellAnchor>
    <xdr:from>
      <xdr:col>32</xdr:col>
      <xdr:colOff>98425</xdr:colOff>
      <xdr:row>32</xdr:row>
      <xdr:rowOff>92883</xdr:rowOff>
    </xdr:from>
    <xdr:to>
      <xdr:col>32</xdr:col>
      <xdr:colOff>276225</xdr:colOff>
      <xdr:row>32</xdr:row>
      <xdr:rowOff>92883</xdr:rowOff>
    </xdr:to>
    <xdr:cxnSp macro="">
      <xdr:nvCxnSpPr>
        <xdr:cNvPr id="708" name="直線コネクタ 707"/>
        <xdr:cNvCxnSpPr/>
      </xdr:nvCxnSpPr>
      <xdr:spPr>
        <a:xfrm>
          <a:off x="22072600" y="557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95855</xdr:rowOff>
    </xdr:from>
    <xdr:to>
      <xdr:col>32</xdr:col>
      <xdr:colOff>187325</xdr:colOff>
      <xdr:row>38</xdr:row>
      <xdr:rowOff>139700</xdr:rowOff>
    </xdr:to>
    <xdr:cxnSp macro="">
      <xdr:nvCxnSpPr>
        <xdr:cNvPr id="709" name="直線コネクタ 708"/>
        <xdr:cNvCxnSpPr/>
      </xdr:nvCxnSpPr>
      <xdr:spPr>
        <a:xfrm flipV="1">
          <a:off x="21323300" y="6610955"/>
          <a:ext cx="838200" cy="4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17045</xdr:rowOff>
    </xdr:from>
    <xdr:ext cx="469744" cy="259045"/>
    <xdr:sp macro="" textlink="">
      <xdr:nvSpPr>
        <xdr:cNvPr id="710" name="投資及び出資金平均値テキスト"/>
        <xdr:cNvSpPr txBox="1"/>
      </xdr:nvSpPr>
      <xdr:spPr>
        <a:xfrm>
          <a:off x="22212300" y="6360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165618</xdr:rowOff>
    </xdr:from>
    <xdr:to>
      <xdr:col>32</xdr:col>
      <xdr:colOff>238125</xdr:colOff>
      <xdr:row>38</xdr:row>
      <xdr:rowOff>95768</xdr:rowOff>
    </xdr:to>
    <xdr:sp macro="" textlink="">
      <xdr:nvSpPr>
        <xdr:cNvPr id="711" name="フローチャート : 判断 710"/>
        <xdr:cNvSpPr/>
      </xdr:nvSpPr>
      <xdr:spPr>
        <a:xfrm>
          <a:off x="221107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2" name="直線コネクタ 71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18308</xdr:rowOff>
    </xdr:from>
    <xdr:to>
      <xdr:col>31</xdr:col>
      <xdr:colOff>85725</xdr:colOff>
      <xdr:row>38</xdr:row>
      <xdr:rowOff>119908</xdr:rowOff>
    </xdr:to>
    <xdr:sp macro="" textlink="">
      <xdr:nvSpPr>
        <xdr:cNvPr id="713" name="フローチャート : 判断 712"/>
        <xdr:cNvSpPr/>
      </xdr:nvSpPr>
      <xdr:spPr>
        <a:xfrm>
          <a:off x="21272500" y="65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136435</xdr:rowOff>
    </xdr:from>
    <xdr:ext cx="469744" cy="259045"/>
    <xdr:sp macro="" textlink="">
      <xdr:nvSpPr>
        <xdr:cNvPr id="714" name="テキスト ボックス 713"/>
        <xdr:cNvSpPr txBox="1"/>
      </xdr:nvSpPr>
      <xdr:spPr>
        <a:xfrm>
          <a:off x="21088427" y="630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15" name="直線コネクタ 71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22058</xdr:rowOff>
    </xdr:from>
    <xdr:to>
      <xdr:col>29</xdr:col>
      <xdr:colOff>568325</xdr:colOff>
      <xdr:row>38</xdr:row>
      <xdr:rowOff>123658</xdr:rowOff>
    </xdr:to>
    <xdr:sp macro="" textlink="">
      <xdr:nvSpPr>
        <xdr:cNvPr id="716" name="フローチャート : 判断 715"/>
        <xdr:cNvSpPr/>
      </xdr:nvSpPr>
      <xdr:spPr>
        <a:xfrm>
          <a:off x="20383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140184</xdr:rowOff>
    </xdr:from>
    <xdr:ext cx="469744" cy="259045"/>
    <xdr:sp macro="" textlink="">
      <xdr:nvSpPr>
        <xdr:cNvPr id="717" name="テキスト ボックス 716"/>
        <xdr:cNvSpPr txBox="1"/>
      </xdr:nvSpPr>
      <xdr:spPr>
        <a:xfrm>
          <a:off x="20199427" y="631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18" name="直線コネクタ 71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10170</xdr:rowOff>
    </xdr:from>
    <xdr:to>
      <xdr:col>28</xdr:col>
      <xdr:colOff>365125</xdr:colOff>
      <xdr:row>38</xdr:row>
      <xdr:rowOff>111770</xdr:rowOff>
    </xdr:to>
    <xdr:sp macro="" textlink="">
      <xdr:nvSpPr>
        <xdr:cNvPr id="719" name="フローチャート : 判断 718"/>
        <xdr:cNvSpPr/>
      </xdr:nvSpPr>
      <xdr:spPr>
        <a:xfrm>
          <a:off x="19494500" y="65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128297</xdr:rowOff>
    </xdr:from>
    <xdr:ext cx="469744" cy="259045"/>
    <xdr:sp macro="" textlink="">
      <xdr:nvSpPr>
        <xdr:cNvPr id="720" name="テキスト ボックス 719"/>
        <xdr:cNvSpPr txBox="1"/>
      </xdr:nvSpPr>
      <xdr:spPr>
        <a:xfrm>
          <a:off x="19310427" y="63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28687</xdr:rowOff>
    </xdr:from>
    <xdr:to>
      <xdr:col>27</xdr:col>
      <xdr:colOff>161925</xdr:colOff>
      <xdr:row>38</xdr:row>
      <xdr:rowOff>130287</xdr:rowOff>
    </xdr:to>
    <xdr:sp macro="" textlink="">
      <xdr:nvSpPr>
        <xdr:cNvPr id="721" name="フローチャート : 判断 720"/>
        <xdr:cNvSpPr/>
      </xdr:nvSpPr>
      <xdr:spPr>
        <a:xfrm>
          <a:off x="18605500" y="654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146814</xdr:rowOff>
    </xdr:from>
    <xdr:ext cx="469744" cy="259045"/>
    <xdr:sp macro="" textlink="">
      <xdr:nvSpPr>
        <xdr:cNvPr id="722" name="テキスト ボックス 721"/>
        <xdr:cNvSpPr txBox="1"/>
      </xdr:nvSpPr>
      <xdr:spPr>
        <a:xfrm>
          <a:off x="18421427" y="631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3" name="テキスト ボックス 72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4" name="テキスト ボックス 72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5" name="テキスト ボックス 72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6" name="テキスト ボックス 72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7" name="テキスト ボックス 72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45055</xdr:rowOff>
    </xdr:from>
    <xdr:to>
      <xdr:col>32</xdr:col>
      <xdr:colOff>238125</xdr:colOff>
      <xdr:row>38</xdr:row>
      <xdr:rowOff>146655</xdr:rowOff>
    </xdr:to>
    <xdr:sp macro="" textlink="">
      <xdr:nvSpPr>
        <xdr:cNvPr id="728" name="円/楕円 727"/>
        <xdr:cNvSpPr/>
      </xdr:nvSpPr>
      <xdr:spPr>
        <a:xfrm>
          <a:off x="22110700" y="65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144046</xdr:rowOff>
    </xdr:from>
    <xdr:ext cx="378565" cy="259045"/>
    <xdr:sp macro="" textlink="">
      <xdr:nvSpPr>
        <xdr:cNvPr id="729" name="投資及び出資金該当値テキスト"/>
        <xdr:cNvSpPr txBox="1"/>
      </xdr:nvSpPr>
      <xdr:spPr>
        <a:xfrm>
          <a:off x="22212300" y="6487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0" name="円/楕円 72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1" name="テキスト ボックス 73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2" name="円/楕円 73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3" name="テキスト ボックス 73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4" name="円/楕円 73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5" name="テキスト ボックス 73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6" name="円/楕円 73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37" name="テキスト ボックス 73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8" name="正方形/長方形 73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9" name="正方形/長方形 73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0" name="正方形/長方形 73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1" name="正方形/長方形 74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2" name="正方形/長方形 74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3" name="正方形/長方形 74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4" name="正方形/長方形 74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5" name="正方形/長方形 74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6" name="テキスト ボックス 74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7" name="直線コネクタ 74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48" name="直線コネクタ 74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49" name="テキスト ボックス 74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0" name="直線コネクタ 74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1" name="テキスト ボックス 75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52" name="直線コネクタ 75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53" name="テキスト ボックス 752"/>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4" name="直線コネクタ 75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5" name="テキスト ボックス 75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138671</xdr:rowOff>
    </xdr:from>
    <xdr:to>
      <xdr:col>32</xdr:col>
      <xdr:colOff>186689</xdr:colOff>
      <xdr:row>58</xdr:row>
      <xdr:rowOff>25400</xdr:rowOff>
    </xdr:to>
    <xdr:cxnSp macro="">
      <xdr:nvCxnSpPr>
        <xdr:cNvPr id="757" name="直線コネクタ 756"/>
        <xdr:cNvCxnSpPr/>
      </xdr:nvCxnSpPr>
      <xdr:spPr>
        <a:xfrm flipV="1">
          <a:off x="22159595" y="8711171"/>
          <a:ext cx="1269" cy="1258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58"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59" name="直線コネクタ 75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85348</xdr:rowOff>
    </xdr:from>
    <xdr:ext cx="534377" cy="259045"/>
    <xdr:sp macro="" textlink="">
      <xdr:nvSpPr>
        <xdr:cNvPr id="760" name="貸付金最大値テキスト"/>
        <xdr:cNvSpPr txBox="1"/>
      </xdr:nvSpPr>
      <xdr:spPr>
        <a:xfrm>
          <a:off x="22212300" y="848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22,018</a:t>
          </a:r>
          <a:endParaRPr kumimoji="1" lang="ja-JP" altLang="en-US" sz="1000" b="1">
            <a:latin typeface="ＭＳ Ｐゴシック"/>
          </a:endParaRPr>
        </a:p>
      </xdr:txBody>
    </xdr:sp>
    <xdr:clientData/>
  </xdr:oneCellAnchor>
  <xdr:twoCellAnchor>
    <xdr:from>
      <xdr:col>32</xdr:col>
      <xdr:colOff>98425</xdr:colOff>
      <xdr:row>50</xdr:row>
      <xdr:rowOff>138671</xdr:rowOff>
    </xdr:from>
    <xdr:to>
      <xdr:col>32</xdr:col>
      <xdr:colOff>276225</xdr:colOff>
      <xdr:row>50</xdr:row>
      <xdr:rowOff>138671</xdr:rowOff>
    </xdr:to>
    <xdr:cxnSp macro="">
      <xdr:nvCxnSpPr>
        <xdr:cNvPr id="761" name="直線コネクタ 760"/>
        <xdr:cNvCxnSpPr/>
      </xdr:nvCxnSpPr>
      <xdr:spPr>
        <a:xfrm>
          <a:off x="22072600" y="871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55518</xdr:rowOff>
    </xdr:from>
    <xdr:to>
      <xdr:col>32</xdr:col>
      <xdr:colOff>187325</xdr:colOff>
      <xdr:row>56</xdr:row>
      <xdr:rowOff>80664</xdr:rowOff>
    </xdr:to>
    <xdr:cxnSp macro="">
      <xdr:nvCxnSpPr>
        <xdr:cNvPr id="762" name="直線コネクタ 761"/>
        <xdr:cNvCxnSpPr/>
      </xdr:nvCxnSpPr>
      <xdr:spPr>
        <a:xfrm>
          <a:off x="21323300" y="9656718"/>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88872</xdr:rowOff>
    </xdr:from>
    <xdr:ext cx="469744" cy="259045"/>
    <xdr:sp macro="" textlink="">
      <xdr:nvSpPr>
        <xdr:cNvPr id="763" name="貸付金平均値テキスト"/>
        <xdr:cNvSpPr txBox="1"/>
      </xdr:nvSpPr>
      <xdr:spPr>
        <a:xfrm>
          <a:off x="22212300" y="9690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110445</xdr:rowOff>
    </xdr:from>
    <xdr:to>
      <xdr:col>32</xdr:col>
      <xdr:colOff>238125</xdr:colOff>
      <xdr:row>57</xdr:row>
      <xdr:rowOff>40595</xdr:rowOff>
    </xdr:to>
    <xdr:sp macro="" textlink="">
      <xdr:nvSpPr>
        <xdr:cNvPr id="764" name="フローチャート : 判断 763"/>
        <xdr:cNvSpPr/>
      </xdr:nvSpPr>
      <xdr:spPr>
        <a:xfrm>
          <a:off x="22110700" y="9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55518</xdr:rowOff>
    </xdr:from>
    <xdr:to>
      <xdr:col>31</xdr:col>
      <xdr:colOff>34925</xdr:colOff>
      <xdr:row>56</xdr:row>
      <xdr:rowOff>58718</xdr:rowOff>
    </xdr:to>
    <xdr:cxnSp macro="">
      <xdr:nvCxnSpPr>
        <xdr:cNvPr id="765" name="直線コネクタ 764"/>
        <xdr:cNvCxnSpPr/>
      </xdr:nvCxnSpPr>
      <xdr:spPr>
        <a:xfrm flipV="1">
          <a:off x="20434300" y="9656718"/>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21006</xdr:rowOff>
    </xdr:from>
    <xdr:to>
      <xdr:col>31</xdr:col>
      <xdr:colOff>85725</xdr:colOff>
      <xdr:row>56</xdr:row>
      <xdr:rowOff>122606</xdr:rowOff>
    </xdr:to>
    <xdr:sp macro="" textlink="">
      <xdr:nvSpPr>
        <xdr:cNvPr id="766" name="フローチャート : 判断 765"/>
        <xdr:cNvSpPr/>
      </xdr:nvSpPr>
      <xdr:spPr>
        <a:xfrm>
          <a:off x="21272500" y="9622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113733</xdr:rowOff>
    </xdr:from>
    <xdr:ext cx="469744" cy="259045"/>
    <xdr:sp macro="" textlink="">
      <xdr:nvSpPr>
        <xdr:cNvPr id="767" name="テキスト ボックス 766"/>
        <xdr:cNvSpPr txBox="1"/>
      </xdr:nvSpPr>
      <xdr:spPr>
        <a:xfrm>
          <a:off x="21088427" y="971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5,188</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54032</xdr:rowOff>
    </xdr:from>
    <xdr:to>
      <xdr:col>29</xdr:col>
      <xdr:colOff>517525</xdr:colOff>
      <xdr:row>56</xdr:row>
      <xdr:rowOff>58718</xdr:rowOff>
    </xdr:to>
    <xdr:cxnSp macro="">
      <xdr:nvCxnSpPr>
        <xdr:cNvPr id="768" name="直線コネクタ 767"/>
        <xdr:cNvCxnSpPr/>
      </xdr:nvCxnSpPr>
      <xdr:spPr>
        <a:xfrm>
          <a:off x="19545300" y="9655232"/>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1346</xdr:rowOff>
    </xdr:from>
    <xdr:to>
      <xdr:col>29</xdr:col>
      <xdr:colOff>568325</xdr:colOff>
      <xdr:row>56</xdr:row>
      <xdr:rowOff>102946</xdr:rowOff>
    </xdr:to>
    <xdr:sp macro="" textlink="">
      <xdr:nvSpPr>
        <xdr:cNvPr id="769" name="フローチャート : 判断 768"/>
        <xdr:cNvSpPr/>
      </xdr:nvSpPr>
      <xdr:spPr>
        <a:xfrm>
          <a:off x="20383500" y="9602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119473</xdr:rowOff>
    </xdr:from>
    <xdr:ext cx="469744" cy="259045"/>
    <xdr:sp macro="" textlink="">
      <xdr:nvSpPr>
        <xdr:cNvPr id="770" name="テキスト ボックス 769"/>
        <xdr:cNvSpPr txBox="1"/>
      </xdr:nvSpPr>
      <xdr:spPr>
        <a:xfrm>
          <a:off x="20199427" y="937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5,532</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54032</xdr:rowOff>
    </xdr:from>
    <xdr:to>
      <xdr:col>28</xdr:col>
      <xdr:colOff>314325</xdr:colOff>
      <xdr:row>56</xdr:row>
      <xdr:rowOff>55404</xdr:rowOff>
    </xdr:to>
    <xdr:cxnSp macro="">
      <xdr:nvCxnSpPr>
        <xdr:cNvPr id="771" name="直線コネクタ 770"/>
        <xdr:cNvCxnSpPr/>
      </xdr:nvCxnSpPr>
      <xdr:spPr>
        <a:xfrm flipV="1">
          <a:off x="18656300" y="965523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103188</xdr:rowOff>
    </xdr:from>
    <xdr:to>
      <xdr:col>28</xdr:col>
      <xdr:colOff>365125</xdr:colOff>
      <xdr:row>56</xdr:row>
      <xdr:rowOff>33338</xdr:rowOff>
    </xdr:to>
    <xdr:sp macro="" textlink="">
      <xdr:nvSpPr>
        <xdr:cNvPr id="772" name="フローチャート : 判断 771"/>
        <xdr:cNvSpPr/>
      </xdr:nvSpPr>
      <xdr:spPr>
        <a:xfrm>
          <a:off x="19494500" y="953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49865</xdr:rowOff>
    </xdr:from>
    <xdr:ext cx="469744" cy="259045"/>
    <xdr:sp macro="" textlink="">
      <xdr:nvSpPr>
        <xdr:cNvPr id="773" name="テキスト ボックス 772"/>
        <xdr:cNvSpPr txBox="1"/>
      </xdr:nvSpPr>
      <xdr:spPr>
        <a:xfrm>
          <a:off x="19310427" y="930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6,750</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154165</xdr:rowOff>
    </xdr:from>
    <xdr:to>
      <xdr:col>27</xdr:col>
      <xdr:colOff>161925</xdr:colOff>
      <xdr:row>56</xdr:row>
      <xdr:rowOff>84315</xdr:rowOff>
    </xdr:to>
    <xdr:sp macro="" textlink="">
      <xdr:nvSpPr>
        <xdr:cNvPr id="774" name="フローチャート : 判断 773"/>
        <xdr:cNvSpPr/>
      </xdr:nvSpPr>
      <xdr:spPr>
        <a:xfrm>
          <a:off x="18605500" y="95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100842</xdr:rowOff>
    </xdr:from>
    <xdr:ext cx="469744" cy="259045"/>
    <xdr:sp macro="" textlink="">
      <xdr:nvSpPr>
        <xdr:cNvPr id="775" name="テキスト ボックス 774"/>
        <xdr:cNvSpPr txBox="1"/>
      </xdr:nvSpPr>
      <xdr:spPr>
        <a:xfrm>
          <a:off x="18421427" y="935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6" name="テキスト ボックス 77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7" name="テキスト ボックス 77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8" name="テキスト ボックス 77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9" name="テキスト ボックス 77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0" name="テキスト ボックス 77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29864</xdr:rowOff>
    </xdr:from>
    <xdr:to>
      <xdr:col>32</xdr:col>
      <xdr:colOff>238125</xdr:colOff>
      <xdr:row>56</xdr:row>
      <xdr:rowOff>131464</xdr:rowOff>
    </xdr:to>
    <xdr:sp macro="" textlink="">
      <xdr:nvSpPr>
        <xdr:cNvPr id="781" name="円/楕円 780"/>
        <xdr:cNvSpPr/>
      </xdr:nvSpPr>
      <xdr:spPr>
        <a:xfrm>
          <a:off x="22110700" y="963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52741</xdr:rowOff>
    </xdr:from>
    <xdr:ext cx="469744" cy="259045"/>
    <xdr:sp macro="" textlink="">
      <xdr:nvSpPr>
        <xdr:cNvPr id="782" name="貸付金該当値テキスト"/>
        <xdr:cNvSpPr txBox="1"/>
      </xdr:nvSpPr>
      <xdr:spPr>
        <a:xfrm>
          <a:off x="22212300" y="948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5,033</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4718</xdr:rowOff>
    </xdr:from>
    <xdr:to>
      <xdr:col>31</xdr:col>
      <xdr:colOff>85725</xdr:colOff>
      <xdr:row>56</xdr:row>
      <xdr:rowOff>106318</xdr:rowOff>
    </xdr:to>
    <xdr:sp macro="" textlink="">
      <xdr:nvSpPr>
        <xdr:cNvPr id="783" name="円/楕円 782"/>
        <xdr:cNvSpPr/>
      </xdr:nvSpPr>
      <xdr:spPr>
        <a:xfrm>
          <a:off x="21272500" y="960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122845</xdr:rowOff>
    </xdr:from>
    <xdr:ext cx="469744" cy="259045"/>
    <xdr:sp macro="" textlink="">
      <xdr:nvSpPr>
        <xdr:cNvPr id="784" name="テキスト ボックス 783"/>
        <xdr:cNvSpPr txBox="1"/>
      </xdr:nvSpPr>
      <xdr:spPr>
        <a:xfrm>
          <a:off x="21088427" y="938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5,473</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7918</xdr:rowOff>
    </xdr:from>
    <xdr:to>
      <xdr:col>29</xdr:col>
      <xdr:colOff>568325</xdr:colOff>
      <xdr:row>56</xdr:row>
      <xdr:rowOff>109518</xdr:rowOff>
    </xdr:to>
    <xdr:sp macro="" textlink="">
      <xdr:nvSpPr>
        <xdr:cNvPr id="785" name="円/楕円 784"/>
        <xdr:cNvSpPr/>
      </xdr:nvSpPr>
      <xdr:spPr>
        <a:xfrm>
          <a:off x="20383500" y="960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100645</xdr:rowOff>
    </xdr:from>
    <xdr:ext cx="469744" cy="259045"/>
    <xdr:sp macro="" textlink="">
      <xdr:nvSpPr>
        <xdr:cNvPr id="786" name="テキスト ボックス 785"/>
        <xdr:cNvSpPr txBox="1"/>
      </xdr:nvSpPr>
      <xdr:spPr>
        <a:xfrm>
          <a:off x="20199427" y="970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5,417</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3232</xdr:rowOff>
    </xdr:from>
    <xdr:to>
      <xdr:col>28</xdr:col>
      <xdr:colOff>365125</xdr:colOff>
      <xdr:row>56</xdr:row>
      <xdr:rowOff>104832</xdr:rowOff>
    </xdr:to>
    <xdr:sp macro="" textlink="">
      <xdr:nvSpPr>
        <xdr:cNvPr id="787" name="円/楕円 786"/>
        <xdr:cNvSpPr/>
      </xdr:nvSpPr>
      <xdr:spPr>
        <a:xfrm>
          <a:off x="19494500" y="96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95959</xdr:rowOff>
    </xdr:from>
    <xdr:ext cx="469744" cy="259045"/>
    <xdr:sp macro="" textlink="">
      <xdr:nvSpPr>
        <xdr:cNvPr id="788" name="テキスト ボックス 787"/>
        <xdr:cNvSpPr txBox="1"/>
      </xdr:nvSpPr>
      <xdr:spPr>
        <a:xfrm>
          <a:off x="19310427" y="969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5,499</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4604</xdr:rowOff>
    </xdr:from>
    <xdr:to>
      <xdr:col>27</xdr:col>
      <xdr:colOff>161925</xdr:colOff>
      <xdr:row>56</xdr:row>
      <xdr:rowOff>106204</xdr:rowOff>
    </xdr:to>
    <xdr:sp macro="" textlink="">
      <xdr:nvSpPr>
        <xdr:cNvPr id="789" name="円/楕円 788"/>
        <xdr:cNvSpPr/>
      </xdr:nvSpPr>
      <xdr:spPr>
        <a:xfrm>
          <a:off x="18605500" y="960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97331</xdr:rowOff>
    </xdr:from>
    <xdr:ext cx="469744" cy="259045"/>
    <xdr:sp macro="" textlink="">
      <xdr:nvSpPr>
        <xdr:cNvPr id="790" name="テキスト ボックス 789"/>
        <xdr:cNvSpPr txBox="1"/>
      </xdr:nvSpPr>
      <xdr:spPr>
        <a:xfrm>
          <a:off x="18421427" y="9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1" name="正方形/長方形 79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2" name="正方形/長方形 79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3" name="正方形/長方形 79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4" name="正方形/長方形 79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5" name="正方形/長方形 79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6" name="正方形/長方形 79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7" name="正方形/長方形 79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8" name="正方形/長方形 79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9" name="テキスト ボックス 79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0" name="直線コネクタ 79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1" name="テキスト ボックス 80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2" name="直線コネクタ 80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3" name="テキスト ボックス 80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4" name="直線コネクタ 80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5" name="テキスト ボックス 80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6" name="直線コネクタ 80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7" name="テキスト ボックス 80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8" name="直線コネクタ 80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9" name="テキスト ボックス 80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0" name="直線コネクタ 80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1" name="テキスト ボックス 81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2" name="直線コネクタ 81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3" name="テキスト ボックス 81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161709</xdr:rowOff>
    </xdr:from>
    <xdr:to>
      <xdr:col>32</xdr:col>
      <xdr:colOff>186689</xdr:colOff>
      <xdr:row>79</xdr:row>
      <xdr:rowOff>106338</xdr:rowOff>
    </xdr:to>
    <xdr:cxnSp macro="">
      <xdr:nvCxnSpPr>
        <xdr:cNvPr id="815" name="直線コネクタ 814"/>
        <xdr:cNvCxnSpPr/>
      </xdr:nvCxnSpPr>
      <xdr:spPr>
        <a:xfrm flipV="1">
          <a:off x="22159595" y="12163209"/>
          <a:ext cx="1269" cy="14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110165</xdr:rowOff>
    </xdr:from>
    <xdr:ext cx="534377" cy="259045"/>
    <xdr:sp macro="" textlink="">
      <xdr:nvSpPr>
        <xdr:cNvPr id="816" name="繰出金最小値テキスト"/>
        <xdr:cNvSpPr txBox="1"/>
      </xdr:nvSpPr>
      <xdr:spPr>
        <a:xfrm>
          <a:off x="22212300" y="1365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25,127</a:t>
          </a:r>
          <a:endParaRPr kumimoji="1" lang="ja-JP" altLang="en-US" sz="1000" b="1">
            <a:latin typeface="ＭＳ Ｐゴシック"/>
          </a:endParaRPr>
        </a:p>
      </xdr:txBody>
    </xdr:sp>
    <xdr:clientData/>
  </xdr:oneCellAnchor>
  <xdr:twoCellAnchor>
    <xdr:from>
      <xdr:col>32</xdr:col>
      <xdr:colOff>98425</xdr:colOff>
      <xdr:row>79</xdr:row>
      <xdr:rowOff>106338</xdr:rowOff>
    </xdr:from>
    <xdr:to>
      <xdr:col>32</xdr:col>
      <xdr:colOff>276225</xdr:colOff>
      <xdr:row>79</xdr:row>
      <xdr:rowOff>106338</xdr:rowOff>
    </xdr:to>
    <xdr:cxnSp macro="">
      <xdr:nvCxnSpPr>
        <xdr:cNvPr id="817" name="直線コネクタ 816"/>
        <xdr:cNvCxnSpPr/>
      </xdr:nvCxnSpPr>
      <xdr:spPr>
        <a:xfrm>
          <a:off x="22072600" y="1365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108386</xdr:rowOff>
    </xdr:from>
    <xdr:ext cx="599010" cy="259045"/>
    <xdr:sp macro="" textlink="">
      <xdr:nvSpPr>
        <xdr:cNvPr id="818" name="繰出金最大値テキスト"/>
        <xdr:cNvSpPr txBox="1"/>
      </xdr:nvSpPr>
      <xdr:spPr>
        <a:xfrm>
          <a:off x="22212300" y="1193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142,267</a:t>
          </a:r>
          <a:endParaRPr kumimoji="1" lang="ja-JP" altLang="en-US" sz="1000" b="1">
            <a:latin typeface="ＭＳ Ｐゴシック"/>
          </a:endParaRPr>
        </a:p>
      </xdr:txBody>
    </xdr:sp>
    <xdr:clientData/>
  </xdr:oneCellAnchor>
  <xdr:twoCellAnchor>
    <xdr:from>
      <xdr:col>32</xdr:col>
      <xdr:colOff>98425</xdr:colOff>
      <xdr:row>70</xdr:row>
      <xdr:rowOff>161709</xdr:rowOff>
    </xdr:from>
    <xdr:to>
      <xdr:col>32</xdr:col>
      <xdr:colOff>276225</xdr:colOff>
      <xdr:row>70</xdr:row>
      <xdr:rowOff>161709</xdr:rowOff>
    </xdr:to>
    <xdr:cxnSp macro="">
      <xdr:nvCxnSpPr>
        <xdr:cNvPr id="819" name="直線コネクタ 818"/>
        <xdr:cNvCxnSpPr/>
      </xdr:nvCxnSpPr>
      <xdr:spPr>
        <a:xfrm>
          <a:off x="22072600" y="1216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135052</xdr:rowOff>
    </xdr:from>
    <xdr:to>
      <xdr:col>32</xdr:col>
      <xdr:colOff>187325</xdr:colOff>
      <xdr:row>78</xdr:row>
      <xdr:rowOff>13500</xdr:rowOff>
    </xdr:to>
    <xdr:cxnSp macro="">
      <xdr:nvCxnSpPr>
        <xdr:cNvPr id="820" name="直線コネクタ 819"/>
        <xdr:cNvCxnSpPr/>
      </xdr:nvCxnSpPr>
      <xdr:spPr>
        <a:xfrm flipV="1">
          <a:off x="21323300" y="13336702"/>
          <a:ext cx="838200" cy="4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169524</xdr:rowOff>
    </xdr:from>
    <xdr:ext cx="534377" cy="259045"/>
    <xdr:sp macro="" textlink="">
      <xdr:nvSpPr>
        <xdr:cNvPr id="821" name="繰出金平均値テキスト"/>
        <xdr:cNvSpPr txBox="1"/>
      </xdr:nvSpPr>
      <xdr:spPr>
        <a:xfrm>
          <a:off x="22212300" y="13028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146647</xdr:rowOff>
    </xdr:from>
    <xdr:to>
      <xdr:col>32</xdr:col>
      <xdr:colOff>238125</xdr:colOff>
      <xdr:row>77</xdr:row>
      <xdr:rowOff>76797</xdr:rowOff>
    </xdr:to>
    <xdr:sp macro="" textlink="">
      <xdr:nvSpPr>
        <xdr:cNvPr id="822" name="フローチャート : 判断 821"/>
        <xdr:cNvSpPr/>
      </xdr:nvSpPr>
      <xdr:spPr>
        <a:xfrm>
          <a:off x="22110700" y="131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169914</xdr:rowOff>
    </xdr:from>
    <xdr:to>
      <xdr:col>31</xdr:col>
      <xdr:colOff>34925</xdr:colOff>
      <xdr:row>78</xdr:row>
      <xdr:rowOff>13500</xdr:rowOff>
    </xdr:to>
    <xdr:cxnSp macro="">
      <xdr:nvCxnSpPr>
        <xdr:cNvPr id="823" name="直線コネクタ 822"/>
        <xdr:cNvCxnSpPr/>
      </xdr:nvCxnSpPr>
      <xdr:spPr>
        <a:xfrm>
          <a:off x="20434300" y="13371564"/>
          <a:ext cx="889000" cy="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168923</xdr:rowOff>
    </xdr:from>
    <xdr:to>
      <xdr:col>31</xdr:col>
      <xdr:colOff>85725</xdr:colOff>
      <xdr:row>77</xdr:row>
      <xdr:rowOff>99073</xdr:rowOff>
    </xdr:to>
    <xdr:sp macro="" textlink="">
      <xdr:nvSpPr>
        <xdr:cNvPr id="824" name="フローチャート : 判断 823"/>
        <xdr:cNvSpPr/>
      </xdr:nvSpPr>
      <xdr:spPr>
        <a:xfrm>
          <a:off x="21272500" y="1319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115600</xdr:rowOff>
    </xdr:from>
    <xdr:ext cx="534377" cy="259045"/>
    <xdr:sp macro="" textlink="">
      <xdr:nvSpPr>
        <xdr:cNvPr id="825" name="テキスト ボックス 824"/>
        <xdr:cNvSpPr txBox="1"/>
      </xdr:nvSpPr>
      <xdr:spPr>
        <a:xfrm>
          <a:off x="21056111" y="1297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169914</xdr:rowOff>
    </xdr:from>
    <xdr:to>
      <xdr:col>29</xdr:col>
      <xdr:colOff>517525</xdr:colOff>
      <xdr:row>78</xdr:row>
      <xdr:rowOff>12788</xdr:rowOff>
    </xdr:to>
    <xdr:cxnSp macro="">
      <xdr:nvCxnSpPr>
        <xdr:cNvPr id="826" name="直線コネクタ 825"/>
        <xdr:cNvCxnSpPr/>
      </xdr:nvCxnSpPr>
      <xdr:spPr>
        <a:xfrm flipV="1">
          <a:off x="19545300" y="13371564"/>
          <a:ext cx="889000" cy="1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19355</xdr:rowOff>
    </xdr:from>
    <xdr:to>
      <xdr:col>29</xdr:col>
      <xdr:colOff>568325</xdr:colOff>
      <xdr:row>77</xdr:row>
      <xdr:rowOff>120955</xdr:rowOff>
    </xdr:to>
    <xdr:sp macro="" textlink="">
      <xdr:nvSpPr>
        <xdr:cNvPr id="827" name="フローチャート : 判断 826"/>
        <xdr:cNvSpPr/>
      </xdr:nvSpPr>
      <xdr:spPr>
        <a:xfrm>
          <a:off x="20383500" y="132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137482</xdr:rowOff>
    </xdr:from>
    <xdr:ext cx="534377" cy="259045"/>
    <xdr:sp macro="" textlink="">
      <xdr:nvSpPr>
        <xdr:cNvPr id="828" name="テキスト ボックス 827"/>
        <xdr:cNvSpPr txBox="1"/>
      </xdr:nvSpPr>
      <xdr:spPr>
        <a:xfrm>
          <a:off x="20167111" y="1299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54,976</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12788</xdr:rowOff>
    </xdr:from>
    <xdr:to>
      <xdr:col>28</xdr:col>
      <xdr:colOff>314325</xdr:colOff>
      <xdr:row>78</xdr:row>
      <xdr:rowOff>41111</xdr:rowOff>
    </xdr:to>
    <xdr:cxnSp macro="">
      <xdr:nvCxnSpPr>
        <xdr:cNvPr id="829" name="直線コネクタ 828"/>
        <xdr:cNvCxnSpPr/>
      </xdr:nvCxnSpPr>
      <xdr:spPr>
        <a:xfrm flipV="1">
          <a:off x="18656300" y="13385888"/>
          <a:ext cx="889000" cy="2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22237</xdr:rowOff>
    </xdr:from>
    <xdr:to>
      <xdr:col>28</xdr:col>
      <xdr:colOff>365125</xdr:colOff>
      <xdr:row>77</xdr:row>
      <xdr:rowOff>123837</xdr:rowOff>
    </xdr:to>
    <xdr:sp macro="" textlink="">
      <xdr:nvSpPr>
        <xdr:cNvPr id="830" name="フローチャート : 判断 829"/>
        <xdr:cNvSpPr/>
      </xdr:nvSpPr>
      <xdr:spPr>
        <a:xfrm>
          <a:off x="19494500" y="132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140364</xdr:rowOff>
    </xdr:from>
    <xdr:ext cx="534377" cy="259045"/>
    <xdr:sp macro="" textlink="">
      <xdr:nvSpPr>
        <xdr:cNvPr id="831" name="テキスト ボックス 830"/>
        <xdr:cNvSpPr txBox="1"/>
      </xdr:nvSpPr>
      <xdr:spPr>
        <a:xfrm>
          <a:off x="19278111" y="1299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54,749</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9589</xdr:rowOff>
    </xdr:from>
    <xdr:to>
      <xdr:col>27</xdr:col>
      <xdr:colOff>161925</xdr:colOff>
      <xdr:row>77</xdr:row>
      <xdr:rowOff>111189</xdr:rowOff>
    </xdr:to>
    <xdr:sp macro="" textlink="">
      <xdr:nvSpPr>
        <xdr:cNvPr id="832" name="フローチャート : 判断 831"/>
        <xdr:cNvSpPr/>
      </xdr:nvSpPr>
      <xdr:spPr>
        <a:xfrm>
          <a:off x="18605500" y="132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127716</xdr:rowOff>
    </xdr:from>
    <xdr:ext cx="534377" cy="259045"/>
    <xdr:sp macro="" textlink="">
      <xdr:nvSpPr>
        <xdr:cNvPr id="833" name="テキスト ボックス 832"/>
        <xdr:cNvSpPr txBox="1"/>
      </xdr:nvSpPr>
      <xdr:spPr>
        <a:xfrm>
          <a:off x="18389111" y="129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55,745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4" name="テキスト ボックス 83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5" name="テキスト ボックス 83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6" name="テキスト ボックス 83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7" name="テキスト ボックス 83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8" name="テキスト ボックス 83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84252</xdr:rowOff>
    </xdr:from>
    <xdr:to>
      <xdr:col>32</xdr:col>
      <xdr:colOff>238125</xdr:colOff>
      <xdr:row>78</xdr:row>
      <xdr:rowOff>14402</xdr:rowOff>
    </xdr:to>
    <xdr:sp macro="" textlink="">
      <xdr:nvSpPr>
        <xdr:cNvPr id="839" name="円/楕円 838"/>
        <xdr:cNvSpPr/>
      </xdr:nvSpPr>
      <xdr:spPr>
        <a:xfrm>
          <a:off x="22110700" y="1328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62679</xdr:rowOff>
    </xdr:from>
    <xdr:ext cx="534377" cy="259045"/>
    <xdr:sp macro="" textlink="">
      <xdr:nvSpPr>
        <xdr:cNvPr id="840" name="繰出金該当値テキスト"/>
        <xdr:cNvSpPr txBox="1"/>
      </xdr:nvSpPr>
      <xdr:spPr>
        <a:xfrm>
          <a:off x="22212300" y="1326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49,866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134150</xdr:rowOff>
    </xdr:from>
    <xdr:to>
      <xdr:col>31</xdr:col>
      <xdr:colOff>85725</xdr:colOff>
      <xdr:row>78</xdr:row>
      <xdr:rowOff>64300</xdr:rowOff>
    </xdr:to>
    <xdr:sp macro="" textlink="">
      <xdr:nvSpPr>
        <xdr:cNvPr id="841" name="円/楕円 840"/>
        <xdr:cNvSpPr/>
      </xdr:nvSpPr>
      <xdr:spPr>
        <a:xfrm>
          <a:off x="21272500" y="133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55427</xdr:rowOff>
    </xdr:from>
    <xdr:ext cx="534377" cy="259045"/>
    <xdr:sp macro="" textlink="">
      <xdr:nvSpPr>
        <xdr:cNvPr id="842" name="テキスト ボックス 841"/>
        <xdr:cNvSpPr txBox="1"/>
      </xdr:nvSpPr>
      <xdr:spPr>
        <a:xfrm>
          <a:off x="21056111" y="1342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45,937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119114</xdr:rowOff>
    </xdr:from>
    <xdr:to>
      <xdr:col>29</xdr:col>
      <xdr:colOff>568325</xdr:colOff>
      <xdr:row>78</xdr:row>
      <xdr:rowOff>49264</xdr:rowOff>
    </xdr:to>
    <xdr:sp macro="" textlink="">
      <xdr:nvSpPr>
        <xdr:cNvPr id="843" name="円/楕円 842"/>
        <xdr:cNvSpPr/>
      </xdr:nvSpPr>
      <xdr:spPr>
        <a:xfrm>
          <a:off x="20383500" y="1332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40391</xdr:rowOff>
    </xdr:from>
    <xdr:ext cx="534377" cy="259045"/>
    <xdr:sp macro="" textlink="">
      <xdr:nvSpPr>
        <xdr:cNvPr id="844" name="テキスト ボックス 843"/>
        <xdr:cNvSpPr txBox="1"/>
      </xdr:nvSpPr>
      <xdr:spPr>
        <a:xfrm>
          <a:off x="20167111" y="1341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47,121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133438</xdr:rowOff>
    </xdr:from>
    <xdr:to>
      <xdr:col>28</xdr:col>
      <xdr:colOff>365125</xdr:colOff>
      <xdr:row>78</xdr:row>
      <xdr:rowOff>63588</xdr:rowOff>
    </xdr:to>
    <xdr:sp macro="" textlink="">
      <xdr:nvSpPr>
        <xdr:cNvPr id="845" name="円/楕円 844"/>
        <xdr:cNvSpPr/>
      </xdr:nvSpPr>
      <xdr:spPr>
        <a:xfrm>
          <a:off x="19494500" y="1333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54715</xdr:rowOff>
    </xdr:from>
    <xdr:ext cx="534377" cy="259045"/>
    <xdr:sp macro="" textlink="">
      <xdr:nvSpPr>
        <xdr:cNvPr id="846" name="テキスト ボックス 845"/>
        <xdr:cNvSpPr txBox="1"/>
      </xdr:nvSpPr>
      <xdr:spPr>
        <a:xfrm>
          <a:off x="19278111" y="1342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161761</xdr:rowOff>
    </xdr:from>
    <xdr:to>
      <xdr:col>27</xdr:col>
      <xdr:colOff>161925</xdr:colOff>
      <xdr:row>78</xdr:row>
      <xdr:rowOff>91911</xdr:rowOff>
    </xdr:to>
    <xdr:sp macro="" textlink="">
      <xdr:nvSpPr>
        <xdr:cNvPr id="847" name="円/楕円 846"/>
        <xdr:cNvSpPr/>
      </xdr:nvSpPr>
      <xdr:spPr>
        <a:xfrm>
          <a:off x="18605500" y="1336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83038</xdr:rowOff>
    </xdr:from>
    <xdr:ext cx="534377" cy="259045"/>
    <xdr:sp macro="" textlink="">
      <xdr:nvSpPr>
        <xdr:cNvPr id="848" name="テキスト ボックス 847"/>
        <xdr:cNvSpPr txBox="1"/>
      </xdr:nvSpPr>
      <xdr:spPr>
        <a:xfrm>
          <a:off x="18389111" y="1345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43,763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9" name="正方形/長方形 84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0" name="正方形/長方形 84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1" name="正方形/長方形 85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2" name="正方形/長方形 85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3" name="正方形/長方形 85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4" name="正方形/長方形 85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5" name="正方形/長方形 85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6" name="正方形/長方形 85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7" name="テキスト ボックス 85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8" name="直線コネクタ 85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9" name="直線コネクタ 85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0" name="テキスト ボックス 85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1" name="直線コネクタ 86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2" name="テキスト ボックス 86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4" name="直線コネクタ 86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6" name="直線コネクタ 86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9" name="直線コネクタ 86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1" name="フローチャート : 判断 87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2" name="直線コネクタ 87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3" name="フローチャート : 判断 87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4" name="テキスト ボックス 87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5" name="直線コネクタ 87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6" name="フローチャート : 判断 87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7" name="テキスト ボックス 87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8" name="直線コネクタ 87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9" name="フローチャート : 判断 87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0" name="テキスト ボックス 87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1" name="フローチャート : 判断 88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2" name="テキスト ボックス 88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3" name="テキスト ボックス 88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4" name="テキスト ボックス 88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5" name="テキスト ボックス 88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6" name="テキスト ボックス 88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7" name="テキスト ボックス 88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円/楕円 88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0" name="円/楕円 88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1" name="テキスト ボックス 89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2" name="円/楕円 89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3" name="テキスト ボックス 89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4" name="円/楕円 89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5" name="テキスト ボックス 89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6" name="円/楕円 89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7" name="テキスト ボックス 89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8" name="正方形/長方形 8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9" name="正方形/長方形 8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0" name="テキスト ボックス 8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500,124</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主な構成項目である人件費は、住民一人当たり</a:t>
          </a:r>
          <a:r>
            <a:rPr kumimoji="1" lang="en-US" altLang="ja-JP" sz="1100">
              <a:solidFill>
                <a:schemeClr val="dk1"/>
              </a:solidFill>
              <a:effectLst/>
              <a:latin typeface="+mn-lt"/>
              <a:ea typeface="+mn-ea"/>
              <a:cs typeface="+mn-cs"/>
            </a:rPr>
            <a:t>89,947</a:t>
          </a:r>
          <a:r>
            <a:rPr kumimoji="1" lang="ja-JP" altLang="ja-JP" sz="1100">
              <a:solidFill>
                <a:schemeClr val="dk1"/>
              </a:solidFill>
              <a:effectLst/>
              <a:latin typeface="+mn-lt"/>
              <a:ea typeface="+mn-ea"/>
              <a:cs typeface="+mn-cs"/>
            </a:rPr>
            <a:t>円となっており、近年高止まりの傾向にある。職員の時間外の増加により支出額が大きくなっている傾向にあるので、給与体系や職員手当などの適正化に努める。</a:t>
          </a:r>
          <a:endParaRPr lang="ja-JP" altLang="ja-JP" sz="1400">
            <a:effectLst/>
          </a:endParaRPr>
        </a:p>
        <a:p>
          <a:r>
            <a:rPr kumimoji="1" lang="ja-JP" altLang="ja-JP" sz="1100">
              <a:solidFill>
                <a:schemeClr val="dk1"/>
              </a:solidFill>
              <a:effectLst/>
              <a:latin typeface="+mn-lt"/>
              <a:ea typeface="+mn-ea"/>
              <a:cs typeface="+mn-cs"/>
            </a:rPr>
            <a:t>補助費は住民一人当たり</a:t>
          </a:r>
          <a:r>
            <a:rPr kumimoji="1" lang="en-US" altLang="ja-JP" sz="1100">
              <a:solidFill>
                <a:schemeClr val="dk1"/>
              </a:solidFill>
              <a:effectLst/>
              <a:latin typeface="+mn-lt"/>
              <a:ea typeface="+mn-ea"/>
              <a:cs typeface="+mn-cs"/>
            </a:rPr>
            <a:t>112,240</a:t>
          </a:r>
          <a:r>
            <a:rPr kumimoji="1" lang="ja-JP" altLang="ja-JP" sz="1100">
              <a:solidFill>
                <a:schemeClr val="dk1"/>
              </a:solidFill>
              <a:effectLst/>
              <a:latin typeface="+mn-lt"/>
              <a:ea typeface="+mn-ea"/>
              <a:cs typeface="+mn-cs"/>
            </a:rPr>
            <a:t>円となっており、類似団体を大きく上回っているが、町独自の少子化対策補助を実施したことなどが要因である。</a:t>
          </a:r>
          <a:endParaRPr lang="ja-JP" altLang="ja-JP" sz="1400">
            <a:effectLst/>
          </a:endParaRPr>
        </a:p>
        <a:p>
          <a:r>
            <a:rPr kumimoji="1" lang="ja-JP" altLang="ja-JP" sz="1100">
              <a:solidFill>
                <a:schemeClr val="dk1"/>
              </a:solidFill>
              <a:effectLst/>
              <a:latin typeface="+mn-lt"/>
              <a:ea typeface="+mn-ea"/>
              <a:cs typeface="+mn-cs"/>
            </a:rPr>
            <a:t>補助の内容の精査、検証により適正な補助のあり方を検討していくとともに、税滞納者に対する制限を厳格化し、事業費の減少を目指すこととしている。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栃木県芳賀町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15,955
15,805
70.16
8,607,172
7,979,481
432,610
5,212,717
2,942,963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63609</xdr:rowOff>
    </xdr:from>
    <xdr:to>
      <xdr:col>6</xdr:col>
      <xdr:colOff>510540</xdr:colOff>
      <xdr:row>39</xdr:row>
      <xdr:rowOff>581</xdr:rowOff>
    </xdr:to>
    <xdr:cxnSp macro="">
      <xdr:nvCxnSpPr>
        <xdr:cNvPr id="58" name="直線コネクタ 57"/>
        <xdr:cNvCxnSpPr/>
      </xdr:nvCxnSpPr>
      <xdr:spPr>
        <a:xfrm flipV="1">
          <a:off x="4633595" y="5378559"/>
          <a:ext cx="1270" cy="1308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4408</xdr:rowOff>
    </xdr:from>
    <xdr:ext cx="469744" cy="259045"/>
    <xdr:sp macro="" textlink="">
      <xdr:nvSpPr>
        <xdr:cNvPr id="59" name="議会費最小値テキスト"/>
        <xdr:cNvSpPr txBox="1"/>
      </xdr:nvSpPr>
      <xdr:spPr>
        <a:xfrm>
          <a:off x="4686300" y="669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4,301</a:t>
          </a:r>
          <a:endParaRPr kumimoji="1" lang="ja-JP" altLang="en-US" sz="1000" b="1">
            <a:latin typeface="ＭＳ Ｐゴシック"/>
          </a:endParaRPr>
        </a:p>
      </xdr:txBody>
    </xdr:sp>
    <xdr:clientData/>
  </xdr:oneCellAnchor>
  <xdr:twoCellAnchor>
    <xdr:from>
      <xdr:col>6</xdr:col>
      <xdr:colOff>422275</xdr:colOff>
      <xdr:row>39</xdr:row>
      <xdr:rowOff>581</xdr:rowOff>
    </xdr:from>
    <xdr:to>
      <xdr:col>6</xdr:col>
      <xdr:colOff>600075</xdr:colOff>
      <xdr:row>39</xdr:row>
      <xdr:rowOff>581</xdr:rowOff>
    </xdr:to>
    <xdr:cxnSp macro="">
      <xdr:nvCxnSpPr>
        <xdr:cNvPr id="60" name="直線コネクタ 59"/>
        <xdr:cNvCxnSpPr/>
      </xdr:nvCxnSpPr>
      <xdr:spPr>
        <a:xfrm>
          <a:off x="4546600" y="668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10286</xdr:rowOff>
    </xdr:from>
    <xdr:ext cx="469744" cy="259045"/>
    <xdr:sp macro="" textlink="">
      <xdr:nvSpPr>
        <xdr:cNvPr id="61" name="議会費最大値テキスト"/>
        <xdr:cNvSpPr txBox="1"/>
      </xdr:nvSpPr>
      <xdr:spPr>
        <a:xfrm>
          <a:off x="4686300" y="515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8,308</a:t>
          </a:r>
          <a:endParaRPr kumimoji="1" lang="ja-JP" altLang="en-US" sz="1000" b="1">
            <a:latin typeface="ＭＳ Ｐゴシック"/>
          </a:endParaRPr>
        </a:p>
      </xdr:txBody>
    </xdr:sp>
    <xdr:clientData/>
  </xdr:oneCellAnchor>
  <xdr:twoCellAnchor>
    <xdr:from>
      <xdr:col>6</xdr:col>
      <xdr:colOff>422275</xdr:colOff>
      <xdr:row>31</xdr:row>
      <xdr:rowOff>63609</xdr:rowOff>
    </xdr:from>
    <xdr:to>
      <xdr:col>6</xdr:col>
      <xdr:colOff>600075</xdr:colOff>
      <xdr:row>31</xdr:row>
      <xdr:rowOff>63609</xdr:rowOff>
    </xdr:to>
    <xdr:cxnSp macro="">
      <xdr:nvCxnSpPr>
        <xdr:cNvPr id="62" name="直線コネクタ 61"/>
        <xdr:cNvCxnSpPr/>
      </xdr:nvCxnSpPr>
      <xdr:spPr>
        <a:xfrm>
          <a:off x="4546600" y="537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56098</xdr:rowOff>
    </xdr:from>
    <xdr:to>
      <xdr:col>6</xdr:col>
      <xdr:colOff>511175</xdr:colOff>
      <xdr:row>34</xdr:row>
      <xdr:rowOff>92021</xdr:rowOff>
    </xdr:to>
    <xdr:cxnSp macro="">
      <xdr:nvCxnSpPr>
        <xdr:cNvPr id="63" name="直線コネクタ 62"/>
        <xdr:cNvCxnSpPr/>
      </xdr:nvCxnSpPr>
      <xdr:spPr>
        <a:xfrm>
          <a:off x="3797300" y="588539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52958</xdr:rowOff>
    </xdr:from>
    <xdr:ext cx="469744" cy="259045"/>
    <xdr:sp macro="" textlink="">
      <xdr:nvSpPr>
        <xdr:cNvPr id="64" name="議会費平均値テキスト"/>
        <xdr:cNvSpPr txBox="1"/>
      </xdr:nvSpPr>
      <xdr:spPr>
        <a:xfrm>
          <a:off x="4686300" y="6053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74531</xdr:rowOff>
    </xdr:from>
    <xdr:to>
      <xdr:col>6</xdr:col>
      <xdr:colOff>561975</xdr:colOff>
      <xdr:row>36</xdr:row>
      <xdr:rowOff>4681</xdr:rowOff>
    </xdr:to>
    <xdr:sp macro="" textlink="">
      <xdr:nvSpPr>
        <xdr:cNvPr id="65" name="フローチャート : 判断 64"/>
        <xdr:cNvSpPr/>
      </xdr:nvSpPr>
      <xdr:spPr>
        <a:xfrm>
          <a:off x="4584700" y="607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56098</xdr:rowOff>
    </xdr:from>
    <xdr:to>
      <xdr:col>5</xdr:col>
      <xdr:colOff>358775</xdr:colOff>
      <xdr:row>34</xdr:row>
      <xdr:rowOff>93980</xdr:rowOff>
    </xdr:to>
    <xdr:cxnSp macro="">
      <xdr:nvCxnSpPr>
        <xdr:cNvPr id="66" name="直線コネクタ 65"/>
        <xdr:cNvCxnSpPr/>
      </xdr:nvCxnSpPr>
      <xdr:spPr>
        <a:xfrm flipV="1">
          <a:off x="2908300" y="5885398"/>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43180</xdr:rowOff>
    </xdr:from>
    <xdr:to>
      <xdr:col>5</xdr:col>
      <xdr:colOff>409575</xdr:colOff>
      <xdr:row>35</xdr:row>
      <xdr:rowOff>144780</xdr:rowOff>
    </xdr:to>
    <xdr:sp macro="" textlink="">
      <xdr:nvSpPr>
        <xdr:cNvPr id="67" name="フローチャート : 判断 66"/>
        <xdr:cNvSpPr/>
      </xdr:nvSpPr>
      <xdr:spPr>
        <a:xfrm>
          <a:off x="3746500" y="604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135907</xdr:rowOff>
    </xdr:from>
    <xdr:ext cx="469744" cy="259045"/>
    <xdr:sp macro="" textlink="">
      <xdr:nvSpPr>
        <xdr:cNvPr id="68" name="テキスト ボックス 67"/>
        <xdr:cNvSpPr txBox="1"/>
      </xdr:nvSpPr>
      <xdr:spPr>
        <a:xfrm>
          <a:off x="3562427"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68507</xdr:rowOff>
    </xdr:from>
    <xdr:to>
      <xdr:col>4</xdr:col>
      <xdr:colOff>155575</xdr:colOff>
      <xdr:row>34</xdr:row>
      <xdr:rowOff>93980</xdr:rowOff>
    </xdr:to>
    <xdr:cxnSp macro="">
      <xdr:nvCxnSpPr>
        <xdr:cNvPr id="69" name="直線コネクタ 68"/>
        <xdr:cNvCxnSpPr/>
      </xdr:nvCxnSpPr>
      <xdr:spPr>
        <a:xfrm>
          <a:off x="2019300" y="5897807"/>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102289</xdr:rowOff>
    </xdr:from>
    <xdr:to>
      <xdr:col>4</xdr:col>
      <xdr:colOff>206375</xdr:colOff>
      <xdr:row>36</xdr:row>
      <xdr:rowOff>32439</xdr:rowOff>
    </xdr:to>
    <xdr:sp macro="" textlink="">
      <xdr:nvSpPr>
        <xdr:cNvPr id="70" name="フローチャート : 判断 69"/>
        <xdr:cNvSpPr/>
      </xdr:nvSpPr>
      <xdr:spPr>
        <a:xfrm>
          <a:off x="2857500" y="610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23566</xdr:rowOff>
    </xdr:from>
    <xdr:ext cx="469744" cy="259045"/>
    <xdr:sp macro="" textlink="">
      <xdr:nvSpPr>
        <xdr:cNvPr id="71" name="テキスト ボックス 70"/>
        <xdr:cNvSpPr txBox="1"/>
      </xdr:nvSpPr>
      <xdr:spPr>
        <a:xfrm>
          <a:off x="2673427" y="619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5,934</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74386</xdr:rowOff>
    </xdr:from>
    <xdr:to>
      <xdr:col>2</xdr:col>
      <xdr:colOff>638175</xdr:colOff>
      <xdr:row>34</xdr:row>
      <xdr:rowOff>68507</xdr:rowOff>
    </xdr:to>
    <xdr:cxnSp macro="">
      <xdr:nvCxnSpPr>
        <xdr:cNvPr id="72" name="直線コネクタ 71"/>
        <xdr:cNvCxnSpPr/>
      </xdr:nvCxnSpPr>
      <xdr:spPr>
        <a:xfrm>
          <a:off x="1130300" y="5560786"/>
          <a:ext cx="889000" cy="33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31750</xdr:rowOff>
    </xdr:from>
    <xdr:to>
      <xdr:col>3</xdr:col>
      <xdr:colOff>3175</xdr:colOff>
      <xdr:row>35</xdr:row>
      <xdr:rowOff>133350</xdr:rowOff>
    </xdr:to>
    <xdr:sp macro="" textlink="">
      <xdr:nvSpPr>
        <xdr:cNvPr id="73" name="フローチャート : 判断 72"/>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124477</xdr:rowOff>
    </xdr:from>
    <xdr:ext cx="469744" cy="259045"/>
    <xdr:sp macro="" textlink="">
      <xdr:nvSpPr>
        <xdr:cNvPr id="74" name="テキスト ボックス 73"/>
        <xdr:cNvSpPr txBox="1"/>
      </xdr:nvSpPr>
      <xdr:spPr>
        <a:xfrm>
          <a:off x="1784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152255</xdr:rowOff>
    </xdr:from>
    <xdr:to>
      <xdr:col>1</xdr:col>
      <xdr:colOff>485775</xdr:colOff>
      <xdr:row>34</xdr:row>
      <xdr:rowOff>82405</xdr:rowOff>
    </xdr:to>
    <xdr:sp macro="" textlink="">
      <xdr:nvSpPr>
        <xdr:cNvPr id="75" name="フローチャート : 判断 74"/>
        <xdr:cNvSpPr/>
      </xdr:nvSpPr>
      <xdr:spPr>
        <a:xfrm>
          <a:off x="1079500" y="581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73532</xdr:rowOff>
    </xdr:from>
    <xdr:ext cx="469744" cy="259045"/>
    <xdr:sp macro="" textlink="">
      <xdr:nvSpPr>
        <xdr:cNvPr id="76" name="テキスト ボックス 75"/>
        <xdr:cNvSpPr txBox="1"/>
      </xdr:nvSpPr>
      <xdr:spPr>
        <a:xfrm>
          <a:off x="895427" y="590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41221</xdr:rowOff>
    </xdr:from>
    <xdr:to>
      <xdr:col>6</xdr:col>
      <xdr:colOff>561975</xdr:colOff>
      <xdr:row>34</xdr:row>
      <xdr:rowOff>142821</xdr:rowOff>
    </xdr:to>
    <xdr:sp macro="" textlink="">
      <xdr:nvSpPr>
        <xdr:cNvPr id="82" name="円/楕円 81"/>
        <xdr:cNvSpPr/>
      </xdr:nvSpPr>
      <xdr:spPr>
        <a:xfrm>
          <a:off x="4584700" y="587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64098</xdr:rowOff>
    </xdr:from>
    <xdr:ext cx="469744" cy="259045"/>
    <xdr:sp macro="" textlink="">
      <xdr:nvSpPr>
        <xdr:cNvPr id="83" name="議会費該当値テキスト"/>
        <xdr:cNvSpPr txBox="1"/>
      </xdr:nvSpPr>
      <xdr:spPr>
        <a:xfrm>
          <a:off x="4686300" y="572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5298</xdr:rowOff>
    </xdr:from>
    <xdr:to>
      <xdr:col>5</xdr:col>
      <xdr:colOff>409575</xdr:colOff>
      <xdr:row>34</xdr:row>
      <xdr:rowOff>106898</xdr:rowOff>
    </xdr:to>
    <xdr:sp macro="" textlink="">
      <xdr:nvSpPr>
        <xdr:cNvPr id="84" name="円/楕円 83"/>
        <xdr:cNvSpPr/>
      </xdr:nvSpPr>
      <xdr:spPr>
        <a:xfrm>
          <a:off x="3746500" y="583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123425</xdr:rowOff>
    </xdr:from>
    <xdr:ext cx="469744" cy="259045"/>
    <xdr:sp macro="" textlink="">
      <xdr:nvSpPr>
        <xdr:cNvPr id="85" name="テキスト ボックス 84"/>
        <xdr:cNvSpPr txBox="1"/>
      </xdr:nvSpPr>
      <xdr:spPr>
        <a:xfrm>
          <a:off x="3562427" y="560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43180</xdr:rowOff>
    </xdr:from>
    <xdr:to>
      <xdr:col>4</xdr:col>
      <xdr:colOff>206375</xdr:colOff>
      <xdr:row>34</xdr:row>
      <xdr:rowOff>144780</xdr:rowOff>
    </xdr:to>
    <xdr:sp macro="" textlink="">
      <xdr:nvSpPr>
        <xdr:cNvPr id="86" name="円/楕円 85"/>
        <xdr:cNvSpPr/>
      </xdr:nvSpPr>
      <xdr:spPr>
        <a:xfrm>
          <a:off x="2857500" y="5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87" name="テキスト ボックス 86"/>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17707</xdr:rowOff>
    </xdr:from>
    <xdr:to>
      <xdr:col>3</xdr:col>
      <xdr:colOff>3175</xdr:colOff>
      <xdr:row>34</xdr:row>
      <xdr:rowOff>119307</xdr:rowOff>
    </xdr:to>
    <xdr:sp macro="" textlink="">
      <xdr:nvSpPr>
        <xdr:cNvPr id="88" name="円/楕円 87"/>
        <xdr:cNvSpPr/>
      </xdr:nvSpPr>
      <xdr:spPr>
        <a:xfrm>
          <a:off x="1968500" y="584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135834</xdr:rowOff>
    </xdr:from>
    <xdr:ext cx="469744" cy="259045"/>
    <xdr:sp macro="" textlink="">
      <xdr:nvSpPr>
        <xdr:cNvPr id="89" name="テキスト ボックス 88"/>
        <xdr:cNvSpPr txBox="1"/>
      </xdr:nvSpPr>
      <xdr:spPr>
        <a:xfrm>
          <a:off x="1784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6,718</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23586</xdr:rowOff>
    </xdr:from>
    <xdr:to>
      <xdr:col>1</xdr:col>
      <xdr:colOff>485775</xdr:colOff>
      <xdr:row>32</xdr:row>
      <xdr:rowOff>125186</xdr:rowOff>
    </xdr:to>
    <xdr:sp macro="" textlink="">
      <xdr:nvSpPr>
        <xdr:cNvPr id="90" name="円/楕円 89"/>
        <xdr:cNvSpPr/>
      </xdr:nvSpPr>
      <xdr:spPr>
        <a:xfrm>
          <a:off x="1079500" y="550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141713</xdr:rowOff>
    </xdr:from>
    <xdr:ext cx="469744" cy="259045"/>
    <xdr:sp macro="" textlink="">
      <xdr:nvSpPr>
        <xdr:cNvPr id="91" name="テキスト ボックス 90"/>
        <xdr:cNvSpPr txBox="1"/>
      </xdr:nvSpPr>
      <xdr:spPr>
        <a:xfrm>
          <a:off x="895427" y="528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52,364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52561</xdr:rowOff>
    </xdr:from>
    <xdr:to>
      <xdr:col>6</xdr:col>
      <xdr:colOff>510540</xdr:colOff>
      <xdr:row>59</xdr:row>
      <xdr:rowOff>33233</xdr:rowOff>
    </xdr:to>
    <xdr:cxnSp macro="">
      <xdr:nvCxnSpPr>
        <xdr:cNvPr id="117" name="直線コネクタ 116"/>
        <xdr:cNvCxnSpPr/>
      </xdr:nvCxnSpPr>
      <xdr:spPr>
        <a:xfrm flipV="1">
          <a:off x="4633595" y="8625061"/>
          <a:ext cx="1270" cy="1523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37060</xdr:rowOff>
    </xdr:from>
    <xdr:ext cx="534377" cy="259045"/>
    <xdr:sp macro="" textlink="">
      <xdr:nvSpPr>
        <xdr:cNvPr id="118" name="総務費最小値テキスト"/>
        <xdr:cNvSpPr txBox="1"/>
      </xdr:nvSpPr>
      <xdr:spPr>
        <a:xfrm>
          <a:off x="4686300" y="1015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40,203</a:t>
          </a:r>
          <a:endParaRPr kumimoji="1" lang="ja-JP" altLang="en-US" sz="1000" b="1">
            <a:latin typeface="ＭＳ Ｐゴシック"/>
          </a:endParaRPr>
        </a:p>
      </xdr:txBody>
    </xdr:sp>
    <xdr:clientData/>
  </xdr:oneCellAnchor>
  <xdr:twoCellAnchor>
    <xdr:from>
      <xdr:col>6</xdr:col>
      <xdr:colOff>422275</xdr:colOff>
      <xdr:row>59</xdr:row>
      <xdr:rowOff>33233</xdr:rowOff>
    </xdr:from>
    <xdr:to>
      <xdr:col>6</xdr:col>
      <xdr:colOff>600075</xdr:colOff>
      <xdr:row>59</xdr:row>
      <xdr:rowOff>33233</xdr:rowOff>
    </xdr:to>
    <xdr:cxnSp macro="">
      <xdr:nvCxnSpPr>
        <xdr:cNvPr id="119" name="直線コネクタ 118"/>
        <xdr:cNvCxnSpPr/>
      </xdr:nvCxnSpPr>
      <xdr:spPr>
        <a:xfrm>
          <a:off x="4546600" y="1014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170688</xdr:rowOff>
    </xdr:from>
    <xdr:ext cx="599010" cy="259045"/>
    <xdr:sp macro="" textlink="">
      <xdr:nvSpPr>
        <xdr:cNvPr id="120" name="総務費最大値テキスト"/>
        <xdr:cNvSpPr txBox="1"/>
      </xdr:nvSpPr>
      <xdr:spPr>
        <a:xfrm>
          <a:off x="4686300" y="840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973,366</a:t>
          </a:r>
          <a:endParaRPr kumimoji="1" lang="ja-JP" altLang="en-US" sz="1000" b="1">
            <a:latin typeface="ＭＳ Ｐゴシック"/>
          </a:endParaRPr>
        </a:p>
      </xdr:txBody>
    </xdr:sp>
    <xdr:clientData/>
  </xdr:oneCellAnchor>
  <xdr:twoCellAnchor>
    <xdr:from>
      <xdr:col>6</xdr:col>
      <xdr:colOff>422275</xdr:colOff>
      <xdr:row>50</xdr:row>
      <xdr:rowOff>52561</xdr:rowOff>
    </xdr:from>
    <xdr:to>
      <xdr:col>6</xdr:col>
      <xdr:colOff>600075</xdr:colOff>
      <xdr:row>50</xdr:row>
      <xdr:rowOff>52561</xdr:rowOff>
    </xdr:to>
    <xdr:cxnSp macro="">
      <xdr:nvCxnSpPr>
        <xdr:cNvPr id="121" name="直線コネクタ 120"/>
        <xdr:cNvCxnSpPr/>
      </xdr:nvCxnSpPr>
      <xdr:spPr>
        <a:xfrm>
          <a:off x="4546600" y="862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132411</xdr:rowOff>
    </xdr:from>
    <xdr:to>
      <xdr:col>6</xdr:col>
      <xdr:colOff>511175</xdr:colOff>
      <xdr:row>58</xdr:row>
      <xdr:rowOff>141684</xdr:rowOff>
    </xdr:to>
    <xdr:cxnSp macro="">
      <xdr:nvCxnSpPr>
        <xdr:cNvPr id="122" name="直線コネクタ 121"/>
        <xdr:cNvCxnSpPr/>
      </xdr:nvCxnSpPr>
      <xdr:spPr>
        <a:xfrm flipV="1">
          <a:off x="3797300" y="10076511"/>
          <a:ext cx="838200" cy="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69570</xdr:rowOff>
    </xdr:from>
    <xdr:ext cx="534377" cy="259045"/>
    <xdr:sp macro="" textlink="">
      <xdr:nvSpPr>
        <xdr:cNvPr id="123" name="総務費平均値テキスト"/>
        <xdr:cNvSpPr txBox="1"/>
      </xdr:nvSpPr>
      <xdr:spPr>
        <a:xfrm>
          <a:off x="4686300" y="10013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91143</xdr:rowOff>
    </xdr:from>
    <xdr:to>
      <xdr:col>6</xdr:col>
      <xdr:colOff>561975</xdr:colOff>
      <xdr:row>59</xdr:row>
      <xdr:rowOff>21293</xdr:rowOff>
    </xdr:to>
    <xdr:sp macro="" textlink="">
      <xdr:nvSpPr>
        <xdr:cNvPr id="124" name="フローチャート : 判断 123"/>
        <xdr:cNvSpPr/>
      </xdr:nvSpPr>
      <xdr:spPr>
        <a:xfrm>
          <a:off x="4584700" y="10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141684</xdr:rowOff>
    </xdr:from>
    <xdr:to>
      <xdr:col>5</xdr:col>
      <xdr:colOff>358775</xdr:colOff>
      <xdr:row>58</xdr:row>
      <xdr:rowOff>143243</xdr:rowOff>
    </xdr:to>
    <xdr:cxnSp macro="">
      <xdr:nvCxnSpPr>
        <xdr:cNvPr id="125" name="直線コネクタ 124"/>
        <xdr:cNvCxnSpPr/>
      </xdr:nvCxnSpPr>
      <xdr:spPr>
        <a:xfrm flipV="1">
          <a:off x="2908300" y="10085784"/>
          <a:ext cx="889000" cy="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93033</xdr:rowOff>
    </xdr:from>
    <xdr:to>
      <xdr:col>5</xdr:col>
      <xdr:colOff>409575</xdr:colOff>
      <xdr:row>59</xdr:row>
      <xdr:rowOff>23183</xdr:rowOff>
    </xdr:to>
    <xdr:sp macro="" textlink="">
      <xdr:nvSpPr>
        <xdr:cNvPr id="126" name="フローチャート : 判断 125"/>
        <xdr:cNvSpPr/>
      </xdr:nvSpPr>
      <xdr:spPr>
        <a:xfrm>
          <a:off x="3746500" y="1003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14310</xdr:rowOff>
    </xdr:from>
    <xdr:ext cx="534377" cy="259045"/>
    <xdr:sp macro="" textlink="">
      <xdr:nvSpPr>
        <xdr:cNvPr id="127" name="テキスト ボックス 126"/>
        <xdr:cNvSpPr txBox="1"/>
      </xdr:nvSpPr>
      <xdr:spPr>
        <a:xfrm>
          <a:off x="3530111" y="1012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77,469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127353</xdr:rowOff>
    </xdr:from>
    <xdr:to>
      <xdr:col>4</xdr:col>
      <xdr:colOff>155575</xdr:colOff>
      <xdr:row>58</xdr:row>
      <xdr:rowOff>143243</xdr:rowOff>
    </xdr:to>
    <xdr:cxnSp macro="">
      <xdr:nvCxnSpPr>
        <xdr:cNvPr id="128" name="直線コネクタ 127"/>
        <xdr:cNvCxnSpPr/>
      </xdr:nvCxnSpPr>
      <xdr:spPr>
        <a:xfrm>
          <a:off x="2019300" y="10071453"/>
          <a:ext cx="889000" cy="1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90353</xdr:rowOff>
    </xdr:from>
    <xdr:to>
      <xdr:col>4</xdr:col>
      <xdr:colOff>206375</xdr:colOff>
      <xdr:row>59</xdr:row>
      <xdr:rowOff>20503</xdr:rowOff>
    </xdr:to>
    <xdr:sp macro="" textlink="">
      <xdr:nvSpPr>
        <xdr:cNvPr id="129" name="フローチャート : 判断 128"/>
        <xdr:cNvSpPr/>
      </xdr:nvSpPr>
      <xdr:spPr>
        <a:xfrm>
          <a:off x="2857500" y="1003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37030</xdr:rowOff>
    </xdr:from>
    <xdr:ext cx="534377" cy="259045"/>
    <xdr:sp macro="" textlink="">
      <xdr:nvSpPr>
        <xdr:cNvPr id="130" name="テキスト ボックス 129"/>
        <xdr:cNvSpPr txBox="1"/>
      </xdr:nvSpPr>
      <xdr:spPr>
        <a:xfrm>
          <a:off x="2641111" y="980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82258</xdr:rowOff>
    </xdr:from>
    <xdr:to>
      <xdr:col>2</xdr:col>
      <xdr:colOff>638175</xdr:colOff>
      <xdr:row>58</xdr:row>
      <xdr:rowOff>127353</xdr:rowOff>
    </xdr:to>
    <xdr:cxnSp macro="">
      <xdr:nvCxnSpPr>
        <xdr:cNvPr id="131" name="直線コネクタ 130"/>
        <xdr:cNvCxnSpPr/>
      </xdr:nvCxnSpPr>
      <xdr:spPr>
        <a:xfrm>
          <a:off x="1130300" y="10026358"/>
          <a:ext cx="889000" cy="4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7326</xdr:rowOff>
    </xdr:from>
    <xdr:to>
      <xdr:col>3</xdr:col>
      <xdr:colOff>3175</xdr:colOff>
      <xdr:row>57</xdr:row>
      <xdr:rowOff>108926</xdr:rowOff>
    </xdr:to>
    <xdr:sp macro="" textlink="">
      <xdr:nvSpPr>
        <xdr:cNvPr id="132" name="フローチャート : 判断 131"/>
        <xdr:cNvSpPr/>
      </xdr:nvSpPr>
      <xdr:spPr>
        <a:xfrm>
          <a:off x="1968500" y="977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125453</xdr:rowOff>
    </xdr:from>
    <xdr:ext cx="599010" cy="259045"/>
    <xdr:sp macro="" textlink="">
      <xdr:nvSpPr>
        <xdr:cNvPr id="133" name="テキスト ボックス 132"/>
        <xdr:cNvSpPr txBox="1"/>
      </xdr:nvSpPr>
      <xdr:spPr>
        <a:xfrm>
          <a:off x="1719794" y="9555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234,958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67539</xdr:rowOff>
    </xdr:from>
    <xdr:to>
      <xdr:col>1</xdr:col>
      <xdr:colOff>485775</xdr:colOff>
      <xdr:row>58</xdr:row>
      <xdr:rowOff>169139</xdr:rowOff>
    </xdr:to>
    <xdr:sp macro="" textlink="">
      <xdr:nvSpPr>
        <xdr:cNvPr id="134" name="フローチャート : 判断 133"/>
        <xdr:cNvSpPr/>
      </xdr:nvSpPr>
      <xdr:spPr>
        <a:xfrm>
          <a:off x="1079500" y="1001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160266</xdr:rowOff>
    </xdr:from>
    <xdr:ext cx="534377" cy="259045"/>
    <xdr:sp macro="" textlink="">
      <xdr:nvSpPr>
        <xdr:cNvPr id="135" name="テキスト ボックス 134"/>
        <xdr:cNvSpPr txBox="1"/>
      </xdr:nvSpPr>
      <xdr:spPr>
        <a:xfrm>
          <a:off x="863111" y="1010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93,082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81611</xdr:rowOff>
    </xdr:from>
    <xdr:to>
      <xdr:col>6</xdr:col>
      <xdr:colOff>561975</xdr:colOff>
      <xdr:row>59</xdr:row>
      <xdr:rowOff>11761</xdr:rowOff>
    </xdr:to>
    <xdr:sp macro="" textlink="">
      <xdr:nvSpPr>
        <xdr:cNvPr id="141" name="円/楕円 140"/>
        <xdr:cNvSpPr/>
      </xdr:nvSpPr>
      <xdr:spPr>
        <a:xfrm>
          <a:off x="4584700" y="1002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40988</xdr:rowOff>
    </xdr:from>
    <xdr:ext cx="534377" cy="259045"/>
    <xdr:sp macro="" textlink="">
      <xdr:nvSpPr>
        <xdr:cNvPr id="142" name="総務費該当値テキスト"/>
        <xdr:cNvSpPr txBox="1"/>
      </xdr:nvSpPr>
      <xdr:spPr>
        <a:xfrm>
          <a:off x="4686300" y="981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84,464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90884</xdr:rowOff>
    </xdr:from>
    <xdr:to>
      <xdr:col>5</xdr:col>
      <xdr:colOff>409575</xdr:colOff>
      <xdr:row>59</xdr:row>
      <xdr:rowOff>21034</xdr:rowOff>
    </xdr:to>
    <xdr:sp macro="" textlink="">
      <xdr:nvSpPr>
        <xdr:cNvPr id="143" name="円/楕円 142"/>
        <xdr:cNvSpPr/>
      </xdr:nvSpPr>
      <xdr:spPr>
        <a:xfrm>
          <a:off x="3746500" y="1003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37561</xdr:rowOff>
    </xdr:from>
    <xdr:ext cx="534377" cy="259045"/>
    <xdr:sp macro="" textlink="">
      <xdr:nvSpPr>
        <xdr:cNvPr id="144" name="テキスト ボックス 143"/>
        <xdr:cNvSpPr txBox="1"/>
      </xdr:nvSpPr>
      <xdr:spPr>
        <a:xfrm>
          <a:off x="3530111" y="981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78,785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92443</xdr:rowOff>
    </xdr:from>
    <xdr:to>
      <xdr:col>4</xdr:col>
      <xdr:colOff>206375</xdr:colOff>
      <xdr:row>59</xdr:row>
      <xdr:rowOff>22593</xdr:rowOff>
    </xdr:to>
    <xdr:sp macro="" textlink="">
      <xdr:nvSpPr>
        <xdr:cNvPr id="145" name="円/楕円 144"/>
        <xdr:cNvSpPr/>
      </xdr:nvSpPr>
      <xdr:spPr>
        <a:xfrm>
          <a:off x="2857500" y="100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13720</xdr:rowOff>
    </xdr:from>
    <xdr:ext cx="534377" cy="259045"/>
    <xdr:sp macro="" textlink="">
      <xdr:nvSpPr>
        <xdr:cNvPr id="146" name="テキスト ボックス 145"/>
        <xdr:cNvSpPr txBox="1"/>
      </xdr:nvSpPr>
      <xdr:spPr>
        <a:xfrm>
          <a:off x="2641111" y="101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77,830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76553</xdr:rowOff>
    </xdr:from>
    <xdr:to>
      <xdr:col>3</xdr:col>
      <xdr:colOff>3175</xdr:colOff>
      <xdr:row>59</xdr:row>
      <xdr:rowOff>6703</xdr:rowOff>
    </xdr:to>
    <xdr:sp macro="" textlink="">
      <xdr:nvSpPr>
        <xdr:cNvPr id="147" name="円/楕円 146"/>
        <xdr:cNvSpPr/>
      </xdr:nvSpPr>
      <xdr:spPr>
        <a:xfrm>
          <a:off x="1968500" y="1002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169280</xdr:rowOff>
    </xdr:from>
    <xdr:ext cx="534377" cy="259045"/>
    <xdr:sp macro="" textlink="">
      <xdr:nvSpPr>
        <xdr:cNvPr id="148" name="テキスト ボックス 147"/>
        <xdr:cNvSpPr txBox="1"/>
      </xdr:nvSpPr>
      <xdr:spPr>
        <a:xfrm>
          <a:off x="1752111" y="101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87,562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31458</xdr:rowOff>
    </xdr:from>
    <xdr:to>
      <xdr:col>1</xdr:col>
      <xdr:colOff>485775</xdr:colOff>
      <xdr:row>58</xdr:row>
      <xdr:rowOff>133058</xdr:rowOff>
    </xdr:to>
    <xdr:sp macro="" textlink="">
      <xdr:nvSpPr>
        <xdr:cNvPr id="149" name="円/楕円 148"/>
        <xdr:cNvSpPr/>
      </xdr:nvSpPr>
      <xdr:spPr>
        <a:xfrm>
          <a:off x="1079500" y="997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149585</xdr:rowOff>
    </xdr:from>
    <xdr:ext cx="599010" cy="259045"/>
    <xdr:sp macro="" textlink="">
      <xdr:nvSpPr>
        <xdr:cNvPr id="150" name="テキスト ボックス 149"/>
        <xdr:cNvSpPr txBox="1"/>
      </xdr:nvSpPr>
      <xdr:spPr>
        <a:xfrm>
          <a:off x="830794" y="9750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40259</xdr:rowOff>
    </xdr:from>
    <xdr:to>
      <xdr:col>6</xdr:col>
      <xdr:colOff>510540</xdr:colOff>
      <xdr:row>78</xdr:row>
      <xdr:rowOff>42808</xdr:rowOff>
    </xdr:to>
    <xdr:cxnSp macro="">
      <xdr:nvCxnSpPr>
        <xdr:cNvPr id="171" name="直線コネクタ 170"/>
        <xdr:cNvCxnSpPr/>
      </xdr:nvCxnSpPr>
      <xdr:spPr>
        <a:xfrm flipV="1">
          <a:off x="4633595" y="12213209"/>
          <a:ext cx="1270" cy="12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46635</xdr:rowOff>
    </xdr:from>
    <xdr:ext cx="534377" cy="259045"/>
    <xdr:sp macro="" textlink="">
      <xdr:nvSpPr>
        <xdr:cNvPr id="172" name="民生費最小値テキスト"/>
        <xdr:cNvSpPr txBox="1"/>
      </xdr:nvSpPr>
      <xdr:spPr>
        <a:xfrm>
          <a:off x="4686300" y="1341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96,954</a:t>
          </a:r>
          <a:endParaRPr kumimoji="1" lang="ja-JP" altLang="en-US" sz="1000" b="1">
            <a:latin typeface="ＭＳ Ｐゴシック"/>
          </a:endParaRPr>
        </a:p>
      </xdr:txBody>
    </xdr:sp>
    <xdr:clientData/>
  </xdr:oneCellAnchor>
  <xdr:twoCellAnchor>
    <xdr:from>
      <xdr:col>6</xdr:col>
      <xdr:colOff>422275</xdr:colOff>
      <xdr:row>78</xdr:row>
      <xdr:rowOff>42808</xdr:rowOff>
    </xdr:from>
    <xdr:to>
      <xdr:col>6</xdr:col>
      <xdr:colOff>600075</xdr:colOff>
      <xdr:row>78</xdr:row>
      <xdr:rowOff>42808</xdr:rowOff>
    </xdr:to>
    <xdr:cxnSp macro="">
      <xdr:nvCxnSpPr>
        <xdr:cNvPr id="173" name="直線コネクタ 172"/>
        <xdr:cNvCxnSpPr/>
      </xdr:nvCxnSpPr>
      <xdr:spPr>
        <a:xfrm>
          <a:off x="4546600" y="1341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158386</xdr:rowOff>
    </xdr:from>
    <xdr:ext cx="599010" cy="259045"/>
    <xdr:sp macro="" textlink="">
      <xdr:nvSpPr>
        <xdr:cNvPr id="174" name="民生費最大値テキスト"/>
        <xdr:cNvSpPr txBox="1"/>
      </xdr:nvSpPr>
      <xdr:spPr>
        <a:xfrm>
          <a:off x="4686300" y="1198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307,400</a:t>
          </a:r>
          <a:endParaRPr kumimoji="1" lang="ja-JP" altLang="en-US" sz="1000" b="1">
            <a:latin typeface="ＭＳ Ｐゴシック"/>
          </a:endParaRPr>
        </a:p>
      </xdr:txBody>
    </xdr:sp>
    <xdr:clientData/>
  </xdr:oneCellAnchor>
  <xdr:twoCellAnchor>
    <xdr:from>
      <xdr:col>6</xdr:col>
      <xdr:colOff>422275</xdr:colOff>
      <xdr:row>71</xdr:row>
      <xdr:rowOff>40259</xdr:rowOff>
    </xdr:from>
    <xdr:to>
      <xdr:col>6</xdr:col>
      <xdr:colOff>600075</xdr:colOff>
      <xdr:row>71</xdr:row>
      <xdr:rowOff>40259</xdr:rowOff>
    </xdr:to>
    <xdr:cxnSp macro="">
      <xdr:nvCxnSpPr>
        <xdr:cNvPr id="175" name="直線コネクタ 174"/>
        <xdr:cNvCxnSpPr/>
      </xdr:nvCxnSpPr>
      <xdr:spPr>
        <a:xfrm>
          <a:off x="4546600" y="1221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75526</xdr:rowOff>
    </xdr:from>
    <xdr:to>
      <xdr:col>6</xdr:col>
      <xdr:colOff>511175</xdr:colOff>
      <xdr:row>77</xdr:row>
      <xdr:rowOff>103724</xdr:rowOff>
    </xdr:to>
    <xdr:cxnSp macro="">
      <xdr:nvCxnSpPr>
        <xdr:cNvPr id="176" name="直線コネクタ 175"/>
        <xdr:cNvCxnSpPr/>
      </xdr:nvCxnSpPr>
      <xdr:spPr>
        <a:xfrm flipV="1">
          <a:off x="3797300" y="13277176"/>
          <a:ext cx="838200" cy="2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147147</xdr:rowOff>
    </xdr:from>
    <xdr:ext cx="599010" cy="259045"/>
    <xdr:sp macro="" textlink="">
      <xdr:nvSpPr>
        <xdr:cNvPr id="177" name="民生費平均値テキスト"/>
        <xdr:cNvSpPr txBox="1"/>
      </xdr:nvSpPr>
      <xdr:spPr>
        <a:xfrm>
          <a:off x="4686300" y="130058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124270</xdr:rowOff>
    </xdr:from>
    <xdr:to>
      <xdr:col>6</xdr:col>
      <xdr:colOff>561975</xdr:colOff>
      <xdr:row>77</xdr:row>
      <xdr:rowOff>54420</xdr:rowOff>
    </xdr:to>
    <xdr:sp macro="" textlink="">
      <xdr:nvSpPr>
        <xdr:cNvPr id="178" name="フローチャート : 判断 177"/>
        <xdr:cNvSpPr/>
      </xdr:nvSpPr>
      <xdr:spPr>
        <a:xfrm>
          <a:off x="4584700" y="131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103724</xdr:rowOff>
    </xdr:from>
    <xdr:to>
      <xdr:col>5</xdr:col>
      <xdr:colOff>358775</xdr:colOff>
      <xdr:row>77</xdr:row>
      <xdr:rowOff>156983</xdr:rowOff>
    </xdr:to>
    <xdr:cxnSp macro="">
      <xdr:nvCxnSpPr>
        <xdr:cNvPr id="179" name="直線コネクタ 178"/>
        <xdr:cNvCxnSpPr/>
      </xdr:nvCxnSpPr>
      <xdr:spPr>
        <a:xfrm flipV="1">
          <a:off x="2908300" y="13305374"/>
          <a:ext cx="889000" cy="5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35722</xdr:rowOff>
    </xdr:from>
    <xdr:to>
      <xdr:col>5</xdr:col>
      <xdr:colOff>409575</xdr:colOff>
      <xdr:row>74</xdr:row>
      <xdr:rowOff>137322</xdr:rowOff>
    </xdr:to>
    <xdr:sp macro="" textlink="">
      <xdr:nvSpPr>
        <xdr:cNvPr id="180" name="フローチャート : 判断 179"/>
        <xdr:cNvSpPr/>
      </xdr:nvSpPr>
      <xdr:spPr>
        <a:xfrm>
          <a:off x="3746500" y="1272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153849</xdr:rowOff>
    </xdr:from>
    <xdr:ext cx="599010" cy="259045"/>
    <xdr:sp macro="" textlink="">
      <xdr:nvSpPr>
        <xdr:cNvPr id="181" name="テキスト ボックス 180"/>
        <xdr:cNvSpPr txBox="1"/>
      </xdr:nvSpPr>
      <xdr:spPr>
        <a:xfrm>
          <a:off x="3497794" y="1249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209,305</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149130</xdr:rowOff>
    </xdr:from>
    <xdr:to>
      <xdr:col>4</xdr:col>
      <xdr:colOff>155575</xdr:colOff>
      <xdr:row>77</xdr:row>
      <xdr:rowOff>156983</xdr:rowOff>
    </xdr:to>
    <xdr:cxnSp macro="">
      <xdr:nvCxnSpPr>
        <xdr:cNvPr id="182" name="直線コネクタ 181"/>
        <xdr:cNvCxnSpPr/>
      </xdr:nvCxnSpPr>
      <xdr:spPr>
        <a:xfrm>
          <a:off x="2019300" y="13179330"/>
          <a:ext cx="889000" cy="17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63612</xdr:rowOff>
    </xdr:from>
    <xdr:to>
      <xdr:col>4</xdr:col>
      <xdr:colOff>206375</xdr:colOff>
      <xdr:row>76</xdr:row>
      <xdr:rowOff>165212</xdr:rowOff>
    </xdr:to>
    <xdr:sp macro="" textlink="">
      <xdr:nvSpPr>
        <xdr:cNvPr id="183" name="フローチャート : 判断 182"/>
        <xdr:cNvSpPr/>
      </xdr:nvSpPr>
      <xdr:spPr>
        <a:xfrm>
          <a:off x="2857500" y="130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10288</xdr:rowOff>
    </xdr:from>
    <xdr:ext cx="599010" cy="259045"/>
    <xdr:sp macro="" textlink="">
      <xdr:nvSpPr>
        <xdr:cNvPr id="184" name="テキスト ボックス 183"/>
        <xdr:cNvSpPr txBox="1"/>
      </xdr:nvSpPr>
      <xdr:spPr>
        <a:xfrm>
          <a:off x="2608794" y="1286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149130</xdr:rowOff>
    </xdr:from>
    <xdr:to>
      <xdr:col>2</xdr:col>
      <xdr:colOff>638175</xdr:colOff>
      <xdr:row>77</xdr:row>
      <xdr:rowOff>38019</xdr:rowOff>
    </xdr:to>
    <xdr:cxnSp macro="">
      <xdr:nvCxnSpPr>
        <xdr:cNvPr id="185" name="直線コネクタ 184"/>
        <xdr:cNvCxnSpPr/>
      </xdr:nvCxnSpPr>
      <xdr:spPr>
        <a:xfrm flipV="1">
          <a:off x="1130300" y="13179330"/>
          <a:ext cx="889000" cy="6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65360</xdr:rowOff>
    </xdr:from>
    <xdr:to>
      <xdr:col>3</xdr:col>
      <xdr:colOff>3175</xdr:colOff>
      <xdr:row>76</xdr:row>
      <xdr:rowOff>166960</xdr:rowOff>
    </xdr:to>
    <xdr:sp macro="" textlink="">
      <xdr:nvSpPr>
        <xdr:cNvPr id="186" name="フローチャート : 判断 185"/>
        <xdr:cNvSpPr/>
      </xdr:nvSpPr>
      <xdr:spPr>
        <a:xfrm>
          <a:off x="1968500" y="130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12037</xdr:rowOff>
    </xdr:from>
    <xdr:ext cx="599010" cy="259045"/>
    <xdr:sp macro="" textlink="">
      <xdr:nvSpPr>
        <xdr:cNvPr id="187" name="テキスト ボックス 186"/>
        <xdr:cNvSpPr txBox="1"/>
      </xdr:nvSpPr>
      <xdr:spPr>
        <a:xfrm>
          <a:off x="1719794" y="1287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144,119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110765</xdr:rowOff>
    </xdr:from>
    <xdr:to>
      <xdr:col>1</xdr:col>
      <xdr:colOff>485775</xdr:colOff>
      <xdr:row>77</xdr:row>
      <xdr:rowOff>40915</xdr:rowOff>
    </xdr:to>
    <xdr:sp macro="" textlink="">
      <xdr:nvSpPr>
        <xdr:cNvPr id="188" name="フローチャート : 判断 187"/>
        <xdr:cNvSpPr/>
      </xdr:nvSpPr>
      <xdr:spPr>
        <a:xfrm>
          <a:off x="1079500" y="1314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57442</xdr:rowOff>
    </xdr:from>
    <xdr:ext cx="599010" cy="259045"/>
    <xdr:sp macro="" textlink="">
      <xdr:nvSpPr>
        <xdr:cNvPr id="189" name="テキスト ボックス 188"/>
        <xdr:cNvSpPr txBox="1"/>
      </xdr:nvSpPr>
      <xdr:spPr>
        <a:xfrm>
          <a:off x="830794" y="1291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136,174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24726</xdr:rowOff>
    </xdr:from>
    <xdr:to>
      <xdr:col>6</xdr:col>
      <xdr:colOff>561975</xdr:colOff>
      <xdr:row>77</xdr:row>
      <xdr:rowOff>126326</xdr:rowOff>
    </xdr:to>
    <xdr:sp macro="" textlink="">
      <xdr:nvSpPr>
        <xdr:cNvPr id="195" name="円/楕円 194"/>
        <xdr:cNvSpPr/>
      </xdr:nvSpPr>
      <xdr:spPr>
        <a:xfrm>
          <a:off x="4584700" y="1322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3153</xdr:rowOff>
    </xdr:from>
    <xdr:ext cx="599010" cy="259045"/>
    <xdr:sp macro="" textlink="">
      <xdr:nvSpPr>
        <xdr:cNvPr id="196" name="民生費該当値テキスト"/>
        <xdr:cNvSpPr txBox="1"/>
      </xdr:nvSpPr>
      <xdr:spPr>
        <a:xfrm>
          <a:off x="4686300" y="1320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121,229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52924</xdr:rowOff>
    </xdr:from>
    <xdr:to>
      <xdr:col>5</xdr:col>
      <xdr:colOff>409575</xdr:colOff>
      <xdr:row>77</xdr:row>
      <xdr:rowOff>154524</xdr:rowOff>
    </xdr:to>
    <xdr:sp macro="" textlink="">
      <xdr:nvSpPr>
        <xdr:cNvPr id="197" name="円/楕円 196"/>
        <xdr:cNvSpPr/>
      </xdr:nvSpPr>
      <xdr:spPr>
        <a:xfrm>
          <a:off x="3746500" y="132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145651</xdr:rowOff>
    </xdr:from>
    <xdr:ext cx="599010" cy="259045"/>
    <xdr:sp macro="" textlink="">
      <xdr:nvSpPr>
        <xdr:cNvPr id="198" name="テキスト ボックス 197"/>
        <xdr:cNvSpPr txBox="1"/>
      </xdr:nvSpPr>
      <xdr:spPr>
        <a:xfrm>
          <a:off x="3497794" y="13347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116,295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106183</xdr:rowOff>
    </xdr:from>
    <xdr:to>
      <xdr:col>4</xdr:col>
      <xdr:colOff>206375</xdr:colOff>
      <xdr:row>78</xdr:row>
      <xdr:rowOff>36333</xdr:rowOff>
    </xdr:to>
    <xdr:sp macro="" textlink="">
      <xdr:nvSpPr>
        <xdr:cNvPr id="199" name="円/楕円 198"/>
        <xdr:cNvSpPr/>
      </xdr:nvSpPr>
      <xdr:spPr>
        <a:xfrm>
          <a:off x="2857500" y="1330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27460</xdr:rowOff>
    </xdr:from>
    <xdr:ext cx="599010" cy="259045"/>
    <xdr:sp macro="" textlink="">
      <xdr:nvSpPr>
        <xdr:cNvPr id="200" name="テキスト ボックス 199"/>
        <xdr:cNvSpPr txBox="1"/>
      </xdr:nvSpPr>
      <xdr:spPr>
        <a:xfrm>
          <a:off x="2608794" y="13400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106,976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98330</xdr:rowOff>
    </xdr:from>
    <xdr:to>
      <xdr:col>3</xdr:col>
      <xdr:colOff>3175</xdr:colOff>
      <xdr:row>77</xdr:row>
      <xdr:rowOff>28480</xdr:rowOff>
    </xdr:to>
    <xdr:sp macro="" textlink="">
      <xdr:nvSpPr>
        <xdr:cNvPr id="201" name="円/楕円 200"/>
        <xdr:cNvSpPr/>
      </xdr:nvSpPr>
      <xdr:spPr>
        <a:xfrm>
          <a:off x="1968500" y="131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19607</xdr:rowOff>
    </xdr:from>
    <xdr:ext cx="599010" cy="259045"/>
    <xdr:sp macro="" textlink="">
      <xdr:nvSpPr>
        <xdr:cNvPr id="202" name="テキスト ボックス 201"/>
        <xdr:cNvSpPr txBox="1"/>
      </xdr:nvSpPr>
      <xdr:spPr>
        <a:xfrm>
          <a:off x="1719794" y="1322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138,350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158669</xdr:rowOff>
    </xdr:from>
    <xdr:to>
      <xdr:col>1</xdr:col>
      <xdr:colOff>485775</xdr:colOff>
      <xdr:row>77</xdr:row>
      <xdr:rowOff>88819</xdr:rowOff>
    </xdr:to>
    <xdr:sp macro="" textlink="">
      <xdr:nvSpPr>
        <xdr:cNvPr id="203" name="円/楕円 202"/>
        <xdr:cNvSpPr/>
      </xdr:nvSpPr>
      <xdr:spPr>
        <a:xfrm>
          <a:off x="1079500" y="1318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79946</xdr:rowOff>
    </xdr:from>
    <xdr:ext cx="599010" cy="259045"/>
    <xdr:sp macro="" textlink="">
      <xdr:nvSpPr>
        <xdr:cNvPr id="204" name="テキスト ボックス 203"/>
        <xdr:cNvSpPr txBox="1"/>
      </xdr:nvSpPr>
      <xdr:spPr>
        <a:xfrm>
          <a:off x="830794" y="13281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22151</xdr:rowOff>
    </xdr:from>
    <xdr:to>
      <xdr:col>6</xdr:col>
      <xdr:colOff>510540</xdr:colOff>
      <xdr:row>99</xdr:row>
      <xdr:rowOff>149464</xdr:rowOff>
    </xdr:to>
    <xdr:cxnSp macro="">
      <xdr:nvCxnSpPr>
        <xdr:cNvPr id="231" name="直線コネクタ 230"/>
        <xdr:cNvCxnSpPr/>
      </xdr:nvCxnSpPr>
      <xdr:spPr>
        <a:xfrm flipV="1">
          <a:off x="4633595" y="15624101"/>
          <a:ext cx="1270" cy="1498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153291</xdr:rowOff>
    </xdr:from>
    <xdr:ext cx="534377" cy="259045"/>
    <xdr:sp macro="" textlink="">
      <xdr:nvSpPr>
        <xdr:cNvPr id="232" name="衛生費最小値テキスト"/>
        <xdr:cNvSpPr txBox="1"/>
      </xdr:nvSpPr>
      <xdr:spPr>
        <a:xfrm>
          <a:off x="4686300" y="171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16,902</a:t>
          </a:r>
          <a:endParaRPr kumimoji="1" lang="ja-JP" altLang="en-US" sz="1000" b="1">
            <a:latin typeface="ＭＳ Ｐゴシック"/>
          </a:endParaRPr>
        </a:p>
      </xdr:txBody>
    </xdr:sp>
    <xdr:clientData/>
  </xdr:oneCellAnchor>
  <xdr:twoCellAnchor>
    <xdr:from>
      <xdr:col>6</xdr:col>
      <xdr:colOff>422275</xdr:colOff>
      <xdr:row>99</xdr:row>
      <xdr:rowOff>149464</xdr:rowOff>
    </xdr:from>
    <xdr:to>
      <xdr:col>6</xdr:col>
      <xdr:colOff>600075</xdr:colOff>
      <xdr:row>99</xdr:row>
      <xdr:rowOff>149464</xdr:rowOff>
    </xdr:to>
    <xdr:cxnSp macro="">
      <xdr:nvCxnSpPr>
        <xdr:cNvPr id="233" name="直線コネクタ 232"/>
        <xdr:cNvCxnSpPr/>
      </xdr:nvCxnSpPr>
      <xdr:spPr>
        <a:xfrm>
          <a:off x="4546600" y="1712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140278</xdr:rowOff>
    </xdr:from>
    <xdr:ext cx="599010" cy="259045"/>
    <xdr:sp macro="" textlink="">
      <xdr:nvSpPr>
        <xdr:cNvPr id="234" name="衛生費最大値テキスト"/>
        <xdr:cNvSpPr txBox="1"/>
      </xdr:nvSpPr>
      <xdr:spPr>
        <a:xfrm>
          <a:off x="4686300" y="1539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108,699</a:t>
          </a:r>
          <a:endParaRPr kumimoji="1" lang="ja-JP" altLang="en-US" sz="1000" b="1">
            <a:latin typeface="ＭＳ Ｐゴシック"/>
          </a:endParaRPr>
        </a:p>
      </xdr:txBody>
    </xdr:sp>
    <xdr:clientData/>
  </xdr:oneCellAnchor>
  <xdr:twoCellAnchor>
    <xdr:from>
      <xdr:col>6</xdr:col>
      <xdr:colOff>422275</xdr:colOff>
      <xdr:row>91</xdr:row>
      <xdr:rowOff>22151</xdr:rowOff>
    </xdr:from>
    <xdr:to>
      <xdr:col>6</xdr:col>
      <xdr:colOff>600075</xdr:colOff>
      <xdr:row>91</xdr:row>
      <xdr:rowOff>22151</xdr:rowOff>
    </xdr:to>
    <xdr:cxnSp macro="">
      <xdr:nvCxnSpPr>
        <xdr:cNvPr id="235" name="直線コネクタ 234"/>
        <xdr:cNvCxnSpPr/>
      </xdr:nvCxnSpPr>
      <xdr:spPr>
        <a:xfrm>
          <a:off x="4546600" y="15624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1217</xdr:rowOff>
    </xdr:from>
    <xdr:to>
      <xdr:col>6</xdr:col>
      <xdr:colOff>511175</xdr:colOff>
      <xdr:row>98</xdr:row>
      <xdr:rowOff>93768</xdr:rowOff>
    </xdr:to>
    <xdr:cxnSp macro="">
      <xdr:nvCxnSpPr>
        <xdr:cNvPr id="236" name="直線コネクタ 235"/>
        <xdr:cNvCxnSpPr/>
      </xdr:nvCxnSpPr>
      <xdr:spPr>
        <a:xfrm flipV="1">
          <a:off x="3797300" y="16803317"/>
          <a:ext cx="838200" cy="9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154182</xdr:rowOff>
    </xdr:from>
    <xdr:ext cx="534377" cy="259045"/>
    <xdr:sp macro="" textlink="">
      <xdr:nvSpPr>
        <xdr:cNvPr id="237" name="衛生費平均値テキスト"/>
        <xdr:cNvSpPr txBox="1"/>
      </xdr:nvSpPr>
      <xdr:spPr>
        <a:xfrm>
          <a:off x="4686300" y="16441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131305</xdr:rowOff>
    </xdr:from>
    <xdr:to>
      <xdr:col>6</xdr:col>
      <xdr:colOff>561975</xdr:colOff>
      <xdr:row>97</xdr:row>
      <xdr:rowOff>61455</xdr:rowOff>
    </xdr:to>
    <xdr:sp macro="" textlink="">
      <xdr:nvSpPr>
        <xdr:cNvPr id="238" name="フローチャート : 判断 237"/>
        <xdr:cNvSpPr/>
      </xdr:nvSpPr>
      <xdr:spPr>
        <a:xfrm>
          <a:off x="45847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29352</xdr:rowOff>
    </xdr:from>
    <xdr:to>
      <xdr:col>5</xdr:col>
      <xdr:colOff>358775</xdr:colOff>
      <xdr:row>98</xdr:row>
      <xdr:rowOff>93768</xdr:rowOff>
    </xdr:to>
    <xdr:cxnSp macro="">
      <xdr:nvCxnSpPr>
        <xdr:cNvPr id="239" name="直線コネクタ 238"/>
        <xdr:cNvCxnSpPr/>
      </xdr:nvCxnSpPr>
      <xdr:spPr>
        <a:xfrm>
          <a:off x="2908300" y="16660002"/>
          <a:ext cx="889000" cy="23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151226</xdr:rowOff>
    </xdr:from>
    <xdr:to>
      <xdr:col>5</xdr:col>
      <xdr:colOff>409575</xdr:colOff>
      <xdr:row>97</xdr:row>
      <xdr:rowOff>81376</xdr:rowOff>
    </xdr:to>
    <xdr:sp macro="" textlink="">
      <xdr:nvSpPr>
        <xdr:cNvPr id="240" name="フローチャート : 判断 239"/>
        <xdr:cNvSpPr/>
      </xdr:nvSpPr>
      <xdr:spPr>
        <a:xfrm>
          <a:off x="3746500" y="1661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97903</xdr:rowOff>
    </xdr:from>
    <xdr:ext cx="534377" cy="259045"/>
    <xdr:sp macro="" textlink="">
      <xdr:nvSpPr>
        <xdr:cNvPr id="241" name="テキスト ボックス 240"/>
        <xdr:cNvSpPr txBox="1"/>
      </xdr:nvSpPr>
      <xdr:spPr>
        <a:xfrm>
          <a:off x="3530111" y="1638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45,183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29352</xdr:rowOff>
    </xdr:from>
    <xdr:to>
      <xdr:col>4</xdr:col>
      <xdr:colOff>155575</xdr:colOff>
      <xdr:row>98</xdr:row>
      <xdr:rowOff>15244</xdr:rowOff>
    </xdr:to>
    <xdr:cxnSp macro="">
      <xdr:nvCxnSpPr>
        <xdr:cNvPr id="242" name="直線コネクタ 241"/>
        <xdr:cNvCxnSpPr/>
      </xdr:nvCxnSpPr>
      <xdr:spPr>
        <a:xfrm flipV="1">
          <a:off x="2019300" y="16660002"/>
          <a:ext cx="889000" cy="15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154801</xdr:rowOff>
    </xdr:from>
    <xdr:to>
      <xdr:col>4</xdr:col>
      <xdr:colOff>206375</xdr:colOff>
      <xdr:row>97</xdr:row>
      <xdr:rowOff>84951</xdr:rowOff>
    </xdr:to>
    <xdr:sp macro="" textlink="">
      <xdr:nvSpPr>
        <xdr:cNvPr id="243" name="フローチャート : 判断 242"/>
        <xdr:cNvSpPr/>
      </xdr:nvSpPr>
      <xdr:spPr>
        <a:xfrm>
          <a:off x="2857500" y="1661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76078</xdr:rowOff>
    </xdr:from>
    <xdr:ext cx="534377" cy="259045"/>
    <xdr:sp macro="" textlink="">
      <xdr:nvSpPr>
        <xdr:cNvPr id="244" name="テキスト ボックス 243"/>
        <xdr:cNvSpPr txBox="1"/>
      </xdr:nvSpPr>
      <xdr:spPr>
        <a:xfrm>
          <a:off x="2641111" y="1670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15244</xdr:rowOff>
    </xdr:from>
    <xdr:to>
      <xdr:col>2</xdr:col>
      <xdr:colOff>638175</xdr:colOff>
      <xdr:row>98</xdr:row>
      <xdr:rowOff>116742</xdr:rowOff>
    </xdr:to>
    <xdr:cxnSp macro="">
      <xdr:nvCxnSpPr>
        <xdr:cNvPr id="245" name="直線コネクタ 244"/>
        <xdr:cNvCxnSpPr/>
      </xdr:nvCxnSpPr>
      <xdr:spPr>
        <a:xfrm flipV="1">
          <a:off x="1130300" y="16817344"/>
          <a:ext cx="8890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32468</xdr:rowOff>
    </xdr:from>
    <xdr:to>
      <xdr:col>3</xdr:col>
      <xdr:colOff>3175</xdr:colOff>
      <xdr:row>97</xdr:row>
      <xdr:rowOff>134068</xdr:rowOff>
    </xdr:to>
    <xdr:sp macro="" textlink="">
      <xdr:nvSpPr>
        <xdr:cNvPr id="246" name="フローチャート : 判断 245"/>
        <xdr:cNvSpPr/>
      </xdr:nvSpPr>
      <xdr:spPr>
        <a:xfrm>
          <a:off x="1968500" y="1666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150595</xdr:rowOff>
    </xdr:from>
    <xdr:ext cx="534377" cy="259045"/>
    <xdr:sp macro="" textlink="">
      <xdr:nvSpPr>
        <xdr:cNvPr id="247" name="テキスト ボックス 246"/>
        <xdr:cNvSpPr txBox="1"/>
      </xdr:nvSpPr>
      <xdr:spPr>
        <a:xfrm>
          <a:off x="1752111" y="1643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41,956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51229</xdr:rowOff>
    </xdr:from>
    <xdr:to>
      <xdr:col>1</xdr:col>
      <xdr:colOff>485775</xdr:colOff>
      <xdr:row>97</xdr:row>
      <xdr:rowOff>152829</xdr:rowOff>
    </xdr:to>
    <xdr:sp macro="" textlink="">
      <xdr:nvSpPr>
        <xdr:cNvPr id="248" name="フローチャート : 判断 247"/>
        <xdr:cNvSpPr/>
      </xdr:nvSpPr>
      <xdr:spPr>
        <a:xfrm>
          <a:off x="1079500" y="1668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169356</xdr:rowOff>
    </xdr:from>
    <xdr:ext cx="534377" cy="259045"/>
    <xdr:sp macro="" textlink="">
      <xdr:nvSpPr>
        <xdr:cNvPr id="249" name="テキスト ボックス 248"/>
        <xdr:cNvSpPr txBox="1"/>
      </xdr:nvSpPr>
      <xdr:spPr>
        <a:xfrm>
          <a:off x="863111" y="1645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121867</xdr:rowOff>
    </xdr:from>
    <xdr:to>
      <xdr:col>6</xdr:col>
      <xdr:colOff>561975</xdr:colOff>
      <xdr:row>98</xdr:row>
      <xdr:rowOff>52017</xdr:rowOff>
    </xdr:to>
    <xdr:sp macro="" textlink="">
      <xdr:nvSpPr>
        <xdr:cNvPr id="255" name="円/楕円 254"/>
        <xdr:cNvSpPr/>
      </xdr:nvSpPr>
      <xdr:spPr>
        <a:xfrm>
          <a:off x="4584700" y="1675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100294</xdr:rowOff>
    </xdr:from>
    <xdr:ext cx="534377" cy="259045"/>
    <xdr:sp macro="" textlink="">
      <xdr:nvSpPr>
        <xdr:cNvPr id="256" name="衛生費該当値テキスト"/>
        <xdr:cNvSpPr txBox="1"/>
      </xdr:nvSpPr>
      <xdr:spPr>
        <a:xfrm>
          <a:off x="4686300" y="1673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36,481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42968</xdr:rowOff>
    </xdr:from>
    <xdr:to>
      <xdr:col>5</xdr:col>
      <xdr:colOff>409575</xdr:colOff>
      <xdr:row>98</xdr:row>
      <xdr:rowOff>144568</xdr:rowOff>
    </xdr:to>
    <xdr:sp macro="" textlink="">
      <xdr:nvSpPr>
        <xdr:cNvPr id="257" name="円/楕円 256"/>
        <xdr:cNvSpPr/>
      </xdr:nvSpPr>
      <xdr:spPr>
        <a:xfrm>
          <a:off x="3746500" y="1684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135695</xdr:rowOff>
    </xdr:from>
    <xdr:ext cx="534377" cy="259045"/>
    <xdr:sp macro="" textlink="">
      <xdr:nvSpPr>
        <xdr:cNvPr id="258" name="テキスト ボックス 257"/>
        <xdr:cNvSpPr txBox="1"/>
      </xdr:nvSpPr>
      <xdr:spPr>
        <a:xfrm>
          <a:off x="3530111" y="1693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30,813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150002</xdr:rowOff>
    </xdr:from>
    <xdr:to>
      <xdr:col>4</xdr:col>
      <xdr:colOff>206375</xdr:colOff>
      <xdr:row>97</xdr:row>
      <xdr:rowOff>80152</xdr:rowOff>
    </xdr:to>
    <xdr:sp macro="" textlink="">
      <xdr:nvSpPr>
        <xdr:cNvPr id="259" name="円/楕円 258"/>
        <xdr:cNvSpPr/>
      </xdr:nvSpPr>
      <xdr:spPr>
        <a:xfrm>
          <a:off x="2857500" y="1660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96679</xdr:rowOff>
    </xdr:from>
    <xdr:ext cx="534377" cy="259045"/>
    <xdr:sp macro="" textlink="">
      <xdr:nvSpPr>
        <xdr:cNvPr id="260" name="テキスト ボックス 259"/>
        <xdr:cNvSpPr txBox="1"/>
      </xdr:nvSpPr>
      <xdr:spPr>
        <a:xfrm>
          <a:off x="2641111" y="163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45,258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135894</xdr:rowOff>
    </xdr:from>
    <xdr:to>
      <xdr:col>3</xdr:col>
      <xdr:colOff>3175</xdr:colOff>
      <xdr:row>98</xdr:row>
      <xdr:rowOff>66044</xdr:rowOff>
    </xdr:to>
    <xdr:sp macro="" textlink="">
      <xdr:nvSpPr>
        <xdr:cNvPr id="261" name="円/楕円 260"/>
        <xdr:cNvSpPr/>
      </xdr:nvSpPr>
      <xdr:spPr>
        <a:xfrm>
          <a:off x="1968500" y="167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57171</xdr:rowOff>
    </xdr:from>
    <xdr:ext cx="534377" cy="259045"/>
    <xdr:sp macro="" textlink="">
      <xdr:nvSpPr>
        <xdr:cNvPr id="262" name="テキスト ボックス 261"/>
        <xdr:cNvSpPr txBox="1"/>
      </xdr:nvSpPr>
      <xdr:spPr>
        <a:xfrm>
          <a:off x="1752111" y="1685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35,622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65942</xdr:rowOff>
    </xdr:from>
    <xdr:to>
      <xdr:col>1</xdr:col>
      <xdr:colOff>485775</xdr:colOff>
      <xdr:row>98</xdr:row>
      <xdr:rowOff>167542</xdr:rowOff>
    </xdr:to>
    <xdr:sp macro="" textlink="">
      <xdr:nvSpPr>
        <xdr:cNvPr id="263" name="円/楕円 262"/>
        <xdr:cNvSpPr/>
      </xdr:nvSpPr>
      <xdr:spPr>
        <a:xfrm>
          <a:off x="1079500" y="1686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158669</xdr:rowOff>
    </xdr:from>
    <xdr:ext cx="534377" cy="259045"/>
    <xdr:sp macro="" textlink="">
      <xdr:nvSpPr>
        <xdr:cNvPr id="264" name="テキスト ボックス 263"/>
        <xdr:cNvSpPr txBox="1"/>
      </xdr:nvSpPr>
      <xdr:spPr>
        <a:xfrm>
          <a:off x="863111" y="1696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29,406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103941</xdr:rowOff>
    </xdr:from>
    <xdr:to>
      <xdr:col>15</xdr:col>
      <xdr:colOff>180340</xdr:colOff>
      <xdr:row>39</xdr:row>
      <xdr:rowOff>98878</xdr:rowOff>
    </xdr:to>
    <xdr:cxnSp macro="">
      <xdr:nvCxnSpPr>
        <xdr:cNvPr id="290" name="直線コネクタ 289"/>
        <xdr:cNvCxnSpPr/>
      </xdr:nvCxnSpPr>
      <xdr:spPr>
        <a:xfrm flipV="1">
          <a:off x="10475595" y="5247441"/>
          <a:ext cx="1270" cy="153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50618</xdr:rowOff>
    </xdr:from>
    <xdr:ext cx="469744" cy="259045"/>
    <xdr:sp macro="" textlink="">
      <xdr:nvSpPr>
        <xdr:cNvPr id="293" name="労働費最大値テキスト"/>
        <xdr:cNvSpPr txBox="1"/>
      </xdr:nvSpPr>
      <xdr:spPr>
        <a:xfrm>
          <a:off x="10528300" y="502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9,419</a:t>
          </a:r>
          <a:endParaRPr kumimoji="1" lang="ja-JP" altLang="en-US" sz="1000" b="1">
            <a:latin typeface="ＭＳ Ｐゴシック"/>
          </a:endParaRPr>
        </a:p>
      </xdr:txBody>
    </xdr:sp>
    <xdr:clientData/>
  </xdr:oneCellAnchor>
  <xdr:twoCellAnchor>
    <xdr:from>
      <xdr:col>15</xdr:col>
      <xdr:colOff>92075</xdr:colOff>
      <xdr:row>30</xdr:row>
      <xdr:rowOff>103941</xdr:rowOff>
    </xdr:from>
    <xdr:to>
      <xdr:col>15</xdr:col>
      <xdr:colOff>269875</xdr:colOff>
      <xdr:row>30</xdr:row>
      <xdr:rowOff>103941</xdr:rowOff>
    </xdr:to>
    <xdr:cxnSp macro="">
      <xdr:nvCxnSpPr>
        <xdr:cNvPr id="294" name="直線コネクタ 293"/>
        <xdr:cNvCxnSpPr/>
      </xdr:nvCxnSpPr>
      <xdr:spPr>
        <a:xfrm>
          <a:off x="10388600" y="52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38463</xdr:rowOff>
    </xdr:from>
    <xdr:to>
      <xdr:col>15</xdr:col>
      <xdr:colOff>180975</xdr:colOff>
      <xdr:row>39</xdr:row>
      <xdr:rowOff>97736</xdr:rowOff>
    </xdr:to>
    <xdr:cxnSp macro="">
      <xdr:nvCxnSpPr>
        <xdr:cNvPr id="295" name="直線コネクタ 294"/>
        <xdr:cNvCxnSpPr/>
      </xdr:nvCxnSpPr>
      <xdr:spPr>
        <a:xfrm>
          <a:off x="9639300" y="6553563"/>
          <a:ext cx="838200" cy="23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100020</xdr:rowOff>
    </xdr:from>
    <xdr:ext cx="378565" cy="259045"/>
    <xdr:sp macro="" textlink="">
      <xdr:nvSpPr>
        <xdr:cNvPr id="296" name="労働費平均値テキスト"/>
        <xdr:cNvSpPr txBox="1"/>
      </xdr:nvSpPr>
      <xdr:spPr>
        <a:xfrm>
          <a:off x="10528300" y="64436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77143</xdr:rowOff>
    </xdr:from>
    <xdr:to>
      <xdr:col>15</xdr:col>
      <xdr:colOff>231775</xdr:colOff>
      <xdr:row>39</xdr:row>
      <xdr:rowOff>7293</xdr:rowOff>
    </xdr:to>
    <xdr:sp macro="" textlink="">
      <xdr:nvSpPr>
        <xdr:cNvPr id="297" name="フローチャート : 判断 296"/>
        <xdr:cNvSpPr/>
      </xdr:nvSpPr>
      <xdr:spPr>
        <a:xfrm>
          <a:off x="10426700" y="659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38463</xdr:rowOff>
    </xdr:from>
    <xdr:to>
      <xdr:col>14</xdr:col>
      <xdr:colOff>28575</xdr:colOff>
      <xdr:row>39</xdr:row>
      <xdr:rowOff>83040</xdr:rowOff>
    </xdr:to>
    <xdr:cxnSp macro="">
      <xdr:nvCxnSpPr>
        <xdr:cNvPr id="298" name="直線コネクタ 297"/>
        <xdr:cNvCxnSpPr/>
      </xdr:nvCxnSpPr>
      <xdr:spPr>
        <a:xfrm flipV="1">
          <a:off x="8750300" y="6553563"/>
          <a:ext cx="889000" cy="2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104412</xdr:rowOff>
    </xdr:from>
    <xdr:to>
      <xdr:col>14</xdr:col>
      <xdr:colOff>79375</xdr:colOff>
      <xdr:row>38</xdr:row>
      <xdr:rowOff>34562</xdr:rowOff>
    </xdr:to>
    <xdr:sp macro="" textlink="">
      <xdr:nvSpPr>
        <xdr:cNvPr id="299" name="フローチャート : 判断 298"/>
        <xdr:cNvSpPr/>
      </xdr:nvSpPr>
      <xdr:spPr>
        <a:xfrm>
          <a:off x="9588500" y="64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51089</xdr:rowOff>
    </xdr:from>
    <xdr:ext cx="469744" cy="259045"/>
    <xdr:sp macro="" textlink="">
      <xdr:nvSpPr>
        <xdr:cNvPr id="300" name="テキスト ボックス 299"/>
        <xdr:cNvSpPr txBox="1"/>
      </xdr:nvSpPr>
      <xdr:spPr>
        <a:xfrm>
          <a:off x="9404427" y="62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83040</xdr:rowOff>
    </xdr:from>
    <xdr:to>
      <xdr:col>12</xdr:col>
      <xdr:colOff>511175</xdr:colOff>
      <xdr:row>39</xdr:row>
      <xdr:rowOff>96429</xdr:rowOff>
    </xdr:to>
    <xdr:cxnSp macro="">
      <xdr:nvCxnSpPr>
        <xdr:cNvPr id="301" name="直線コネクタ 300"/>
        <xdr:cNvCxnSpPr/>
      </xdr:nvCxnSpPr>
      <xdr:spPr>
        <a:xfrm flipV="1">
          <a:off x="7861300" y="6769590"/>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143274</xdr:rowOff>
    </xdr:from>
    <xdr:to>
      <xdr:col>12</xdr:col>
      <xdr:colOff>561975</xdr:colOff>
      <xdr:row>37</xdr:row>
      <xdr:rowOff>73424</xdr:rowOff>
    </xdr:to>
    <xdr:sp macro="" textlink="">
      <xdr:nvSpPr>
        <xdr:cNvPr id="302" name="フローチャート : 判断 301"/>
        <xdr:cNvSpPr/>
      </xdr:nvSpPr>
      <xdr:spPr>
        <a:xfrm>
          <a:off x="8699500" y="63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89951</xdr:rowOff>
    </xdr:from>
    <xdr:ext cx="469744" cy="259045"/>
    <xdr:sp macro="" textlink="">
      <xdr:nvSpPr>
        <xdr:cNvPr id="303" name="テキスト ボックス 302"/>
        <xdr:cNvSpPr txBox="1"/>
      </xdr:nvSpPr>
      <xdr:spPr>
        <a:xfrm>
          <a:off x="8515427" y="60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8908</xdr:rowOff>
    </xdr:from>
    <xdr:to>
      <xdr:col>11</xdr:col>
      <xdr:colOff>307975</xdr:colOff>
      <xdr:row>39</xdr:row>
      <xdr:rowOff>96429</xdr:rowOff>
    </xdr:to>
    <xdr:cxnSp macro="">
      <xdr:nvCxnSpPr>
        <xdr:cNvPr id="304" name="直線コネクタ 303"/>
        <xdr:cNvCxnSpPr/>
      </xdr:nvCxnSpPr>
      <xdr:spPr>
        <a:xfrm>
          <a:off x="6972300" y="6009658"/>
          <a:ext cx="889000" cy="77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129068</xdr:rowOff>
    </xdr:from>
    <xdr:to>
      <xdr:col>11</xdr:col>
      <xdr:colOff>358775</xdr:colOff>
      <xdr:row>37</xdr:row>
      <xdr:rowOff>59218</xdr:rowOff>
    </xdr:to>
    <xdr:sp macro="" textlink="">
      <xdr:nvSpPr>
        <xdr:cNvPr id="305" name="フローチャート : 判断 304"/>
        <xdr:cNvSpPr/>
      </xdr:nvSpPr>
      <xdr:spPr>
        <a:xfrm>
          <a:off x="7810500" y="630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75745</xdr:rowOff>
    </xdr:from>
    <xdr:ext cx="469744" cy="259045"/>
    <xdr:sp macro="" textlink="">
      <xdr:nvSpPr>
        <xdr:cNvPr id="306" name="テキスト ボックス 305"/>
        <xdr:cNvSpPr txBox="1"/>
      </xdr:nvSpPr>
      <xdr:spPr>
        <a:xfrm>
          <a:off x="7626427" y="607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2,654</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88410</xdr:rowOff>
    </xdr:from>
    <xdr:to>
      <xdr:col>10</xdr:col>
      <xdr:colOff>155575</xdr:colOff>
      <xdr:row>36</xdr:row>
      <xdr:rowOff>18560</xdr:rowOff>
    </xdr:to>
    <xdr:sp macro="" textlink="">
      <xdr:nvSpPr>
        <xdr:cNvPr id="307" name="フローチャート : 判断 306"/>
        <xdr:cNvSpPr/>
      </xdr:nvSpPr>
      <xdr:spPr>
        <a:xfrm>
          <a:off x="6921500" y="608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9687</xdr:rowOff>
    </xdr:from>
    <xdr:ext cx="469744" cy="259045"/>
    <xdr:sp macro="" textlink="">
      <xdr:nvSpPr>
        <xdr:cNvPr id="308" name="テキスト ボックス 307"/>
        <xdr:cNvSpPr txBox="1"/>
      </xdr:nvSpPr>
      <xdr:spPr>
        <a:xfrm>
          <a:off x="6737427" y="618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46936</xdr:rowOff>
    </xdr:from>
    <xdr:to>
      <xdr:col>15</xdr:col>
      <xdr:colOff>231775</xdr:colOff>
      <xdr:row>39</xdr:row>
      <xdr:rowOff>148536</xdr:rowOff>
    </xdr:to>
    <xdr:sp macro="" textlink="">
      <xdr:nvSpPr>
        <xdr:cNvPr id="314" name="円/楕円 313"/>
        <xdr:cNvSpPr/>
      </xdr:nvSpPr>
      <xdr:spPr>
        <a:xfrm>
          <a:off x="10426700" y="673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133313</xdr:rowOff>
    </xdr:from>
    <xdr:ext cx="249299" cy="259045"/>
    <xdr:sp macro="" textlink="">
      <xdr:nvSpPr>
        <xdr:cNvPr id="315" name="労働費該当値テキスト"/>
        <xdr:cNvSpPr txBox="1"/>
      </xdr:nvSpPr>
      <xdr:spPr>
        <a:xfrm>
          <a:off x="10528300" y="6648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159113</xdr:rowOff>
    </xdr:from>
    <xdr:to>
      <xdr:col>14</xdr:col>
      <xdr:colOff>79375</xdr:colOff>
      <xdr:row>38</xdr:row>
      <xdr:rowOff>89263</xdr:rowOff>
    </xdr:to>
    <xdr:sp macro="" textlink="">
      <xdr:nvSpPr>
        <xdr:cNvPr id="316" name="円/楕円 315"/>
        <xdr:cNvSpPr/>
      </xdr:nvSpPr>
      <xdr:spPr>
        <a:xfrm>
          <a:off x="9588500" y="650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80390</xdr:rowOff>
    </xdr:from>
    <xdr:ext cx="469744" cy="259045"/>
    <xdr:sp macro="" textlink="">
      <xdr:nvSpPr>
        <xdr:cNvPr id="317" name="テキスト ボックス 316"/>
        <xdr:cNvSpPr txBox="1"/>
      </xdr:nvSpPr>
      <xdr:spPr>
        <a:xfrm>
          <a:off x="9404427" y="659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32240</xdr:rowOff>
    </xdr:from>
    <xdr:to>
      <xdr:col>12</xdr:col>
      <xdr:colOff>561975</xdr:colOff>
      <xdr:row>39</xdr:row>
      <xdr:rowOff>133840</xdr:rowOff>
    </xdr:to>
    <xdr:sp macro="" textlink="">
      <xdr:nvSpPr>
        <xdr:cNvPr id="318" name="円/楕円 317"/>
        <xdr:cNvSpPr/>
      </xdr:nvSpPr>
      <xdr:spPr>
        <a:xfrm>
          <a:off x="8699500" y="671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124967</xdr:rowOff>
    </xdr:from>
    <xdr:ext cx="313932" cy="259045"/>
    <xdr:sp macro="" textlink="">
      <xdr:nvSpPr>
        <xdr:cNvPr id="319" name="テキスト ボックス 318"/>
        <xdr:cNvSpPr txBox="1"/>
      </xdr:nvSpPr>
      <xdr:spPr>
        <a:xfrm>
          <a:off x="8593333" y="68115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45629</xdr:rowOff>
    </xdr:from>
    <xdr:to>
      <xdr:col>11</xdr:col>
      <xdr:colOff>358775</xdr:colOff>
      <xdr:row>39</xdr:row>
      <xdr:rowOff>147229</xdr:rowOff>
    </xdr:to>
    <xdr:sp macro="" textlink="">
      <xdr:nvSpPr>
        <xdr:cNvPr id="320" name="円/楕円 319"/>
        <xdr:cNvSpPr/>
      </xdr:nvSpPr>
      <xdr:spPr>
        <a:xfrm>
          <a:off x="7810500" y="673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138356</xdr:rowOff>
    </xdr:from>
    <xdr:ext cx="313932" cy="259045"/>
    <xdr:sp macro="" textlink="">
      <xdr:nvSpPr>
        <xdr:cNvPr id="321" name="テキスト ボックス 320"/>
        <xdr:cNvSpPr txBox="1"/>
      </xdr:nvSpPr>
      <xdr:spPr>
        <a:xfrm>
          <a:off x="7704333" y="68249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129558</xdr:rowOff>
    </xdr:from>
    <xdr:to>
      <xdr:col>10</xdr:col>
      <xdr:colOff>155575</xdr:colOff>
      <xdr:row>35</xdr:row>
      <xdr:rowOff>59708</xdr:rowOff>
    </xdr:to>
    <xdr:sp macro="" textlink="">
      <xdr:nvSpPr>
        <xdr:cNvPr id="322" name="円/楕円 321"/>
        <xdr:cNvSpPr/>
      </xdr:nvSpPr>
      <xdr:spPr>
        <a:xfrm>
          <a:off x="6921500" y="595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76235</xdr:rowOff>
    </xdr:from>
    <xdr:ext cx="469744" cy="259045"/>
    <xdr:sp macro="" textlink="">
      <xdr:nvSpPr>
        <xdr:cNvPr id="323" name="テキスト ボックス 322"/>
        <xdr:cNvSpPr txBox="1"/>
      </xdr:nvSpPr>
      <xdr:spPr>
        <a:xfrm>
          <a:off x="6737427" y="573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57829</xdr:rowOff>
    </xdr:from>
    <xdr:to>
      <xdr:col>15</xdr:col>
      <xdr:colOff>180340</xdr:colOff>
      <xdr:row>58</xdr:row>
      <xdr:rowOff>102749</xdr:rowOff>
    </xdr:to>
    <xdr:cxnSp macro="">
      <xdr:nvCxnSpPr>
        <xdr:cNvPr id="345" name="直線コネクタ 344"/>
        <xdr:cNvCxnSpPr/>
      </xdr:nvCxnSpPr>
      <xdr:spPr>
        <a:xfrm flipV="1">
          <a:off x="10475595" y="8801779"/>
          <a:ext cx="1270" cy="1245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106576</xdr:rowOff>
    </xdr:from>
    <xdr:ext cx="469744" cy="259045"/>
    <xdr:sp macro="" textlink="">
      <xdr:nvSpPr>
        <xdr:cNvPr id="346" name="農林水産業費最小値テキスト"/>
        <xdr:cNvSpPr txBox="1"/>
      </xdr:nvSpPr>
      <xdr:spPr>
        <a:xfrm>
          <a:off x="10528300" y="1005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8,082</a:t>
          </a:r>
          <a:endParaRPr kumimoji="1" lang="ja-JP" altLang="en-US" sz="1000" b="1">
            <a:latin typeface="ＭＳ Ｐゴシック"/>
          </a:endParaRPr>
        </a:p>
      </xdr:txBody>
    </xdr:sp>
    <xdr:clientData/>
  </xdr:oneCellAnchor>
  <xdr:twoCellAnchor>
    <xdr:from>
      <xdr:col>15</xdr:col>
      <xdr:colOff>92075</xdr:colOff>
      <xdr:row>58</xdr:row>
      <xdr:rowOff>102749</xdr:rowOff>
    </xdr:from>
    <xdr:to>
      <xdr:col>15</xdr:col>
      <xdr:colOff>269875</xdr:colOff>
      <xdr:row>58</xdr:row>
      <xdr:rowOff>102749</xdr:rowOff>
    </xdr:to>
    <xdr:cxnSp macro="">
      <xdr:nvCxnSpPr>
        <xdr:cNvPr id="347" name="直線コネクタ 346"/>
        <xdr:cNvCxnSpPr/>
      </xdr:nvCxnSpPr>
      <xdr:spPr>
        <a:xfrm>
          <a:off x="10388600" y="1004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4506</xdr:rowOff>
    </xdr:from>
    <xdr:ext cx="599010" cy="259045"/>
    <xdr:sp macro="" textlink="">
      <xdr:nvSpPr>
        <xdr:cNvPr id="348" name="農林水産業費最大値テキスト"/>
        <xdr:cNvSpPr txBox="1"/>
      </xdr:nvSpPr>
      <xdr:spPr>
        <a:xfrm>
          <a:off x="10528300" y="85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280,407</a:t>
          </a:r>
          <a:endParaRPr kumimoji="1" lang="ja-JP" altLang="en-US" sz="1000" b="1">
            <a:latin typeface="ＭＳ Ｐゴシック"/>
          </a:endParaRPr>
        </a:p>
      </xdr:txBody>
    </xdr:sp>
    <xdr:clientData/>
  </xdr:oneCellAnchor>
  <xdr:twoCellAnchor>
    <xdr:from>
      <xdr:col>15</xdr:col>
      <xdr:colOff>92075</xdr:colOff>
      <xdr:row>51</xdr:row>
      <xdr:rowOff>57829</xdr:rowOff>
    </xdr:from>
    <xdr:to>
      <xdr:col>15</xdr:col>
      <xdr:colOff>269875</xdr:colOff>
      <xdr:row>51</xdr:row>
      <xdr:rowOff>57829</xdr:rowOff>
    </xdr:to>
    <xdr:cxnSp macro="">
      <xdr:nvCxnSpPr>
        <xdr:cNvPr id="349" name="直線コネクタ 348"/>
        <xdr:cNvCxnSpPr/>
      </xdr:nvCxnSpPr>
      <xdr:spPr>
        <a:xfrm>
          <a:off x="10388600" y="88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93180</xdr:rowOff>
    </xdr:from>
    <xdr:to>
      <xdr:col>15</xdr:col>
      <xdr:colOff>180975</xdr:colOff>
      <xdr:row>57</xdr:row>
      <xdr:rowOff>139814</xdr:rowOff>
    </xdr:to>
    <xdr:cxnSp macro="">
      <xdr:nvCxnSpPr>
        <xdr:cNvPr id="350" name="直線コネクタ 349"/>
        <xdr:cNvCxnSpPr/>
      </xdr:nvCxnSpPr>
      <xdr:spPr>
        <a:xfrm flipV="1">
          <a:off x="9639300" y="9865830"/>
          <a:ext cx="8382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110834</xdr:rowOff>
    </xdr:from>
    <xdr:ext cx="534377" cy="259045"/>
    <xdr:sp macro="" textlink="">
      <xdr:nvSpPr>
        <xdr:cNvPr id="351" name="農林水産業費平均値テキスト"/>
        <xdr:cNvSpPr txBox="1"/>
      </xdr:nvSpPr>
      <xdr:spPr>
        <a:xfrm>
          <a:off x="10528300" y="988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132407</xdr:rowOff>
    </xdr:from>
    <xdr:to>
      <xdr:col>15</xdr:col>
      <xdr:colOff>231775</xdr:colOff>
      <xdr:row>58</xdr:row>
      <xdr:rowOff>62557</xdr:rowOff>
    </xdr:to>
    <xdr:sp macro="" textlink="">
      <xdr:nvSpPr>
        <xdr:cNvPr id="352" name="フローチャート : 判断 351"/>
        <xdr:cNvSpPr/>
      </xdr:nvSpPr>
      <xdr:spPr>
        <a:xfrm>
          <a:off x="10426700" y="99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139814</xdr:rowOff>
    </xdr:from>
    <xdr:to>
      <xdr:col>14</xdr:col>
      <xdr:colOff>28575</xdr:colOff>
      <xdr:row>57</xdr:row>
      <xdr:rowOff>157883</xdr:rowOff>
    </xdr:to>
    <xdr:cxnSp macro="">
      <xdr:nvCxnSpPr>
        <xdr:cNvPr id="353" name="直線コネクタ 352"/>
        <xdr:cNvCxnSpPr/>
      </xdr:nvCxnSpPr>
      <xdr:spPr>
        <a:xfrm flipV="1">
          <a:off x="8750300" y="9912464"/>
          <a:ext cx="889000" cy="1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107480</xdr:rowOff>
    </xdr:from>
    <xdr:to>
      <xdr:col>14</xdr:col>
      <xdr:colOff>79375</xdr:colOff>
      <xdr:row>58</xdr:row>
      <xdr:rowOff>37630</xdr:rowOff>
    </xdr:to>
    <xdr:sp macro="" textlink="">
      <xdr:nvSpPr>
        <xdr:cNvPr id="354" name="フローチャート : 判断 353"/>
        <xdr:cNvSpPr/>
      </xdr:nvSpPr>
      <xdr:spPr>
        <a:xfrm>
          <a:off x="9588500" y="988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28757</xdr:rowOff>
    </xdr:from>
    <xdr:ext cx="534377" cy="259045"/>
    <xdr:sp macro="" textlink="">
      <xdr:nvSpPr>
        <xdr:cNvPr id="355" name="テキスト ボックス 354"/>
        <xdr:cNvSpPr txBox="1"/>
      </xdr:nvSpPr>
      <xdr:spPr>
        <a:xfrm>
          <a:off x="9372111" y="997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157883</xdr:rowOff>
    </xdr:from>
    <xdr:to>
      <xdr:col>12</xdr:col>
      <xdr:colOff>511175</xdr:colOff>
      <xdr:row>58</xdr:row>
      <xdr:rowOff>16800</xdr:rowOff>
    </xdr:to>
    <xdr:cxnSp macro="">
      <xdr:nvCxnSpPr>
        <xdr:cNvPr id="356" name="直線コネクタ 355"/>
        <xdr:cNvCxnSpPr/>
      </xdr:nvCxnSpPr>
      <xdr:spPr>
        <a:xfrm flipV="1">
          <a:off x="7861300" y="9930533"/>
          <a:ext cx="889000" cy="3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98310</xdr:rowOff>
    </xdr:from>
    <xdr:to>
      <xdr:col>12</xdr:col>
      <xdr:colOff>561975</xdr:colOff>
      <xdr:row>58</xdr:row>
      <xdr:rowOff>28460</xdr:rowOff>
    </xdr:to>
    <xdr:sp macro="" textlink="">
      <xdr:nvSpPr>
        <xdr:cNvPr id="357" name="フローチャート : 判断 356"/>
        <xdr:cNvSpPr/>
      </xdr:nvSpPr>
      <xdr:spPr>
        <a:xfrm>
          <a:off x="8699500" y="98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44987</xdr:rowOff>
    </xdr:from>
    <xdr:ext cx="534377" cy="259045"/>
    <xdr:sp macro="" textlink="">
      <xdr:nvSpPr>
        <xdr:cNvPr id="358" name="テキスト ボックス 357"/>
        <xdr:cNvSpPr txBox="1"/>
      </xdr:nvSpPr>
      <xdr:spPr>
        <a:xfrm>
          <a:off x="8483111" y="964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35,442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16800</xdr:rowOff>
    </xdr:from>
    <xdr:to>
      <xdr:col>11</xdr:col>
      <xdr:colOff>307975</xdr:colOff>
      <xdr:row>58</xdr:row>
      <xdr:rowOff>19210</xdr:rowOff>
    </xdr:to>
    <xdr:cxnSp macro="">
      <xdr:nvCxnSpPr>
        <xdr:cNvPr id="359" name="直線コネクタ 358"/>
        <xdr:cNvCxnSpPr/>
      </xdr:nvCxnSpPr>
      <xdr:spPr>
        <a:xfrm flipV="1">
          <a:off x="6972300" y="9960900"/>
          <a:ext cx="889000" cy="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131428</xdr:rowOff>
    </xdr:from>
    <xdr:to>
      <xdr:col>11</xdr:col>
      <xdr:colOff>358775</xdr:colOff>
      <xdr:row>58</xdr:row>
      <xdr:rowOff>61578</xdr:rowOff>
    </xdr:to>
    <xdr:sp macro="" textlink="">
      <xdr:nvSpPr>
        <xdr:cNvPr id="360" name="フローチャート : 判断 359"/>
        <xdr:cNvSpPr/>
      </xdr:nvSpPr>
      <xdr:spPr>
        <a:xfrm>
          <a:off x="7810500" y="990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78105</xdr:rowOff>
    </xdr:from>
    <xdr:ext cx="534377" cy="259045"/>
    <xdr:sp macro="" textlink="">
      <xdr:nvSpPr>
        <xdr:cNvPr id="361" name="テキスト ボックス 360"/>
        <xdr:cNvSpPr txBox="1"/>
      </xdr:nvSpPr>
      <xdr:spPr>
        <a:xfrm>
          <a:off x="7594111" y="967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28,198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141922</xdr:rowOff>
    </xdr:from>
    <xdr:to>
      <xdr:col>10</xdr:col>
      <xdr:colOff>155575</xdr:colOff>
      <xdr:row>58</xdr:row>
      <xdr:rowOff>72072</xdr:rowOff>
    </xdr:to>
    <xdr:sp macro="" textlink="">
      <xdr:nvSpPr>
        <xdr:cNvPr id="362" name="フローチャート : 判断 361"/>
        <xdr:cNvSpPr/>
      </xdr:nvSpPr>
      <xdr:spPr>
        <a:xfrm>
          <a:off x="6921500" y="99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63199</xdr:rowOff>
    </xdr:from>
    <xdr:ext cx="534377" cy="259045"/>
    <xdr:sp macro="" textlink="">
      <xdr:nvSpPr>
        <xdr:cNvPr id="363" name="テキスト ボックス 362"/>
        <xdr:cNvSpPr txBox="1"/>
      </xdr:nvSpPr>
      <xdr:spPr>
        <a:xfrm>
          <a:off x="6705111" y="1000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42380</xdr:rowOff>
    </xdr:from>
    <xdr:to>
      <xdr:col>15</xdr:col>
      <xdr:colOff>231775</xdr:colOff>
      <xdr:row>57</xdr:row>
      <xdr:rowOff>143980</xdr:rowOff>
    </xdr:to>
    <xdr:sp macro="" textlink="">
      <xdr:nvSpPr>
        <xdr:cNvPr id="369" name="円/楕円 368"/>
        <xdr:cNvSpPr/>
      </xdr:nvSpPr>
      <xdr:spPr>
        <a:xfrm>
          <a:off x="10426700" y="981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65257</xdr:rowOff>
    </xdr:from>
    <xdr:ext cx="534377" cy="259045"/>
    <xdr:sp macro="" textlink="">
      <xdr:nvSpPr>
        <xdr:cNvPr id="370" name="農林水産業費該当値テキスト"/>
        <xdr:cNvSpPr txBox="1"/>
      </xdr:nvSpPr>
      <xdr:spPr>
        <a:xfrm>
          <a:off x="10528300" y="966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47,675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89014</xdr:rowOff>
    </xdr:from>
    <xdr:to>
      <xdr:col>14</xdr:col>
      <xdr:colOff>79375</xdr:colOff>
      <xdr:row>58</xdr:row>
      <xdr:rowOff>19164</xdr:rowOff>
    </xdr:to>
    <xdr:sp macro="" textlink="">
      <xdr:nvSpPr>
        <xdr:cNvPr id="371" name="円/楕円 370"/>
        <xdr:cNvSpPr/>
      </xdr:nvSpPr>
      <xdr:spPr>
        <a:xfrm>
          <a:off x="9588500" y="986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35691</xdr:rowOff>
    </xdr:from>
    <xdr:ext cx="534377" cy="259045"/>
    <xdr:sp macro="" textlink="">
      <xdr:nvSpPr>
        <xdr:cNvPr id="372" name="テキスト ボックス 371"/>
        <xdr:cNvSpPr txBox="1"/>
      </xdr:nvSpPr>
      <xdr:spPr>
        <a:xfrm>
          <a:off x="9372111" y="963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37,475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107083</xdr:rowOff>
    </xdr:from>
    <xdr:to>
      <xdr:col>12</xdr:col>
      <xdr:colOff>561975</xdr:colOff>
      <xdr:row>58</xdr:row>
      <xdr:rowOff>37233</xdr:rowOff>
    </xdr:to>
    <xdr:sp macro="" textlink="">
      <xdr:nvSpPr>
        <xdr:cNvPr id="373" name="円/楕円 372"/>
        <xdr:cNvSpPr/>
      </xdr:nvSpPr>
      <xdr:spPr>
        <a:xfrm>
          <a:off x="8699500" y="987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28360</xdr:rowOff>
    </xdr:from>
    <xdr:ext cx="534377" cy="259045"/>
    <xdr:sp macro="" textlink="">
      <xdr:nvSpPr>
        <xdr:cNvPr id="374" name="テキスト ボックス 373"/>
        <xdr:cNvSpPr txBox="1"/>
      </xdr:nvSpPr>
      <xdr:spPr>
        <a:xfrm>
          <a:off x="8483111" y="997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33,523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137450</xdr:rowOff>
    </xdr:from>
    <xdr:to>
      <xdr:col>11</xdr:col>
      <xdr:colOff>358775</xdr:colOff>
      <xdr:row>58</xdr:row>
      <xdr:rowOff>67600</xdr:rowOff>
    </xdr:to>
    <xdr:sp macro="" textlink="">
      <xdr:nvSpPr>
        <xdr:cNvPr id="375" name="円/楕円 374"/>
        <xdr:cNvSpPr/>
      </xdr:nvSpPr>
      <xdr:spPr>
        <a:xfrm>
          <a:off x="7810500" y="991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58727</xdr:rowOff>
    </xdr:from>
    <xdr:ext cx="534377" cy="259045"/>
    <xdr:sp macro="" textlink="">
      <xdr:nvSpPr>
        <xdr:cNvPr id="376" name="テキスト ボックス 375"/>
        <xdr:cNvSpPr txBox="1"/>
      </xdr:nvSpPr>
      <xdr:spPr>
        <a:xfrm>
          <a:off x="7594111" y="1000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26,881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139860</xdr:rowOff>
    </xdr:from>
    <xdr:to>
      <xdr:col>10</xdr:col>
      <xdr:colOff>155575</xdr:colOff>
      <xdr:row>58</xdr:row>
      <xdr:rowOff>70010</xdr:rowOff>
    </xdr:to>
    <xdr:sp macro="" textlink="">
      <xdr:nvSpPr>
        <xdr:cNvPr id="377" name="円/楕円 376"/>
        <xdr:cNvSpPr/>
      </xdr:nvSpPr>
      <xdr:spPr>
        <a:xfrm>
          <a:off x="6921500" y="99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86537</xdr:rowOff>
    </xdr:from>
    <xdr:ext cx="534377" cy="259045"/>
    <xdr:sp macro="" textlink="">
      <xdr:nvSpPr>
        <xdr:cNvPr id="378" name="テキスト ボックス 377"/>
        <xdr:cNvSpPr txBox="1"/>
      </xdr:nvSpPr>
      <xdr:spPr>
        <a:xfrm>
          <a:off x="6705111" y="968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138884</xdr:rowOff>
    </xdr:from>
    <xdr:to>
      <xdr:col>15</xdr:col>
      <xdr:colOff>180340</xdr:colOff>
      <xdr:row>79</xdr:row>
      <xdr:rowOff>42382</xdr:rowOff>
    </xdr:to>
    <xdr:cxnSp macro="">
      <xdr:nvCxnSpPr>
        <xdr:cNvPr id="404" name="直線コネクタ 403"/>
        <xdr:cNvCxnSpPr/>
      </xdr:nvCxnSpPr>
      <xdr:spPr>
        <a:xfrm flipV="1">
          <a:off x="10475595" y="12140384"/>
          <a:ext cx="1270" cy="144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46209</xdr:rowOff>
    </xdr:from>
    <xdr:ext cx="469744" cy="259045"/>
    <xdr:sp macro="" textlink="">
      <xdr:nvSpPr>
        <xdr:cNvPr id="405" name="商工費最小値テキスト"/>
        <xdr:cNvSpPr txBox="1"/>
      </xdr:nvSpPr>
      <xdr:spPr>
        <a:xfrm>
          <a:off x="10528300" y="135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1,730</a:t>
          </a:r>
          <a:endParaRPr kumimoji="1" lang="ja-JP" altLang="en-US" sz="1000" b="1">
            <a:latin typeface="ＭＳ Ｐゴシック"/>
          </a:endParaRPr>
        </a:p>
      </xdr:txBody>
    </xdr:sp>
    <xdr:clientData/>
  </xdr:oneCellAnchor>
  <xdr:twoCellAnchor>
    <xdr:from>
      <xdr:col>15</xdr:col>
      <xdr:colOff>92075</xdr:colOff>
      <xdr:row>79</xdr:row>
      <xdr:rowOff>42382</xdr:rowOff>
    </xdr:from>
    <xdr:to>
      <xdr:col>15</xdr:col>
      <xdr:colOff>269875</xdr:colOff>
      <xdr:row>79</xdr:row>
      <xdr:rowOff>42382</xdr:rowOff>
    </xdr:to>
    <xdr:cxnSp macro="">
      <xdr:nvCxnSpPr>
        <xdr:cNvPr id="406" name="直線コネクタ 405"/>
        <xdr:cNvCxnSpPr/>
      </xdr:nvCxnSpPr>
      <xdr:spPr>
        <a:xfrm>
          <a:off x="10388600" y="1358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85561</xdr:rowOff>
    </xdr:from>
    <xdr:ext cx="534377" cy="259045"/>
    <xdr:sp macro="" textlink="">
      <xdr:nvSpPr>
        <xdr:cNvPr id="407" name="商工費最大値テキスト"/>
        <xdr:cNvSpPr txBox="1"/>
      </xdr:nvSpPr>
      <xdr:spPr>
        <a:xfrm>
          <a:off x="10528300" y="1191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46,025</a:t>
          </a:r>
          <a:endParaRPr kumimoji="1" lang="ja-JP" altLang="en-US" sz="1000" b="1">
            <a:latin typeface="ＭＳ Ｐゴシック"/>
          </a:endParaRPr>
        </a:p>
      </xdr:txBody>
    </xdr:sp>
    <xdr:clientData/>
  </xdr:oneCellAnchor>
  <xdr:twoCellAnchor>
    <xdr:from>
      <xdr:col>15</xdr:col>
      <xdr:colOff>92075</xdr:colOff>
      <xdr:row>70</xdr:row>
      <xdr:rowOff>138884</xdr:rowOff>
    </xdr:from>
    <xdr:to>
      <xdr:col>15</xdr:col>
      <xdr:colOff>269875</xdr:colOff>
      <xdr:row>70</xdr:row>
      <xdr:rowOff>138884</xdr:rowOff>
    </xdr:to>
    <xdr:cxnSp macro="">
      <xdr:nvCxnSpPr>
        <xdr:cNvPr id="408" name="直線コネクタ 407"/>
        <xdr:cNvCxnSpPr/>
      </xdr:nvCxnSpPr>
      <xdr:spPr>
        <a:xfrm>
          <a:off x="10388600" y="1214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168079</xdr:rowOff>
    </xdr:from>
    <xdr:to>
      <xdr:col>15</xdr:col>
      <xdr:colOff>180975</xdr:colOff>
      <xdr:row>75</xdr:row>
      <xdr:rowOff>63282</xdr:rowOff>
    </xdr:to>
    <xdr:cxnSp macro="">
      <xdr:nvCxnSpPr>
        <xdr:cNvPr id="409" name="直線コネクタ 408"/>
        <xdr:cNvCxnSpPr/>
      </xdr:nvCxnSpPr>
      <xdr:spPr>
        <a:xfrm flipV="1">
          <a:off x="9639300" y="12855379"/>
          <a:ext cx="838200" cy="6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29641</xdr:rowOff>
    </xdr:from>
    <xdr:ext cx="534377" cy="259045"/>
    <xdr:sp macro="" textlink="">
      <xdr:nvSpPr>
        <xdr:cNvPr id="410" name="商工費平均値テキスト"/>
        <xdr:cNvSpPr txBox="1"/>
      </xdr:nvSpPr>
      <xdr:spPr>
        <a:xfrm>
          <a:off x="10528300" y="13059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51214</xdr:rowOff>
    </xdr:from>
    <xdr:to>
      <xdr:col>15</xdr:col>
      <xdr:colOff>231775</xdr:colOff>
      <xdr:row>76</xdr:row>
      <xdr:rowOff>152814</xdr:rowOff>
    </xdr:to>
    <xdr:sp macro="" textlink="">
      <xdr:nvSpPr>
        <xdr:cNvPr id="411" name="フローチャート : 判断 410"/>
        <xdr:cNvSpPr/>
      </xdr:nvSpPr>
      <xdr:spPr>
        <a:xfrm>
          <a:off x="10426700" y="130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8843</xdr:rowOff>
    </xdr:from>
    <xdr:to>
      <xdr:col>14</xdr:col>
      <xdr:colOff>28575</xdr:colOff>
      <xdr:row>75</xdr:row>
      <xdr:rowOff>63282</xdr:rowOff>
    </xdr:to>
    <xdr:cxnSp macro="">
      <xdr:nvCxnSpPr>
        <xdr:cNvPr id="412" name="直線コネクタ 411"/>
        <xdr:cNvCxnSpPr/>
      </xdr:nvCxnSpPr>
      <xdr:spPr>
        <a:xfrm>
          <a:off x="8750300" y="12867593"/>
          <a:ext cx="889000" cy="5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166004</xdr:rowOff>
    </xdr:from>
    <xdr:to>
      <xdr:col>14</xdr:col>
      <xdr:colOff>79375</xdr:colOff>
      <xdr:row>76</xdr:row>
      <xdr:rowOff>96154</xdr:rowOff>
    </xdr:to>
    <xdr:sp macro="" textlink="">
      <xdr:nvSpPr>
        <xdr:cNvPr id="413" name="フローチャート : 判断 412"/>
        <xdr:cNvSpPr/>
      </xdr:nvSpPr>
      <xdr:spPr>
        <a:xfrm>
          <a:off x="9588500" y="1302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87281</xdr:rowOff>
    </xdr:from>
    <xdr:ext cx="534377" cy="259045"/>
    <xdr:sp macro="" textlink="">
      <xdr:nvSpPr>
        <xdr:cNvPr id="414" name="テキスト ボックス 413"/>
        <xdr:cNvSpPr txBox="1"/>
      </xdr:nvSpPr>
      <xdr:spPr>
        <a:xfrm>
          <a:off x="9372111" y="1311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17,389</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126180</xdr:rowOff>
    </xdr:from>
    <xdr:to>
      <xdr:col>12</xdr:col>
      <xdr:colOff>511175</xdr:colOff>
      <xdr:row>75</xdr:row>
      <xdr:rowOff>8843</xdr:rowOff>
    </xdr:to>
    <xdr:cxnSp macro="">
      <xdr:nvCxnSpPr>
        <xdr:cNvPr id="415" name="直線コネクタ 414"/>
        <xdr:cNvCxnSpPr/>
      </xdr:nvCxnSpPr>
      <xdr:spPr>
        <a:xfrm>
          <a:off x="7861300" y="12813480"/>
          <a:ext cx="889000" cy="5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109474</xdr:rowOff>
    </xdr:from>
    <xdr:to>
      <xdr:col>12</xdr:col>
      <xdr:colOff>561975</xdr:colOff>
      <xdr:row>77</xdr:row>
      <xdr:rowOff>39624</xdr:rowOff>
    </xdr:to>
    <xdr:sp macro="" textlink="">
      <xdr:nvSpPr>
        <xdr:cNvPr id="416" name="フローチャート : 判断 415"/>
        <xdr:cNvSpPr/>
      </xdr:nvSpPr>
      <xdr:spPr>
        <a:xfrm>
          <a:off x="8699500" y="131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30751</xdr:rowOff>
    </xdr:from>
    <xdr:ext cx="534377" cy="259045"/>
    <xdr:sp macro="" textlink="">
      <xdr:nvSpPr>
        <xdr:cNvPr id="417" name="テキスト ボックス 416"/>
        <xdr:cNvSpPr txBox="1"/>
      </xdr:nvSpPr>
      <xdr:spPr>
        <a:xfrm>
          <a:off x="8483111" y="13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13,870</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126180</xdr:rowOff>
    </xdr:from>
    <xdr:to>
      <xdr:col>11</xdr:col>
      <xdr:colOff>307975</xdr:colOff>
      <xdr:row>75</xdr:row>
      <xdr:rowOff>22885</xdr:rowOff>
    </xdr:to>
    <xdr:cxnSp macro="">
      <xdr:nvCxnSpPr>
        <xdr:cNvPr id="418" name="直線コネクタ 417"/>
        <xdr:cNvCxnSpPr/>
      </xdr:nvCxnSpPr>
      <xdr:spPr>
        <a:xfrm flipV="1">
          <a:off x="6972300" y="12813480"/>
          <a:ext cx="889000" cy="6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105032</xdr:rowOff>
    </xdr:from>
    <xdr:to>
      <xdr:col>11</xdr:col>
      <xdr:colOff>358775</xdr:colOff>
      <xdr:row>77</xdr:row>
      <xdr:rowOff>35182</xdr:rowOff>
    </xdr:to>
    <xdr:sp macro="" textlink="">
      <xdr:nvSpPr>
        <xdr:cNvPr id="419" name="フローチャート : 判断 418"/>
        <xdr:cNvSpPr/>
      </xdr:nvSpPr>
      <xdr:spPr>
        <a:xfrm>
          <a:off x="7810500" y="131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26309</xdr:rowOff>
    </xdr:from>
    <xdr:ext cx="534377" cy="259045"/>
    <xdr:sp macro="" textlink="">
      <xdr:nvSpPr>
        <xdr:cNvPr id="420" name="テキスト ボックス 419"/>
        <xdr:cNvSpPr txBox="1"/>
      </xdr:nvSpPr>
      <xdr:spPr>
        <a:xfrm>
          <a:off x="7594111" y="13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129330</xdr:rowOff>
    </xdr:from>
    <xdr:to>
      <xdr:col>10</xdr:col>
      <xdr:colOff>155575</xdr:colOff>
      <xdr:row>77</xdr:row>
      <xdr:rowOff>59480</xdr:rowOff>
    </xdr:to>
    <xdr:sp macro="" textlink="">
      <xdr:nvSpPr>
        <xdr:cNvPr id="421" name="フローチャート : 判断 420"/>
        <xdr:cNvSpPr/>
      </xdr:nvSpPr>
      <xdr:spPr>
        <a:xfrm>
          <a:off x="6921500" y="131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50607</xdr:rowOff>
    </xdr:from>
    <xdr:ext cx="534377" cy="259045"/>
    <xdr:sp macro="" textlink="">
      <xdr:nvSpPr>
        <xdr:cNvPr id="422" name="テキスト ボックス 421"/>
        <xdr:cNvSpPr txBox="1"/>
      </xdr:nvSpPr>
      <xdr:spPr>
        <a:xfrm>
          <a:off x="6705111" y="1325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117279</xdr:rowOff>
    </xdr:from>
    <xdr:to>
      <xdr:col>15</xdr:col>
      <xdr:colOff>231775</xdr:colOff>
      <xdr:row>75</xdr:row>
      <xdr:rowOff>47429</xdr:rowOff>
    </xdr:to>
    <xdr:sp macro="" textlink="">
      <xdr:nvSpPr>
        <xdr:cNvPr id="428" name="円/楕円 427"/>
        <xdr:cNvSpPr/>
      </xdr:nvSpPr>
      <xdr:spPr>
        <a:xfrm>
          <a:off x="10426700" y="1280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140156</xdr:rowOff>
    </xdr:from>
    <xdr:ext cx="534377" cy="259045"/>
    <xdr:sp macro="" textlink="">
      <xdr:nvSpPr>
        <xdr:cNvPr id="429" name="商工費該当値テキスト"/>
        <xdr:cNvSpPr txBox="1"/>
      </xdr:nvSpPr>
      <xdr:spPr>
        <a:xfrm>
          <a:off x="10528300" y="1265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24,131</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12482</xdr:rowOff>
    </xdr:from>
    <xdr:to>
      <xdr:col>14</xdr:col>
      <xdr:colOff>79375</xdr:colOff>
      <xdr:row>75</xdr:row>
      <xdr:rowOff>114082</xdr:rowOff>
    </xdr:to>
    <xdr:sp macro="" textlink="">
      <xdr:nvSpPr>
        <xdr:cNvPr id="430" name="円/楕円 429"/>
        <xdr:cNvSpPr/>
      </xdr:nvSpPr>
      <xdr:spPr>
        <a:xfrm>
          <a:off x="9588500" y="128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130609</xdr:rowOff>
    </xdr:from>
    <xdr:ext cx="534377" cy="259045"/>
    <xdr:sp macro="" textlink="">
      <xdr:nvSpPr>
        <xdr:cNvPr id="431" name="テキスト ボックス 430"/>
        <xdr:cNvSpPr txBox="1"/>
      </xdr:nvSpPr>
      <xdr:spPr>
        <a:xfrm>
          <a:off x="9372111" y="1264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22,090</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129493</xdr:rowOff>
    </xdr:from>
    <xdr:to>
      <xdr:col>12</xdr:col>
      <xdr:colOff>561975</xdr:colOff>
      <xdr:row>75</xdr:row>
      <xdr:rowOff>59643</xdr:rowOff>
    </xdr:to>
    <xdr:sp macro="" textlink="">
      <xdr:nvSpPr>
        <xdr:cNvPr id="432" name="円/楕円 431"/>
        <xdr:cNvSpPr/>
      </xdr:nvSpPr>
      <xdr:spPr>
        <a:xfrm>
          <a:off x="8699500" y="1281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76170</xdr:rowOff>
    </xdr:from>
    <xdr:ext cx="534377" cy="259045"/>
    <xdr:sp macro="" textlink="">
      <xdr:nvSpPr>
        <xdr:cNvPr id="433" name="テキスト ボックス 432"/>
        <xdr:cNvSpPr txBox="1"/>
      </xdr:nvSpPr>
      <xdr:spPr>
        <a:xfrm>
          <a:off x="8483111" y="1259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23,757</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75380</xdr:rowOff>
    </xdr:from>
    <xdr:to>
      <xdr:col>11</xdr:col>
      <xdr:colOff>358775</xdr:colOff>
      <xdr:row>75</xdr:row>
      <xdr:rowOff>5530</xdr:rowOff>
    </xdr:to>
    <xdr:sp macro="" textlink="">
      <xdr:nvSpPr>
        <xdr:cNvPr id="434" name="円/楕円 433"/>
        <xdr:cNvSpPr/>
      </xdr:nvSpPr>
      <xdr:spPr>
        <a:xfrm>
          <a:off x="7810500" y="1276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22057</xdr:rowOff>
    </xdr:from>
    <xdr:ext cx="534377" cy="259045"/>
    <xdr:sp macro="" textlink="">
      <xdr:nvSpPr>
        <xdr:cNvPr id="435" name="テキスト ボックス 434"/>
        <xdr:cNvSpPr txBox="1"/>
      </xdr:nvSpPr>
      <xdr:spPr>
        <a:xfrm>
          <a:off x="7594111" y="1253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25,414</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143535</xdr:rowOff>
    </xdr:from>
    <xdr:to>
      <xdr:col>10</xdr:col>
      <xdr:colOff>155575</xdr:colOff>
      <xdr:row>75</xdr:row>
      <xdr:rowOff>73685</xdr:rowOff>
    </xdr:to>
    <xdr:sp macro="" textlink="">
      <xdr:nvSpPr>
        <xdr:cNvPr id="436" name="円/楕円 435"/>
        <xdr:cNvSpPr/>
      </xdr:nvSpPr>
      <xdr:spPr>
        <a:xfrm>
          <a:off x="6921500" y="1283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90212</xdr:rowOff>
    </xdr:from>
    <xdr:ext cx="534377" cy="259045"/>
    <xdr:sp macro="" textlink="">
      <xdr:nvSpPr>
        <xdr:cNvPr id="437" name="テキスト ボックス 436"/>
        <xdr:cNvSpPr txBox="1"/>
      </xdr:nvSpPr>
      <xdr:spPr>
        <a:xfrm>
          <a:off x="6705111" y="1260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41,986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7" name="テキスト ボックス 45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146881</xdr:rowOff>
    </xdr:from>
    <xdr:to>
      <xdr:col>15</xdr:col>
      <xdr:colOff>180340</xdr:colOff>
      <xdr:row>99</xdr:row>
      <xdr:rowOff>25381</xdr:rowOff>
    </xdr:to>
    <xdr:cxnSp macro="">
      <xdr:nvCxnSpPr>
        <xdr:cNvPr id="461" name="直線コネクタ 460"/>
        <xdr:cNvCxnSpPr/>
      </xdr:nvCxnSpPr>
      <xdr:spPr>
        <a:xfrm flipV="1">
          <a:off x="10475595" y="15577381"/>
          <a:ext cx="1270" cy="142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33380</xdr:rowOff>
    </xdr:from>
    <xdr:ext cx="534377" cy="259045"/>
    <xdr:sp macro="" textlink="">
      <xdr:nvSpPr>
        <xdr:cNvPr id="462" name="土木費最小値テキスト"/>
        <xdr:cNvSpPr txBox="1"/>
      </xdr:nvSpPr>
      <xdr:spPr>
        <a:xfrm>
          <a:off x="10528300" y="170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15,015</a:t>
          </a:r>
          <a:endParaRPr kumimoji="1" lang="ja-JP" altLang="en-US" sz="1000" b="1">
            <a:latin typeface="ＭＳ Ｐゴシック"/>
          </a:endParaRPr>
        </a:p>
      </xdr:txBody>
    </xdr:sp>
    <xdr:clientData/>
  </xdr:oneCellAnchor>
  <xdr:twoCellAnchor>
    <xdr:from>
      <xdr:col>15</xdr:col>
      <xdr:colOff>92075</xdr:colOff>
      <xdr:row>99</xdr:row>
      <xdr:rowOff>25381</xdr:rowOff>
    </xdr:from>
    <xdr:to>
      <xdr:col>15</xdr:col>
      <xdr:colOff>269875</xdr:colOff>
      <xdr:row>99</xdr:row>
      <xdr:rowOff>25381</xdr:rowOff>
    </xdr:to>
    <xdr:cxnSp macro="">
      <xdr:nvCxnSpPr>
        <xdr:cNvPr id="463" name="直線コネクタ 462"/>
        <xdr:cNvCxnSpPr/>
      </xdr:nvCxnSpPr>
      <xdr:spPr>
        <a:xfrm>
          <a:off x="10388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93558</xdr:rowOff>
    </xdr:from>
    <xdr:ext cx="690189" cy="259045"/>
    <xdr:sp macro="" textlink="">
      <xdr:nvSpPr>
        <xdr:cNvPr id="464" name="土木費最大値テキスト"/>
        <xdr:cNvSpPr txBox="1"/>
      </xdr:nvSpPr>
      <xdr:spPr>
        <a:xfrm>
          <a:off x="10528300" y="153526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1,134,346</a:t>
          </a:r>
          <a:endParaRPr kumimoji="1" lang="ja-JP" altLang="en-US" sz="1000" b="1">
            <a:latin typeface="ＭＳ Ｐゴシック"/>
          </a:endParaRPr>
        </a:p>
      </xdr:txBody>
    </xdr:sp>
    <xdr:clientData/>
  </xdr:oneCellAnchor>
  <xdr:twoCellAnchor>
    <xdr:from>
      <xdr:col>15</xdr:col>
      <xdr:colOff>92075</xdr:colOff>
      <xdr:row>90</xdr:row>
      <xdr:rowOff>146881</xdr:rowOff>
    </xdr:from>
    <xdr:to>
      <xdr:col>15</xdr:col>
      <xdr:colOff>269875</xdr:colOff>
      <xdr:row>90</xdr:row>
      <xdr:rowOff>146881</xdr:rowOff>
    </xdr:to>
    <xdr:cxnSp macro="">
      <xdr:nvCxnSpPr>
        <xdr:cNvPr id="465" name="直線コネクタ 464"/>
        <xdr:cNvCxnSpPr/>
      </xdr:nvCxnSpPr>
      <xdr:spPr>
        <a:xfrm>
          <a:off x="10388600" y="15577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127391</xdr:rowOff>
    </xdr:from>
    <xdr:to>
      <xdr:col>15</xdr:col>
      <xdr:colOff>180975</xdr:colOff>
      <xdr:row>98</xdr:row>
      <xdr:rowOff>133150</xdr:rowOff>
    </xdr:to>
    <xdr:cxnSp macro="">
      <xdr:nvCxnSpPr>
        <xdr:cNvPr id="466" name="直線コネクタ 465"/>
        <xdr:cNvCxnSpPr/>
      </xdr:nvCxnSpPr>
      <xdr:spPr>
        <a:xfrm flipV="1">
          <a:off x="9639300" y="16929491"/>
          <a:ext cx="838200" cy="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77830</xdr:rowOff>
    </xdr:from>
    <xdr:ext cx="534377" cy="259045"/>
    <xdr:sp macro="" textlink="">
      <xdr:nvSpPr>
        <xdr:cNvPr id="467" name="土木費平均値テキスト"/>
        <xdr:cNvSpPr txBox="1"/>
      </xdr:nvSpPr>
      <xdr:spPr>
        <a:xfrm>
          <a:off x="10528300" y="16879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99403</xdr:rowOff>
    </xdr:from>
    <xdr:to>
      <xdr:col>15</xdr:col>
      <xdr:colOff>231775</xdr:colOff>
      <xdr:row>99</xdr:row>
      <xdr:rowOff>29553</xdr:rowOff>
    </xdr:to>
    <xdr:sp macro="" textlink="">
      <xdr:nvSpPr>
        <xdr:cNvPr id="468" name="フローチャート : 判断 467"/>
        <xdr:cNvSpPr/>
      </xdr:nvSpPr>
      <xdr:spPr>
        <a:xfrm>
          <a:off x="10426700" y="1690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133150</xdr:rowOff>
    </xdr:from>
    <xdr:to>
      <xdr:col>14</xdr:col>
      <xdr:colOff>28575</xdr:colOff>
      <xdr:row>98</xdr:row>
      <xdr:rowOff>158248</xdr:rowOff>
    </xdr:to>
    <xdr:cxnSp macro="">
      <xdr:nvCxnSpPr>
        <xdr:cNvPr id="469" name="直線コネクタ 468"/>
        <xdr:cNvCxnSpPr/>
      </xdr:nvCxnSpPr>
      <xdr:spPr>
        <a:xfrm flipV="1">
          <a:off x="8750300" y="16935250"/>
          <a:ext cx="889000" cy="2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91246</xdr:rowOff>
    </xdr:from>
    <xdr:to>
      <xdr:col>14</xdr:col>
      <xdr:colOff>79375</xdr:colOff>
      <xdr:row>99</xdr:row>
      <xdr:rowOff>21396</xdr:rowOff>
    </xdr:to>
    <xdr:sp macro="" textlink="">
      <xdr:nvSpPr>
        <xdr:cNvPr id="470" name="フローチャート : 判断 469"/>
        <xdr:cNvSpPr/>
      </xdr:nvSpPr>
      <xdr:spPr>
        <a:xfrm>
          <a:off x="9588500" y="1689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12523</xdr:rowOff>
    </xdr:from>
    <xdr:ext cx="534377" cy="259045"/>
    <xdr:sp macro="" textlink="">
      <xdr:nvSpPr>
        <xdr:cNvPr id="471" name="テキスト ボックス 470"/>
        <xdr:cNvSpPr txBox="1"/>
      </xdr:nvSpPr>
      <xdr:spPr>
        <a:xfrm>
          <a:off x="9372111" y="1698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58,153</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158248</xdr:rowOff>
    </xdr:from>
    <xdr:to>
      <xdr:col>12</xdr:col>
      <xdr:colOff>511175</xdr:colOff>
      <xdr:row>98</xdr:row>
      <xdr:rowOff>160964</xdr:rowOff>
    </xdr:to>
    <xdr:cxnSp macro="">
      <xdr:nvCxnSpPr>
        <xdr:cNvPr id="472" name="直線コネクタ 471"/>
        <xdr:cNvCxnSpPr/>
      </xdr:nvCxnSpPr>
      <xdr:spPr>
        <a:xfrm flipV="1">
          <a:off x="7861300" y="16960348"/>
          <a:ext cx="889000" cy="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88466</xdr:rowOff>
    </xdr:from>
    <xdr:to>
      <xdr:col>12</xdr:col>
      <xdr:colOff>561975</xdr:colOff>
      <xdr:row>99</xdr:row>
      <xdr:rowOff>18616</xdr:rowOff>
    </xdr:to>
    <xdr:sp macro="" textlink="">
      <xdr:nvSpPr>
        <xdr:cNvPr id="473" name="フローチャート : 判断 472"/>
        <xdr:cNvSpPr/>
      </xdr:nvSpPr>
      <xdr:spPr>
        <a:xfrm>
          <a:off x="8699500" y="1689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35143</xdr:rowOff>
    </xdr:from>
    <xdr:ext cx="534377" cy="259045"/>
    <xdr:sp macro="" textlink="">
      <xdr:nvSpPr>
        <xdr:cNvPr id="474" name="テキスト ボックス 473"/>
        <xdr:cNvSpPr txBox="1"/>
      </xdr:nvSpPr>
      <xdr:spPr>
        <a:xfrm>
          <a:off x="8483111" y="1666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60,342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141718</xdr:rowOff>
    </xdr:from>
    <xdr:to>
      <xdr:col>11</xdr:col>
      <xdr:colOff>307975</xdr:colOff>
      <xdr:row>98</xdr:row>
      <xdr:rowOff>160964</xdr:rowOff>
    </xdr:to>
    <xdr:cxnSp macro="">
      <xdr:nvCxnSpPr>
        <xdr:cNvPr id="475" name="直線コネクタ 474"/>
        <xdr:cNvCxnSpPr/>
      </xdr:nvCxnSpPr>
      <xdr:spPr>
        <a:xfrm>
          <a:off x="6972300" y="16943818"/>
          <a:ext cx="889000" cy="1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105637</xdr:rowOff>
    </xdr:from>
    <xdr:to>
      <xdr:col>11</xdr:col>
      <xdr:colOff>358775</xdr:colOff>
      <xdr:row>99</xdr:row>
      <xdr:rowOff>35787</xdr:rowOff>
    </xdr:to>
    <xdr:sp macro="" textlink="">
      <xdr:nvSpPr>
        <xdr:cNvPr id="476" name="フローチャート : 判断 475"/>
        <xdr:cNvSpPr/>
      </xdr:nvSpPr>
      <xdr:spPr>
        <a:xfrm>
          <a:off x="7810500" y="1690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52314</xdr:rowOff>
    </xdr:from>
    <xdr:ext cx="534377" cy="259045"/>
    <xdr:sp macro="" textlink="">
      <xdr:nvSpPr>
        <xdr:cNvPr id="477" name="テキスト ボックス 476"/>
        <xdr:cNvSpPr txBox="1"/>
      </xdr:nvSpPr>
      <xdr:spPr>
        <a:xfrm>
          <a:off x="7594111" y="166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46,821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110111</xdr:rowOff>
    </xdr:from>
    <xdr:to>
      <xdr:col>10</xdr:col>
      <xdr:colOff>155575</xdr:colOff>
      <xdr:row>99</xdr:row>
      <xdr:rowOff>40261</xdr:rowOff>
    </xdr:to>
    <xdr:sp macro="" textlink="">
      <xdr:nvSpPr>
        <xdr:cNvPr id="478" name="フローチャート : 判断 477"/>
        <xdr:cNvSpPr/>
      </xdr:nvSpPr>
      <xdr:spPr>
        <a:xfrm>
          <a:off x="6921500" y="1691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31388</xdr:rowOff>
    </xdr:from>
    <xdr:ext cx="534377" cy="259045"/>
    <xdr:sp macro="" textlink="">
      <xdr:nvSpPr>
        <xdr:cNvPr id="479" name="テキスト ボックス 478"/>
        <xdr:cNvSpPr txBox="1"/>
      </xdr:nvSpPr>
      <xdr:spPr>
        <a:xfrm>
          <a:off x="6705111" y="1700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43,298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76591</xdr:rowOff>
    </xdr:from>
    <xdr:to>
      <xdr:col>15</xdr:col>
      <xdr:colOff>231775</xdr:colOff>
      <xdr:row>99</xdr:row>
      <xdr:rowOff>6741</xdr:rowOff>
    </xdr:to>
    <xdr:sp macro="" textlink="">
      <xdr:nvSpPr>
        <xdr:cNvPr id="485" name="円/楕円 484"/>
        <xdr:cNvSpPr/>
      </xdr:nvSpPr>
      <xdr:spPr>
        <a:xfrm>
          <a:off x="10426700" y="1687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35968</xdr:rowOff>
    </xdr:from>
    <xdr:ext cx="534377" cy="259045"/>
    <xdr:sp macro="" textlink="">
      <xdr:nvSpPr>
        <xdr:cNvPr id="486" name="土木費該当値テキスト"/>
        <xdr:cNvSpPr txBox="1"/>
      </xdr:nvSpPr>
      <xdr:spPr>
        <a:xfrm>
          <a:off x="10528300" y="1666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69,692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82350</xdr:rowOff>
    </xdr:from>
    <xdr:to>
      <xdr:col>14</xdr:col>
      <xdr:colOff>79375</xdr:colOff>
      <xdr:row>99</xdr:row>
      <xdr:rowOff>12500</xdr:rowOff>
    </xdr:to>
    <xdr:sp macro="" textlink="">
      <xdr:nvSpPr>
        <xdr:cNvPr id="487" name="円/楕円 486"/>
        <xdr:cNvSpPr/>
      </xdr:nvSpPr>
      <xdr:spPr>
        <a:xfrm>
          <a:off x="9588500" y="1688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29027</xdr:rowOff>
    </xdr:from>
    <xdr:ext cx="534377" cy="259045"/>
    <xdr:sp macro="" textlink="">
      <xdr:nvSpPr>
        <xdr:cNvPr id="488" name="テキスト ボックス 487"/>
        <xdr:cNvSpPr txBox="1"/>
      </xdr:nvSpPr>
      <xdr:spPr>
        <a:xfrm>
          <a:off x="9372111" y="1665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65,157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107448</xdr:rowOff>
    </xdr:from>
    <xdr:to>
      <xdr:col>12</xdr:col>
      <xdr:colOff>561975</xdr:colOff>
      <xdr:row>99</xdr:row>
      <xdr:rowOff>37598</xdr:rowOff>
    </xdr:to>
    <xdr:sp macro="" textlink="">
      <xdr:nvSpPr>
        <xdr:cNvPr id="489" name="円/楕円 488"/>
        <xdr:cNvSpPr/>
      </xdr:nvSpPr>
      <xdr:spPr>
        <a:xfrm>
          <a:off x="8699500" y="1690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28725</xdr:rowOff>
    </xdr:from>
    <xdr:ext cx="534377" cy="259045"/>
    <xdr:sp macro="" textlink="">
      <xdr:nvSpPr>
        <xdr:cNvPr id="490" name="テキスト ボックス 489"/>
        <xdr:cNvSpPr txBox="1"/>
      </xdr:nvSpPr>
      <xdr:spPr>
        <a:xfrm>
          <a:off x="8483111" y="1700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45,396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110164</xdr:rowOff>
    </xdr:from>
    <xdr:to>
      <xdr:col>11</xdr:col>
      <xdr:colOff>358775</xdr:colOff>
      <xdr:row>99</xdr:row>
      <xdr:rowOff>40314</xdr:rowOff>
    </xdr:to>
    <xdr:sp macro="" textlink="">
      <xdr:nvSpPr>
        <xdr:cNvPr id="491" name="円/楕円 490"/>
        <xdr:cNvSpPr/>
      </xdr:nvSpPr>
      <xdr:spPr>
        <a:xfrm>
          <a:off x="7810500" y="1691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31441</xdr:rowOff>
    </xdr:from>
    <xdr:ext cx="534377" cy="259045"/>
    <xdr:sp macro="" textlink="">
      <xdr:nvSpPr>
        <xdr:cNvPr id="492" name="テキスト ボックス 491"/>
        <xdr:cNvSpPr txBox="1"/>
      </xdr:nvSpPr>
      <xdr:spPr>
        <a:xfrm>
          <a:off x="7594111" y="170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90918</xdr:rowOff>
    </xdr:from>
    <xdr:to>
      <xdr:col>10</xdr:col>
      <xdr:colOff>155575</xdr:colOff>
      <xdr:row>99</xdr:row>
      <xdr:rowOff>21068</xdr:rowOff>
    </xdr:to>
    <xdr:sp macro="" textlink="">
      <xdr:nvSpPr>
        <xdr:cNvPr id="493" name="円/楕円 492"/>
        <xdr:cNvSpPr/>
      </xdr:nvSpPr>
      <xdr:spPr>
        <a:xfrm>
          <a:off x="6921500" y="168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37595</xdr:rowOff>
    </xdr:from>
    <xdr:ext cx="534377" cy="259045"/>
    <xdr:sp macro="" textlink="">
      <xdr:nvSpPr>
        <xdr:cNvPr id="494" name="テキスト ボックス 493"/>
        <xdr:cNvSpPr txBox="1"/>
      </xdr:nvSpPr>
      <xdr:spPr>
        <a:xfrm>
          <a:off x="6705111" y="1666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4" name="テキスト ボックス 51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6" name="テキスト ボックス 51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142367</xdr:rowOff>
    </xdr:from>
    <xdr:to>
      <xdr:col>23</xdr:col>
      <xdr:colOff>516889</xdr:colOff>
      <xdr:row>38</xdr:row>
      <xdr:rowOff>130687</xdr:rowOff>
    </xdr:to>
    <xdr:cxnSp macro="">
      <xdr:nvCxnSpPr>
        <xdr:cNvPr id="520" name="直線コネクタ 519"/>
        <xdr:cNvCxnSpPr/>
      </xdr:nvCxnSpPr>
      <xdr:spPr>
        <a:xfrm flipV="1">
          <a:off x="16317595" y="5285867"/>
          <a:ext cx="1269" cy="1359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134514</xdr:rowOff>
    </xdr:from>
    <xdr:ext cx="534377" cy="259045"/>
    <xdr:sp macro="" textlink="">
      <xdr:nvSpPr>
        <xdr:cNvPr id="521" name="消防費最小値テキスト"/>
        <xdr:cNvSpPr txBox="1"/>
      </xdr:nvSpPr>
      <xdr:spPr>
        <a:xfrm>
          <a:off x="16370300" y="66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12,828</a:t>
          </a:r>
          <a:endParaRPr kumimoji="1" lang="ja-JP" altLang="en-US" sz="1000" b="1">
            <a:latin typeface="ＭＳ Ｐゴシック"/>
          </a:endParaRPr>
        </a:p>
      </xdr:txBody>
    </xdr:sp>
    <xdr:clientData/>
  </xdr:oneCellAnchor>
  <xdr:twoCellAnchor>
    <xdr:from>
      <xdr:col>23</xdr:col>
      <xdr:colOff>428625</xdr:colOff>
      <xdr:row>38</xdr:row>
      <xdr:rowOff>130687</xdr:rowOff>
    </xdr:from>
    <xdr:to>
      <xdr:col>23</xdr:col>
      <xdr:colOff>606425</xdr:colOff>
      <xdr:row>38</xdr:row>
      <xdr:rowOff>130687</xdr:rowOff>
    </xdr:to>
    <xdr:cxnSp macro="">
      <xdr:nvCxnSpPr>
        <xdr:cNvPr id="522" name="直線コネクタ 521"/>
        <xdr:cNvCxnSpPr/>
      </xdr:nvCxnSpPr>
      <xdr:spPr>
        <a:xfrm>
          <a:off x="16230600" y="664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89044</xdr:rowOff>
    </xdr:from>
    <xdr:ext cx="599010" cy="259045"/>
    <xdr:sp macro="" textlink="">
      <xdr:nvSpPr>
        <xdr:cNvPr id="523" name="消防費最大値テキスト"/>
        <xdr:cNvSpPr txBox="1"/>
      </xdr:nvSpPr>
      <xdr:spPr>
        <a:xfrm>
          <a:off x="16370300" y="50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137,755</a:t>
          </a:r>
          <a:endParaRPr kumimoji="1" lang="ja-JP" altLang="en-US" sz="1000" b="1">
            <a:latin typeface="ＭＳ Ｐゴシック"/>
          </a:endParaRPr>
        </a:p>
      </xdr:txBody>
    </xdr:sp>
    <xdr:clientData/>
  </xdr:oneCellAnchor>
  <xdr:twoCellAnchor>
    <xdr:from>
      <xdr:col>23</xdr:col>
      <xdr:colOff>428625</xdr:colOff>
      <xdr:row>30</xdr:row>
      <xdr:rowOff>142367</xdr:rowOff>
    </xdr:from>
    <xdr:to>
      <xdr:col>23</xdr:col>
      <xdr:colOff>606425</xdr:colOff>
      <xdr:row>30</xdr:row>
      <xdr:rowOff>142367</xdr:rowOff>
    </xdr:to>
    <xdr:cxnSp macro="">
      <xdr:nvCxnSpPr>
        <xdr:cNvPr id="524" name="直線コネクタ 523"/>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132548</xdr:rowOff>
    </xdr:from>
    <xdr:to>
      <xdr:col>23</xdr:col>
      <xdr:colOff>517525</xdr:colOff>
      <xdr:row>38</xdr:row>
      <xdr:rowOff>28981</xdr:rowOff>
    </xdr:to>
    <xdr:cxnSp macro="">
      <xdr:nvCxnSpPr>
        <xdr:cNvPr id="525" name="直線コネクタ 524"/>
        <xdr:cNvCxnSpPr/>
      </xdr:nvCxnSpPr>
      <xdr:spPr>
        <a:xfrm>
          <a:off x="15481300" y="6304748"/>
          <a:ext cx="838200" cy="23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122042</xdr:rowOff>
    </xdr:from>
    <xdr:ext cx="534377" cy="259045"/>
    <xdr:sp macro="" textlink="">
      <xdr:nvSpPr>
        <xdr:cNvPr id="526" name="消防費平均値テキスト"/>
        <xdr:cNvSpPr txBox="1"/>
      </xdr:nvSpPr>
      <xdr:spPr>
        <a:xfrm>
          <a:off x="16370300" y="6294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99165</xdr:rowOff>
    </xdr:from>
    <xdr:to>
      <xdr:col>23</xdr:col>
      <xdr:colOff>568325</xdr:colOff>
      <xdr:row>38</xdr:row>
      <xdr:rowOff>29315</xdr:rowOff>
    </xdr:to>
    <xdr:sp macro="" textlink="">
      <xdr:nvSpPr>
        <xdr:cNvPr id="527" name="フローチャート : 判断 526"/>
        <xdr:cNvSpPr/>
      </xdr:nvSpPr>
      <xdr:spPr>
        <a:xfrm>
          <a:off x="16268700" y="6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132548</xdr:rowOff>
    </xdr:from>
    <xdr:to>
      <xdr:col>22</xdr:col>
      <xdr:colOff>365125</xdr:colOff>
      <xdr:row>38</xdr:row>
      <xdr:rowOff>69541</xdr:rowOff>
    </xdr:to>
    <xdr:cxnSp macro="">
      <xdr:nvCxnSpPr>
        <xdr:cNvPr id="528" name="直線コネクタ 527"/>
        <xdr:cNvCxnSpPr/>
      </xdr:nvCxnSpPr>
      <xdr:spPr>
        <a:xfrm flipV="1">
          <a:off x="14592300" y="6304748"/>
          <a:ext cx="889000" cy="27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149523</xdr:rowOff>
    </xdr:from>
    <xdr:to>
      <xdr:col>22</xdr:col>
      <xdr:colOff>415925</xdr:colOff>
      <xdr:row>38</xdr:row>
      <xdr:rowOff>79673</xdr:rowOff>
    </xdr:to>
    <xdr:sp macro="" textlink="">
      <xdr:nvSpPr>
        <xdr:cNvPr id="529" name="フローチャート : 判断 528"/>
        <xdr:cNvSpPr/>
      </xdr:nvSpPr>
      <xdr:spPr>
        <a:xfrm>
          <a:off x="15430500" y="649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70800</xdr:rowOff>
    </xdr:from>
    <xdr:ext cx="534377" cy="259045"/>
    <xdr:sp macro="" textlink="">
      <xdr:nvSpPr>
        <xdr:cNvPr id="530" name="テキスト ボックス 529"/>
        <xdr:cNvSpPr txBox="1"/>
      </xdr:nvSpPr>
      <xdr:spPr>
        <a:xfrm>
          <a:off x="15214111" y="658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61225</xdr:rowOff>
    </xdr:from>
    <xdr:to>
      <xdr:col>21</xdr:col>
      <xdr:colOff>161925</xdr:colOff>
      <xdr:row>38</xdr:row>
      <xdr:rowOff>69541</xdr:rowOff>
    </xdr:to>
    <xdr:cxnSp macro="">
      <xdr:nvCxnSpPr>
        <xdr:cNvPr id="531" name="直線コネクタ 530"/>
        <xdr:cNvCxnSpPr/>
      </xdr:nvCxnSpPr>
      <xdr:spPr>
        <a:xfrm>
          <a:off x="13703300" y="6576325"/>
          <a:ext cx="889000" cy="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161508</xdr:rowOff>
    </xdr:from>
    <xdr:to>
      <xdr:col>21</xdr:col>
      <xdr:colOff>212725</xdr:colOff>
      <xdr:row>38</xdr:row>
      <xdr:rowOff>91658</xdr:rowOff>
    </xdr:to>
    <xdr:sp macro="" textlink="">
      <xdr:nvSpPr>
        <xdr:cNvPr id="532" name="フローチャート : 判断 531"/>
        <xdr:cNvSpPr/>
      </xdr:nvSpPr>
      <xdr:spPr>
        <a:xfrm>
          <a:off x="14541500" y="650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108185</xdr:rowOff>
    </xdr:from>
    <xdr:ext cx="534377" cy="259045"/>
    <xdr:sp macro="" textlink="">
      <xdr:nvSpPr>
        <xdr:cNvPr id="533" name="テキスト ボックス 532"/>
        <xdr:cNvSpPr txBox="1"/>
      </xdr:nvSpPr>
      <xdr:spPr>
        <a:xfrm>
          <a:off x="14325111" y="628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21,080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57295</xdr:rowOff>
    </xdr:from>
    <xdr:to>
      <xdr:col>19</xdr:col>
      <xdr:colOff>644525</xdr:colOff>
      <xdr:row>38</xdr:row>
      <xdr:rowOff>61225</xdr:rowOff>
    </xdr:to>
    <xdr:cxnSp macro="">
      <xdr:nvCxnSpPr>
        <xdr:cNvPr id="534" name="直線コネクタ 533"/>
        <xdr:cNvCxnSpPr/>
      </xdr:nvCxnSpPr>
      <xdr:spPr>
        <a:xfrm>
          <a:off x="12814300" y="6572395"/>
          <a:ext cx="889000" cy="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138081</xdr:rowOff>
    </xdr:from>
    <xdr:to>
      <xdr:col>20</xdr:col>
      <xdr:colOff>9525</xdr:colOff>
      <xdr:row>38</xdr:row>
      <xdr:rowOff>68231</xdr:rowOff>
    </xdr:to>
    <xdr:sp macro="" textlink="">
      <xdr:nvSpPr>
        <xdr:cNvPr id="535" name="フローチャート : 判断 534"/>
        <xdr:cNvSpPr/>
      </xdr:nvSpPr>
      <xdr:spPr>
        <a:xfrm>
          <a:off x="13652500" y="648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84758</xdr:rowOff>
    </xdr:from>
    <xdr:ext cx="534377" cy="259045"/>
    <xdr:sp macro="" textlink="">
      <xdr:nvSpPr>
        <xdr:cNvPr id="536" name="テキスト ボックス 535"/>
        <xdr:cNvSpPr txBox="1"/>
      </xdr:nvSpPr>
      <xdr:spPr>
        <a:xfrm>
          <a:off x="13436111" y="625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23,232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161899</xdr:rowOff>
    </xdr:from>
    <xdr:to>
      <xdr:col>18</xdr:col>
      <xdr:colOff>492125</xdr:colOff>
      <xdr:row>38</xdr:row>
      <xdr:rowOff>92049</xdr:rowOff>
    </xdr:to>
    <xdr:sp macro="" textlink="">
      <xdr:nvSpPr>
        <xdr:cNvPr id="537" name="フローチャート : 判断 536"/>
        <xdr:cNvSpPr/>
      </xdr:nvSpPr>
      <xdr:spPr>
        <a:xfrm>
          <a:off x="12763500" y="650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108576</xdr:rowOff>
    </xdr:from>
    <xdr:ext cx="534377" cy="259045"/>
    <xdr:sp macro="" textlink="">
      <xdr:nvSpPr>
        <xdr:cNvPr id="538" name="テキスト ボックス 537"/>
        <xdr:cNvSpPr txBox="1"/>
      </xdr:nvSpPr>
      <xdr:spPr>
        <a:xfrm>
          <a:off x="12547111" y="628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149632</xdr:rowOff>
    </xdr:from>
    <xdr:to>
      <xdr:col>23</xdr:col>
      <xdr:colOff>568325</xdr:colOff>
      <xdr:row>38</xdr:row>
      <xdr:rowOff>79781</xdr:rowOff>
    </xdr:to>
    <xdr:sp macro="" textlink="">
      <xdr:nvSpPr>
        <xdr:cNvPr id="544" name="円/楕円 543"/>
        <xdr:cNvSpPr/>
      </xdr:nvSpPr>
      <xdr:spPr>
        <a:xfrm>
          <a:off x="16268700" y="64932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77593</xdr:rowOff>
    </xdr:from>
    <xdr:ext cx="534377" cy="259045"/>
    <xdr:sp macro="" textlink="">
      <xdr:nvSpPr>
        <xdr:cNvPr id="545" name="消防費該当値テキスト"/>
        <xdr:cNvSpPr txBox="1"/>
      </xdr:nvSpPr>
      <xdr:spPr>
        <a:xfrm>
          <a:off x="16370300" y="642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22,171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81748</xdr:rowOff>
    </xdr:from>
    <xdr:to>
      <xdr:col>22</xdr:col>
      <xdr:colOff>415925</xdr:colOff>
      <xdr:row>37</xdr:row>
      <xdr:rowOff>11898</xdr:rowOff>
    </xdr:to>
    <xdr:sp macro="" textlink="">
      <xdr:nvSpPr>
        <xdr:cNvPr id="546" name="円/楕円 545"/>
        <xdr:cNvSpPr/>
      </xdr:nvSpPr>
      <xdr:spPr>
        <a:xfrm>
          <a:off x="15430500" y="625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28425</xdr:rowOff>
    </xdr:from>
    <xdr:ext cx="534377" cy="259045"/>
    <xdr:sp macro="" textlink="">
      <xdr:nvSpPr>
        <xdr:cNvPr id="547" name="テキスト ボックス 546"/>
        <xdr:cNvSpPr txBox="1"/>
      </xdr:nvSpPr>
      <xdr:spPr>
        <a:xfrm>
          <a:off x="15214111" y="602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18741</xdr:rowOff>
    </xdr:from>
    <xdr:to>
      <xdr:col>21</xdr:col>
      <xdr:colOff>212725</xdr:colOff>
      <xdr:row>38</xdr:row>
      <xdr:rowOff>120341</xdr:rowOff>
    </xdr:to>
    <xdr:sp macro="" textlink="">
      <xdr:nvSpPr>
        <xdr:cNvPr id="548" name="円/楕円 547"/>
        <xdr:cNvSpPr/>
      </xdr:nvSpPr>
      <xdr:spPr>
        <a:xfrm>
          <a:off x="14541500" y="653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111468</xdr:rowOff>
    </xdr:from>
    <xdr:ext cx="534377" cy="259045"/>
    <xdr:sp macro="" textlink="">
      <xdr:nvSpPr>
        <xdr:cNvPr id="549" name="テキスト ボックス 548"/>
        <xdr:cNvSpPr txBox="1"/>
      </xdr:nvSpPr>
      <xdr:spPr>
        <a:xfrm>
          <a:off x="14325111" y="662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18,445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10425</xdr:rowOff>
    </xdr:from>
    <xdr:to>
      <xdr:col>20</xdr:col>
      <xdr:colOff>9525</xdr:colOff>
      <xdr:row>38</xdr:row>
      <xdr:rowOff>112025</xdr:rowOff>
    </xdr:to>
    <xdr:sp macro="" textlink="">
      <xdr:nvSpPr>
        <xdr:cNvPr id="550" name="円/楕円 549"/>
        <xdr:cNvSpPr/>
      </xdr:nvSpPr>
      <xdr:spPr>
        <a:xfrm>
          <a:off x="13652500" y="652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103152</xdr:rowOff>
    </xdr:from>
    <xdr:ext cx="534377" cy="259045"/>
    <xdr:sp macro="" textlink="">
      <xdr:nvSpPr>
        <xdr:cNvPr id="551" name="テキスト ボックス 550"/>
        <xdr:cNvSpPr txBox="1"/>
      </xdr:nvSpPr>
      <xdr:spPr>
        <a:xfrm>
          <a:off x="13436111" y="661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6495</xdr:rowOff>
    </xdr:from>
    <xdr:to>
      <xdr:col>18</xdr:col>
      <xdr:colOff>492125</xdr:colOff>
      <xdr:row>38</xdr:row>
      <xdr:rowOff>108095</xdr:rowOff>
    </xdr:to>
    <xdr:sp macro="" textlink="">
      <xdr:nvSpPr>
        <xdr:cNvPr id="552" name="円/楕円 551"/>
        <xdr:cNvSpPr/>
      </xdr:nvSpPr>
      <xdr:spPr>
        <a:xfrm>
          <a:off x="12763500" y="652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99222</xdr:rowOff>
    </xdr:from>
    <xdr:ext cx="534377" cy="259045"/>
    <xdr:sp macro="" textlink="">
      <xdr:nvSpPr>
        <xdr:cNvPr id="553" name="テキスト ボックス 552"/>
        <xdr:cNvSpPr txBox="1"/>
      </xdr:nvSpPr>
      <xdr:spPr>
        <a:xfrm>
          <a:off x="12547111" y="661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45,833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106564</xdr:rowOff>
    </xdr:from>
    <xdr:to>
      <xdr:col>23</xdr:col>
      <xdr:colOff>516889</xdr:colOff>
      <xdr:row>59</xdr:row>
      <xdr:rowOff>122588</xdr:rowOff>
    </xdr:to>
    <xdr:cxnSp macro="">
      <xdr:nvCxnSpPr>
        <xdr:cNvPr id="580" name="直線コネクタ 579"/>
        <xdr:cNvCxnSpPr/>
      </xdr:nvCxnSpPr>
      <xdr:spPr>
        <a:xfrm flipV="1">
          <a:off x="16317595" y="8679064"/>
          <a:ext cx="1269" cy="1559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126415</xdr:rowOff>
    </xdr:from>
    <xdr:ext cx="534377" cy="259045"/>
    <xdr:sp macro="" textlink="">
      <xdr:nvSpPr>
        <xdr:cNvPr id="581" name="教育費最小値テキスト"/>
        <xdr:cNvSpPr txBox="1"/>
      </xdr:nvSpPr>
      <xdr:spPr>
        <a:xfrm>
          <a:off x="16370300" y="1024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27,822</a:t>
          </a:r>
          <a:endParaRPr kumimoji="1" lang="ja-JP" altLang="en-US" sz="1000" b="1">
            <a:latin typeface="ＭＳ Ｐゴシック"/>
          </a:endParaRPr>
        </a:p>
      </xdr:txBody>
    </xdr:sp>
    <xdr:clientData/>
  </xdr:oneCellAnchor>
  <xdr:twoCellAnchor>
    <xdr:from>
      <xdr:col>23</xdr:col>
      <xdr:colOff>428625</xdr:colOff>
      <xdr:row>59</xdr:row>
      <xdr:rowOff>122588</xdr:rowOff>
    </xdr:from>
    <xdr:to>
      <xdr:col>23</xdr:col>
      <xdr:colOff>606425</xdr:colOff>
      <xdr:row>59</xdr:row>
      <xdr:rowOff>122588</xdr:rowOff>
    </xdr:to>
    <xdr:cxnSp macro="">
      <xdr:nvCxnSpPr>
        <xdr:cNvPr id="582" name="直線コネクタ 581"/>
        <xdr:cNvCxnSpPr/>
      </xdr:nvCxnSpPr>
      <xdr:spPr>
        <a:xfrm>
          <a:off x="16230600" y="1023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53241</xdr:rowOff>
    </xdr:from>
    <xdr:ext cx="599010" cy="259045"/>
    <xdr:sp macro="" textlink="">
      <xdr:nvSpPr>
        <xdr:cNvPr id="583" name="教育費最大値テキスト"/>
        <xdr:cNvSpPr txBox="1"/>
      </xdr:nvSpPr>
      <xdr:spPr>
        <a:xfrm>
          <a:off x="16370300" y="845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171,044</a:t>
          </a:r>
          <a:endParaRPr kumimoji="1" lang="ja-JP" altLang="en-US" sz="1000" b="1">
            <a:latin typeface="ＭＳ Ｐゴシック"/>
          </a:endParaRPr>
        </a:p>
      </xdr:txBody>
    </xdr:sp>
    <xdr:clientData/>
  </xdr:oneCellAnchor>
  <xdr:twoCellAnchor>
    <xdr:from>
      <xdr:col>23</xdr:col>
      <xdr:colOff>428625</xdr:colOff>
      <xdr:row>50</xdr:row>
      <xdr:rowOff>106564</xdr:rowOff>
    </xdr:from>
    <xdr:to>
      <xdr:col>23</xdr:col>
      <xdr:colOff>606425</xdr:colOff>
      <xdr:row>50</xdr:row>
      <xdr:rowOff>106564</xdr:rowOff>
    </xdr:to>
    <xdr:cxnSp macro="">
      <xdr:nvCxnSpPr>
        <xdr:cNvPr id="584" name="直線コネクタ 583"/>
        <xdr:cNvCxnSpPr/>
      </xdr:nvCxnSpPr>
      <xdr:spPr>
        <a:xfrm>
          <a:off x="16230600" y="867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47019</xdr:rowOff>
    </xdr:from>
    <xdr:to>
      <xdr:col>23</xdr:col>
      <xdr:colOff>517525</xdr:colOff>
      <xdr:row>57</xdr:row>
      <xdr:rowOff>154679</xdr:rowOff>
    </xdr:to>
    <xdr:cxnSp macro="">
      <xdr:nvCxnSpPr>
        <xdr:cNvPr id="585" name="直線コネクタ 584"/>
        <xdr:cNvCxnSpPr/>
      </xdr:nvCxnSpPr>
      <xdr:spPr>
        <a:xfrm>
          <a:off x="15481300" y="9648219"/>
          <a:ext cx="838200" cy="27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92803</xdr:rowOff>
    </xdr:from>
    <xdr:ext cx="534377" cy="259045"/>
    <xdr:sp macro="" textlink="">
      <xdr:nvSpPr>
        <xdr:cNvPr id="586" name="教育費平均値テキスト"/>
        <xdr:cNvSpPr txBox="1"/>
      </xdr:nvSpPr>
      <xdr:spPr>
        <a:xfrm>
          <a:off x="16370300" y="9694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69926</xdr:rowOff>
    </xdr:from>
    <xdr:to>
      <xdr:col>23</xdr:col>
      <xdr:colOff>568325</xdr:colOff>
      <xdr:row>58</xdr:row>
      <xdr:rowOff>76</xdr:rowOff>
    </xdr:to>
    <xdr:sp macro="" textlink="">
      <xdr:nvSpPr>
        <xdr:cNvPr id="587" name="フローチャート : 判断 586"/>
        <xdr:cNvSpPr/>
      </xdr:nvSpPr>
      <xdr:spPr>
        <a:xfrm>
          <a:off x="162687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47019</xdr:rowOff>
    </xdr:from>
    <xdr:to>
      <xdr:col>22</xdr:col>
      <xdr:colOff>365125</xdr:colOff>
      <xdr:row>57</xdr:row>
      <xdr:rowOff>127617</xdr:rowOff>
    </xdr:to>
    <xdr:cxnSp macro="">
      <xdr:nvCxnSpPr>
        <xdr:cNvPr id="588" name="直線コネクタ 587"/>
        <xdr:cNvCxnSpPr/>
      </xdr:nvCxnSpPr>
      <xdr:spPr>
        <a:xfrm flipV="1">
          <a:off x="14592300" y="9648219"/>
          <a:ext cx="889000" cy="25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83849</xdr:rowOff>
    </xdr:from>
    <xdr:to>
      <xdr:col>22</xdr:col>
      <xdr:colOff>415925</xdr:colOff>
      <xdr:row>58</xdr:row>
      <xdr:rowOff>13999</xdr:rowOff>
    </xdr:to>
    <xdr:sp macro="" textlink="">
      <xdr:nvSpPr>
        <xdr:cNvPr id="589" name="フローチャート : 判断 588"/>
        <xdr:cNvSpPr/>
      </xdr:nvSpPr>
      <xdr:spPr>
        <a:xfrm>
          <a:off x="15430500" y="985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5126</xdr:rowOff>
    </xdr:from>
    <xdr:ext cx="534377" cy="259045"/>
    <xdr:sp macro="" textlink="">
      <xdr:nvSpPr>
        <xdr:cNvPr id="590" name="テキスト ボックス 589"/>
        <xdr:cNvSpPr txBox="1"/>
      </xdr:nvSpPr>
      <xdr:spPr>
        <a:xfrm>
          <a:off x="15214111" y="994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58,214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125070</xdr:rowOff>
    </xdr:from>
    <xdr:to>
      <xdr:col>21</xdr:col>
      <xdr:colOff>161925</xdr:colOff>
      <xdr:row>57</xdr:row>
      <xdr:rowOff>127617</xdr:rowOff>
    </xdr:to>
    <xdr:cxnSp macro="">
      <xdr:nvCxnSpPr>
        <xdr:cNvPr id="591" name="直線コネクタ 590"/>
        <xdr:cNvCxnSpPr/>
      </xdr:nvCxnSpPr>
      <xdr:spPr>
        <a:xfrm>
          <a:off x="13703300" y="9897720"/>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95192</xdr:rowOff>
    </xdr:from>
    <xdr:to>
      <xdr:col>21</xdr:col>
      <xdr:colOff>212725</xdr:colOff>
      <xdr:row>58</xdr:row>
      <xdr:rowOff>25342</xdr:rowOff>
    </xdr:to>
    <xdr:sp macro="" textlink="">
      <xdr:nvSpPr>
        <xdr:cNvPr id="592" name="フローチャート : 判断 591"/>
        <xdr:cNvSpPr/>
      </xdr:nvSpPr>
      <xdr:spPr>
        <a:xfrm>
          <a:off x="14541500" y="986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16469</xdr:rowOff>
    </xdr:from>
    <xdr:ext cx="534377" cy="259045"/>
    <xdr:sp macro="" textlink="">
      <xdr:nvSpPr>
        <xdr:cNvPr id="593" name="テキスト ボックス 592"/>
        <xdr:cNvSpPr txBox="1"/>
      </xdr:nvSpPr>
      <xdr:spPr>
        <a:xfrm>
          <a:off x="14325111" y="99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57,172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125070</xdr:rowOff>
    </xdr:from>
    <xdr:to>
      <xdr:col>19</xdr:col>
      <xdr:colOff>644525</xdr:colOff>
      <xdr:row>58</xdr:row>
      <xdr:rowOff>50002</xdr:rowOff>
    </xdr:to>
    <xdr:cxnSp macro="">
      <xdr:nvCxnSpPr>
        <xdr:cNvPr id="594" name="直線コネクタ 593"/>
        <xdr:cNvCxnSpPr/>
      </xdr:nvCxnSpPr>
      <xdr:spPr>
        <a:xfrm flipV="1">
          <a:off x="12814300" y="9897720"/>
          <a:ext cx="889000" cy="9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150513</xdr:rowOff>
    </xdr:from>
    <xdr:to>
      <xdr:col>20</xdr:col>
      <xdr:colOff>9525</xdr:colOff>
      <xdr:row>58</xdr:row>
      <xdr:rowOff>80663</xdr:rowOff>
    </xdr:to>
    <xdr:sp macro="" textlink="">
      <xdr:nvSpPr>
        <xdr:cNvPr id="595" name="フローチャート : 判断 594"/>
        <xdr:cNvSpPr/>
      </xdr:nvSpPr>
      <xdr:spPr>
        <a:xfrm>
          <a:off x="13652500" y="992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71790</xdr:rowOff>
    </xdr:from>
    <xdr:ext cx="534377" cy="259045"/>
    <xdr:sp macro="" textlink="">
      <xdr:nvSpPr>
        <xdr:cNvPr id="596" name="テキスト ボックス 595"/>
        <xdr:cNvSpPr txBox="1"/>
      </xdr:nvSpPr>
      <xdr:spPr>
        <a:xfrm>
          <a:off x="13436111" y="1001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52,090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150143</xdr:rowOff>
    </xdr:from>
    <xdr:to>
      <xdr:col>18</xdr:col>
      <xdr:colOff>492125</xdr:colOff>
      <xdr:row>58</xdr:row>
      <xdr:rowOff>80293</xdr:rowOff>
    </xdr:to>
    <xdr:sp macro="" textlink="">
      <xdr:nvSpPr>
        <xdr:cNvPr id="597" name="フローチャート : 判断 596"/>
        <xdr:cNvSpPr/>
      </xdr:nvSpPr>
      <xdr:spPr>
        <a:xfrm>
          <a:off x="12763500" y="9922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96820</xdr:rowOff>
    </xdr:from>
    <xdr:ext cx="534377" cy="259045"/>
    <xdr:sp macro="" textlink="">
      <xdr:nvSpPr>
        <xdr:cNvPr id="598" name="テキスト ボックス 597"/>
        <xdr:cNvSpPr txBox="1"/>
      </xdr:nvSpPr>
      <xdr:spPr>
        <a:xfrm>
          <a:off x="12547111" y="969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103879</xdr:rowOff>
    </xdr:from>
    <xdr:to>
      <xdr:col>23</xdr:col>
      <xdr:colOff>568325</xdr:colOff>
      <xdr:row>58</xdr:row>
      <xdr:rowOff>34029</xdr:rowOff>
    </xdr:to>
    <xdr:sp macro="" textlink="">
      <xdr:nvSpPr>
        <xdr:cNvPr id="604" name="円/楕円 603"/>
        <xdr:cNvSpPr/>
      </xdr:nvSpPr>
      <xdr:spPr>
        <a:xfrm>
          <a:off x="16268700" y="987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82306</xdr:rowOff>
    </xdr:from>
    <xdr:ext cx="534377" cy="259045"/>
    <xdr:sp macro="" textlink="">
      <xdr:nvSpPr>
        <xdr:cNvPr id="605" name="教育費該当値テキスト"/>
        <xdr:cNvSpPr txBox="1"/>
      </xdr:nvSpPr>
      <xdr:spPr>
        <a:xfrm>
          <a:off x="16370300" y="985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56,374</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167669</xdr:rowOff>
    </xdr:from>
    <xdr:to>
      <xdr:col>22</xdr:col>
      <xdr:colOff>415925</xdr:colOff>
      <xdr:row>56</xdr:row>
      <xdr:rowOff>97819</xdr:rowOff>
    </xdr:to>
    <xdr:sp macro="" textlink="">
      <xdr:nvSpPr>
        <xdr:cNvPr id="606" name="円/楕円 605"/>
        <xdr:cNvSpPr/>
      </xdr:nvSpPr>
      <xdr:spPr>
        <a:xfrm>
          <a:off x="15430500" y="959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114346</xdr:rowOff>
    </xdr:from>
    <xdr:ext cx="534377" cy="259045"/>
    <xdr:sp macro="" textlink="">
      <xdr:nvSpPr>
        <xdr:cNvPr id="607" name="テキスト ボックス 606"/>
        <xdr:cNvSpPr txBox="1"/>
      </xdr:nvSpPr>
      <xdr:spPr>
        <a:xfrm>
          <a:off x="15214111" y="937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82,014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76817</xdr:rowOff>
    </xdr:from>
    <xdr:to>
      <xdr:col>21</xdr:col>
      <xdr:colOff>212725</xdr:colOff>
      <xdr:row>58</xdr:row>
      <xdr:rowOff>6967</xdr:rowOff>
    </xdr:to>
    <xdr:sp macro="" textlink="">
      <xdr:nvSpPr>
        <xdr:cNvPr id="608" name="円/楕円 607"/>
        <xdr:cNvSpPr/>
      </xdr:nvSpPr>
      <xdr:spPr>
        <a:xfrm>
          <a:off x="14541500" y="984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23494</xdr:rowOff>
    </xdr:from>
    <xdr:ext cx="534377" cy="259045"/>
    <xdr:sp macro="" textlink="">
      <xdr:nvSpPr>
        <xdr:cNvPr id="609" name="テキスト ボックス 608"/>
        <xdr:cNvSpPr txBox="1"/>
      </xdr:nvSpPr>
      <xdr:spPr>
        <a:xfrm>
          <a:off x="14325111" y="962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58,860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74270</xdr:rowOff>
    </xdr:from>
    <xdr:to>
      <xdr:col>20</xdr:col>
      <xdr:colOff>9525</xdr:colOff>
      <xdr:row>58</xdr:row>
      <xdr:rowOff>4420</xdr:rowOff>
    </xdr:to>
    <xdr:sp macro="" textlink="">
      <xdr:nvSpPr>
        <xdr:cNvPr id="610" name="円/楕円 609"/>
        <xdr:cNvSpPr/>
      </xdr:nvSpPr>
      <xdr:spPr>
        <a:xfrm>
          <a:off x="13652500" y="98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20947</xdr:rowOff>
    </xdr:from>
    <xdr:ext cx="534377" cy="259045"/>
    <xdr:sp macro="" textlink="">
      <xdr:nvSpPr>
        <xdr:cNvPr id="611" name="テキスト ボックス 610"/>
        <xdr:cNvSpPr txBox="1"/>
      </xdr:nvSpPr>
      <xdr:spPr>
        <a:xfrm>
          <a:off x="13436111" y="96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59,094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170652</xdr:rowOff>
    </xdr:from>
    <xdr:to>
      <xdr:col>18</xdr:col>
      <xdr:colOff>492125</xdr:colOff>
      <xdr:row>58</xdr:row>
      <xdr:rowOff>100802</xdr:rowOff>
    </xdr:to>
    <xdr:sp macro="" textlink="">
      <xdr:nvSpPr>
        <xdr:cNvPr id="612" name="円/楕円 611"/>
        <xdr:cNvSpPr/>
      </xdr:nvSpPr>
      <xdr:spPr>
        <a:xfrm>
          <a:off x="12763500" y="994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91929</xdr:rowOff>
    </xdr:from>
    <xdr:ext cx="534377" cy="259045"/>
    <xdr:sp macro="" textlink="">
      <xdr:nvSpPr>
        <xdr:cNvPr id="613" name="テキスト ボックス 612"/>
        <xdr:cNvSpPr txBox="1"/>
      </xdr:nvSpPr>
      <xdr:spPr>
        <a:xfrm>
          <a:off x="12547111" y="100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50,240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4" name="直線コネクタ 62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5" name="テキスト ボックス 62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8" name="直線コネクタ 62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9" name="テキスト ボックス 62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135386</xdr:rowOff>
    </xdr:from>
    <xdr:to>
      <xdr:col>23</xdr:col>
      <xdr:colOff>516889</xdr:colOff>
      <xdr:row>78</xdr:row>
      <xdr:rowOff>25400</xdr:rowOff>
    </xdr:to>
    <xdr:cxnSp macro="">
      <xdr:nvCxnSpPr>
        <xdr:cNvPr id="633" name="直線コネクタ 632"/>
        <xdr:cNvCxnSpPr/>
      </xdr:nvCxnSpPr>
      <xdr:spPr>
        <a:xfrm flipV="1">
          <a:off x="16317595" y="12136886"/>
          <a:ext cx="1269" cy="126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61585</xdr:rowOff>
    </xdr:from>
    <xdr:ext cx="249299" cy="259045"/>
    <xdr:sp macro="" textlink="">
      <xdr:nvSpPr>
        <xdr:cNvPr id="634" name="災害復旧費最小値テキスト"/>
        <xdr:cNvSpPr txBox="1"/>
      </xdr:nvSpPr>
      <xdr:spPr>
        <a:xfrm>
          <a:off x="16370300" y="13434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5" name="直線コネクタ 63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82063</xdr:rowOff>
    </xdr:from>
    <xdr:ext cx="599010" cy="259045"/>
    <xdr:sp macro="" textlink="">
      <xdr:nvSpPr>
        <xdr:cNvPr id="636" name="災害復旧費最大値テキスト"/>
        <xdr:cNvSpPr txBox="1"/>
      </xdr:nvSpPr>
      <xdr:spPr>
        <a:xfrm>
          <a:off x="16370300" y="1191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70</xdr:row>
      <xdr:rowOff>135386</xdr:rowOff>
    </xdr:from>
    <xdr:to>
      <xdr:col>23</xdr:col>
      <xdr:colOff>606425</xdr:colOff>
      <xdr:row>70</xdr:row>
      <xdr:rowOff>135386</xdr:rowOff>
    </xdr:to>
    <xdr:cxnSp macro="">
      <xdr:nvCxnSpPr>
        <xdr:cNvPr id="637" name="直線コネクタ 636"/>
        <xdr:cNvCxnSpPr/>
      </xdr:nvCxnSpPr>
      <xdr:spPr>
        <a:xfrm>
          <a:off x="16230600" y="12136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24366</xdr:rowOff>
    </xdr:from>
    <xdr:to>
      <xdr:col>23</xdr:col>
      <xdr:colOff>517525</xdr:colOff>
      <xdr:row>78</xdr:row>
      <xdr:rowOff>25326</xdr:rowOff>
    </xdr:to>
    <xdr:cxnSp macro="">
      <xdr:nvCxnSpPr>
        <xdr:cNvPr id="638" name="直線コネクタ 637"/>
        <xdr:cNvCxnSpPr/>
      </xdr:nvCxnSpPr>
      <xdr:spPr>
        <a:xfrm>
          <a:off x="15481300" y="13397466"/>
          <a:ext cx="8382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150485</xdr:rowOff>
    </xdr:from>
    <xdr:ext cx="469744" cy="259045"/>
    <xdr:sp macro="" textlink="">
      <xdr:nvSpPr>
        <xdr:cNvPr id="639" name="災害復旧費平均値テキスト"/>
        <xdr:cNvSpPr txBox="1"/>
      </xdr:nvSpPr>
      <xdr:spPr>
        <a:xfrm>
          <a:off x="16370300" y="13180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127608</xdr:rowOff>
    </xdr:from>
    <xdr:to>
      <xdr:col>23</xdr:col>
      <xdr:colOff>568325</xdr:colOff>
      <xdr:row>78</xdr:row>
      <xdr:rowOff>57758</xdr:rowOff>
    </xdr:to>
    <xdr:sp macro="" textlink="">
      <xdr:nvSpPr>
        <xdr:cNvPr id="640" name="フローチャート : 判断 639"/>
        <xdr:cNvSpPr/>
      </xdr:nvSpPr>
      <xdr:spPr>
        <a:xfrm>
          <a:off x="16268700" y="1332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21965</xdr:rowOff>
    </xdr:from>
    <xdr:to>
      <xdr:col>22</xdr:col>
      <xdr:colOff>365125</xdr:colOff>
      <xdr:row>78</xdr:row>
      <xdr:rowOff>24366</xdr:rowOff>
    </xdr:to>
    <xdr:cxnSp macro="">
      <xdr:nvCxnSpPr>
        <xdr:cNvPr id="641" name="直線コネクタ 640"/>
        <xdr:cNvCxnSpPr/>
      </xdr:nvCxnSpPr>
      <xdr:spPr>
        <a:xfrm>
          <a:off x="14592300" y="13395065"/>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109176</xdr:rowOff>
    </xdr:from>
    <xdr:to>
      <xdr:col>22</xdr:col>
      <xdr:colOff>415925</xdr:colOff>
      <xdr:row>78</xdr:row>
      <xdr:rowOff>39326</xdr:rowOff>
    </xdr:to>
    <xdr:sp macro="" textlink="">
      <xdr:nvSpPr>
        <xdr:cNvPr id="642" name="フローチャート : 判断 641"/>
        <xdr:cNvSpPr/>
      </xdr:nvSpPr>
      <xdr:spPr>
        <a:xfrm>
          <a:off x="15430500" y="1331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55853</xdr:rowOff>
    </xdr:from>
    <xdr:ext cx="469744" cy="259045"/>
    <xdr:sp macro="" textlink="">
      <xdr:nvSpPr>
        <xdr:cNvPr id="643" name="テキスト ボックス 642"/>
        <xdr:cNvSpPr txBox="1"/>
      </xdr:nvSpPr>
      <xdr:spPr>
        <a:xfrm>
          <a:off x="15246427" y="1308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21045</xdr:rowOff>
    </xdr:from>
    <xdr:to>
      <xdr:col>21</xdr:col>
      <xdr:colOff>161925</xdr:colOff>
      <xdr:row>78</xdr:row>
      <xdr:rowOff>21965</xdr:rowOff>
    </xdr:to>
    <xdr:cxnSp macro="">
      <xdr:nvCxnSpPr>
        <xdr:cNvPr id="644" name="直線コネクタ 643"/>
        <xdr:cNvCxnSpPr/>
      </xdr:nvCxnSpPr>
      <xdr:spPr>
        <a:xfrm>
          <a:off x="13703300" y="13394145"/>
          <a:ext cx="889000" cy="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109251</xdr:rowOff>
    </xdr:from>
    <xdr:to>
      <xdr:col>21</xdr:col>
      <xdr:colOff>212725</xdr:colOff>
      <xdr:row>78</xdr:row>
      <xdr:rowOff>39401</xdr:rowOff>
    </xdr:to>
    <xdr:sp macro="" textlink="">
      <xdr:nvSpPr>
        <xdr:cNvPr id="645" name="フローチャート : 判断 644"/>
        <xdr:cNvSpPr/>
      </xdr:nvSpPr>
      <xdr:spPr>
        <a:xfrm>
          <a:off x="14541500" y="1331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55928</xdr:rowOff>
    </xdr:from>
    <xdr:ext cx="469744" cy="259045"/>
    <xdr:sp macro="" textlink="">
      <xdr:nvSpPr>
        <xdr:cNvPr id="646" name="テキスト ボックス 645"/>
        <xdr:cNvSpPr txBox="1"/>
      </xdr:nvSpPr>
      <xdr:spPr>
        <a:xfrm>
          <a:off x="14357427" y="1308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129927</xdr:rowOff>
    </xdr:from>
    <xdr:to>
      <xdr:col>19</xdr:col>
      <xdr:colOff>644525</xdr:colOff>
      <xdr:row>78</xdr:row>
      <xdr:rowOff>21045</xdr:rowOff>
    </xdr:to>
    <xdr:cxnSp macro="">
      <xdr:nvCxnSpPr>
        <xdr:cNvPr id="647" name="直線コネクタ 646"/>
        <xdr:cNvCxnSpPr/>
      </xdr:nvCxnSpPr>
      <xdr:spPr>
        <a:xfrm>
          <a:off x="12814300" y="13331577"/>
          <a:ext cx="889000" cy="6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161475</xdr:rowOff>
    </xdr:from>
    <xdr:to>
      <xdr:col>20</xdr:col>
      <xdr:colOff>9525</xdr:colOff>
      <xdr:row>77</xdr:row>
      <xdr:rowOff>91625</xdr:rowOff>
    </xdr:to>
    <xdr:sp macro="" textlink="">
      <xdr:nvSpPr>
        <xdr:cNvPr id="648" name="フローチャート : 判断 647"/>
        <xdr:cNvSpPr/>
      </xdr:nvSpPr>
      <xdr:spPr>
        <a:xfrm>
          <a:off x="13652500" y="131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108152</xdr:rowOff>
    </xdr:from>
    <xdr:ext cx="534377" cy="259045"/>
    <xdr:sp macro="" textlink="">
      <xdr:nvSpPr>
        <xdr:cNvPr id="649" name="テキスト ボックス 648"/>
        <xdr:cNvSpPr txBox="1"/>
      </xdr:nvSpPr>
      <xdr:spPr>
        <a:xfrm>
          <a:off x="13436111" y="1296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48175</xdr:rowOff>
    </xdr:from>
    <xdr:to>
      <xdr:col>18</xdr:col>
      <xdr:colOff>492125</xdr:colOff>
      <xdr:row>77</xdr:row>
      <xdr:rowOff>149775</xdr:rowOff>
    </xdr:to>
    <xdr:sp macro="" textlink="">
      <xdr:nvSpPr>
        <xdr:cNvPr id="650" name="フローチャート : 判断 649"/>
        <xdr:cNvSpPr/>
      </xdr:nvSpPr>
      <xdr:spPr>
        <a:xfrm>
          <a:off x="12763500" y="132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166302</xdr:rowOff>
    </xdr:from>
    <xdr:ext cx="534377" cy="259045"/>
    <xdr:sp macro="" textlink="">
      <xdr:nvSpPr>
        <xdr:cNvPr id="651" name="テキスト ボックス 650"/>
        <xdr:cNvSpPr txBox="1"/>
      </xdr:nvSpPr>
      <xdr:spPr>
        <a:xfrm>
          <a:off x="12547111" y="130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17,126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145976</xdr:rowOff>
    </xdr:from>
    <xdr:to>
      <xdr:col>23</xdr:col>
      <xdr:colOff>568325</xdr:colOff>
      <xdr:row>78</xdr:row>
      <xdr:rowOff>76126</xdr:rowOff>
    </xdr:to>
    <xdr:sp macro="" textlink="">
      <xdr:nvSpPr>
        <xdr:cNvPr id="657" name="円/楕円 656"/>
        <xdr:cNvSpPr/>
      </xdr:nvSpPr>
      <xdr:spPr>
        <a:xfrm>
          <a:off x="16268700" y="1334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106035</xdr:rowOff>
    </xdr:from>
    <xdr:ext cx="313932" cy="259045"/>
    <xdr:sp macro="" textlink="">
      <xdr:nvSpPr>
        <xdr:cNvPr id="658" name="災害復旧費該当値テキスト"/>
        <xdr:cNvSpPr txBox="1"/>
      </xdr:nvSpPr>
      <xdr:spPr>
        <a:xfrm>
          <a:off x="16370300" y="133076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145016</xdr:rowOff>
    </xdr:from>
    <xdr:to>
      <xdr:col>22</xdr:col>
      <xdr:colOff>415925</xdr:colOff>
      <xdr:row>78</xdr:row>
      <xdr:rowOff>75166</xdr:rowOff>
    </xdr:to>
    <xdr:sp macro="" textlink="">
      <xdr:nvSpPr>
        <xdr:cNvPr id="659" name="円/楕円 658"/>
        <xdr:cNvSpPr/>
      </xdr:nvSpPr>
      <xdr:spPr>
        <a:xfrm>
          <a:off x="15430500" y="1334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66293</xdr:rowOff>
    </xdr:from>
    <xdr:ext cx="378565" cy="259045"/>
    <xdr:sp macro="" textlink="">
      <xdr:nvSpPr>
        <xdr:cNvPr id="660" name="テキスト ボックス 659"/>
        <xdr:cNvSpPr txBox="1"/>
      </xdr:nvSpPr>
      <xdr:spPr>
        <a:xfrm>
          <a:off x="15292017" y="13439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142615</xdr:rowOff>
    </xdr:from>
    <xdr:to>
      <xdr:col>21</xdr:col>
      <xdr:colOff>212725</xdr:colOff>
      <xdr:row>78</xdr:row>
      <xdr:rowOff>72765</xdr:rowOff>
    </xdr:to>
    <xdr:sp macro="" textlink="">
      <xdr:nvSpPr>
        <xdr:cNvPr id="661" name="円/楕円 660"/>
        <xdr:cNvSpPr/>
      </xdr:nvSpPr>
      <xdr:spPr>
        <a:xfrm>
          <a:off x="14541500" y="1334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63892</xdr:rowOff>
    </xdr:from>
    <xdr:ext cx="378565" cy="259045"/>
    <xdr:sp macro="" textlink="">
      <xdr:nvSpPr>
        <xdr:cNvPr id="662" name="テキスト ボックス 661"/>
        <xdr:cNvSpPr txBox="1"/>
      </xdr:nvSpPr>
      <xdr:spPr>
        <a:xfrm>
          <a:off x="14403017" y="13436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141695</xdr:rowOff>
    </xdr:from>
    <xdr:to>
      <xdr:col>20</xdr:col>
      <xdr:colOff>9525</xdr:colOff>
      <xdr:row>78</xdr:row>
      <xdr:rowOff>71845</xdr:rowOff>
    </xdr:to>
    <xdr:sp macro="" textlink="">
      <xdr:nvSpPr>
        <xdr:cNvPr id="663" name="円/楕円 662"/>
        <xdr:cNvSpPr/>
      </xdr:nvSpPr>
      <xdr:spPr>
        <a:xfrm>
          <a:off x="13652500" y="133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62972</xdr:rowOff>
    </xdr:from>
    <xdr:ext cx="378565" cy="259045"/>
    <xdr:sp macro="" textlink="">
      <xdr:nvSpPr>
        <xdr:cNvPr id="664" name="テキスト ボックス 663"/>
        <xdr:cNvSpPr txBox="1"/>
      </xdr:nvSpPr>
      <xdr:spPr>
        <a:xfrm>
          <a:off x="13514017" y="13436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79127</xdr:rowOff>
    </xdr:from>
    <xdr:to>
      <xdr:col>18</xdr:col>
      <xdr:colOff>492125</xdr:colOff>
      <xdr:row>78</xdr:row>
      <xdr:rowOff>9277</xdr:rowOff>
    </xdr:to>
    <xdr:sp macro="" textlink="">
      <xdr:nvSpPr>
        <xdr:cNvPr id="665" name="円/楕円 664"/>
        <xdr:cNvSpPr/>
      </xdr:nvSpPr>
      <xdr:spPr>
        <a:xfrm>
          <a:off x="12763500" y="1328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404</xdr:rowOff>
    </xdr:from>
    <xdr:ext cx="534377" cy="259045"/>
    <xdr:sp macro="" textlink="">
      <xdr:nvSpPr>
        <xdr:cNvPr id="666" name="テキスト ボックス 665"/>
        <xdr:cNvSpPr txBox="1"/>
      </xdr:nvSpPr>
      <xdr:spPr>
        <a:xfrm>
          <a:off x="12547111" y="1337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6" name="テキスト ボックス 68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160001</xdr:rowOff>
    </xdr:from>
    <xdr:to>
      <xdr:col>23</xdr:col>
      <xdr:colOff>516889</xdr:colOff>
      <xdr:row>98</xdr:row>
      <xdr:rowOff>29428</xdr:rowOff>
    </xdr:to>
    <xdr:cxnSp macro="">
      <xdr:nvCxnSpPr>
        <xdr:cNvPr id="692" name="直線コネクタ 691"/>
        <xdr:cNvCxnSpPr/>
      </xdr:nvCxnSpPr>
      <xdr:spPr>
        <a:xfrm flipV="1">
          <a:off x="16317595" y="15419051"/>
          <a:ext cx="1269" cy="1412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33255</xdr:rowOff>
    </xdr:from>
    <xdr:ext cx="534377" cy="259045"/>
    <xdr:sp macro="" textlink="">
      <xdr:nvSpPr>
        <xdr:cNvPr id="693" name="公債費最小値テキスト"/>
        <xdr:cNvSpPr txBox="1"/>
      </xdr:nvSpPr>
      <xdr:spPr>
        <a:xfrm>
          <a:off x="16370300" y="168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98</xdr:row>
      <xdr:rowOff>29428</xdr:rowOff>
    </xdr:from>
    <xdr:to>
      <xdr:col>23</xdr:col>
      <xdr:colOff>606425</xdr:colOff>
      <xdr:row>98</xdr:row>
      <xdr:rowOff>29428</xdr:rowOff>
    </xdr:to>
    <xdr:cxnSp macro="">
      <xdr:nvCxnSpPr>
        <xdr:cNvPr id="694" name="直線コネクタ 693"/>
        <xdr:cNvCxnSpPr/>
      </xdr:nvCxnSpPr>
      <xdr:spPr>
        <a:xfrm>
          <a:off x="16230600" y="1683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106678</xdr:rowOff>
    </xdr:from>
    <xdr:ext cx="599010" cy="259045"/>
    <xdr:sp macro="" textlink="">
      <xdr:nvSpPr>
        <xdr:cNvPr id="695" name="公債費最大値テキスト"/>
        <xdr:cNvSpPr txBox="1"/>
      </xdr:nvSpPr>
      <xdr:spPr>
        <a:xfrm>
          <a:off x="16370300" y="1519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89</xdr:row>
      <xdr:rowOff>160001</xdr:rowOff>
    </xdr:from>
    <xdr:to>
      <xdr:col>23</xdr:col>
      <xdr:colOff>606425</xdr:colOff>
      <xdr:row>89</xdr:row>
      <xdr:rowOff>160001</xdr:rowOff>
    </xdr:to>
    <xdr:cxnSp macro="">
      <xdr:nvCxnSpPr>
        <xdr:cNvPr id="696" name="直線コネクタ 695"/>
        <xdr:cNvCxnSpPr/>
      </xdr:nvCxnSpPr>
      <xdr:spPr>
        <a:xfrm>
          <a:off x="16230600" y="1541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55761</xdr:rowOff>
    </xdr:from>
    <xdr:to>
      <xdr:col>23</xdr:col>
      <xdr:colOff>517525</xdr:colOff>
      <xdr:row>97</xdr:row>
      <xdr:rowOff>101687</xdr:rowOff>
    </xdr:to>
    <xdr:cxnSp macro="">
      <xdr:nvCxnSpPr>
        <xdr:cNvPr id="697" name="直線コネクタ 696"/>
        <xdr:cNvCxnSpPr/>
      </xdr:nvCxnSpPr>
      <xdr:spPr>
        <a:xfrm>
          <a:off x="15481300" y="16686411"/>
          <a:ext cx="838200" cy="4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23375</xdr:rowOff>
    </xdr:from>
    <xdr:ext cx="534377" cy="259045"/>
    <xdr:sp macro="" textlink="">
      <xdr:nvSpPr>
        <xdr:cNvPr id="698" name="公債費平均値テキスト"/>
        <xdr:cNvSpPr txBox="1"/>
      </xdr:nvSpPr>
      <xdr:spPr>
        <a:xfrm>
          <a:off x="16370300" y="16311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498</xdr:rowOff>
    </xdr:from>
    <xdr:to>
      <xdr:col>23</xdr:col>
      <xdr:colOff>568325</xdr:colOff>
      <xdr:row>96</xdr:row>
      <xdr:rowOff>102098</xdr:rowOff>
    </xdr:to>
    <xdr:sp macro="" textlink="">
      <xdr:nvSpPr>
        <xdr:cNvPr id="699" name="フローチャート : 判断 698"/>
        <xdr:cNvSpPr/>
      </xdr:nvSpPr>
      <xdr:spPr>
        <a:xfrm>
          <a:off x="16268700" y="1645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33117</xdr:rowOff>
    </xdr:from>
    <xdr:to>
      <xdr:col>22</xdr:col>
      <xdr:colOff>365125</xdr:colOff>
      <xdr:row>97</xdr:row>
      <xdr:rowOff>55761</xdr:rowOff>
    </xdr:to>
    <xdr:cxnSp macro="">
      <xdr:nvCxnSpPr>
        <xdr:cNvPr id="700" name="直線コネクタ 699"/>
        <xdr:cNvCxnSpPr/>
      </xdr:nvCxnSpPr>
      <xdr:spPr>
        <a:xfrm>
          <a:off x="14592300" y="16663767"/>
          <a:ext cx="889000" cy="2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29953</xdr:rowOff>
    </xdr:from>
    <xdr:to>
      <xdr:col>22</xdr:col>
      <xdr:colOff>415925</xdr:colOff>
      <xdr:row>96</xdr:row>
      <xdr:rowOff>131553</xdr:rowOff>
    </xdr:to>
    <xdr:sp macro="" textlink="">
      <xdr:nvSpPr>
        <xdr:cNvPr id="701" name="フローチャート : 判断 700"/>
        <xdr:cNvSpPr/>
      </xdr:nvSpPr>
      <xdr:spPr>
        <a:xfrm>
          <a:off x="15430500" y="1648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148080</xdr:rowOff>
    </xdr:from>
    <xdr:ext cx="534377" cy="259045"/>
    <xdr:sp macro="" textlink="">
      <xdr:nvSpPr>
        <xdr:cNvPr id="702" name="テキスト ボックス 701"/>
        <xdr:cNvSpPr txBox="1"/>
      </xdr:nvSpPr>
      <xdr:spPr>
        <a:xfrm>
          <a:off x="15214111" y="1626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33117</xdr:rowOff>
    </xdr:from>
    <xdr:to>
      <xdr:col>21</xdr:col>
      <xdr:colOff>161925</xdr:colOff>
      <xdr:row>97</xdr:row>
      <xdr:rowOff>35480</xdr:rowOff>
    </xdr:to>
    <xdr:cxnSp macro="">
      <xdr:nvCxnSpPr>
        <xdr:cNvPr id="703" name="直線コネクタ 702"/>
        <xdr:cNvCxnSpPr/>
      </xdr:nvCxnSpPr>
      <xdr:spPr>
        <a:xfrm flipV="1">
          <a:off x="13703300" y="16663767"/>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11219</xdr:rowOff>
    </xdr:from>
    <xdr:to>
      <xdr:col>21</xdr:col>
      <xdr:colOff>212725</xdr:colOff>
      <xdr:row>96</xdr:row>
      <xdr:rowOff>112819</xdr:rowOff>
    </xdr:to>
    <xdr:sp macro="" textlink="">
      <xdr:nvSpPr>
        <xdr:cNvPr id="704" name="フローチャート : 判断 703"/>
        <xdr:cNvSpPr/>
      </xdr:nvSpPr>
      <xdr:spPr>
        <a:xfrm>
          <a:off x="14541500" y="16470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129346</xdr:rowOff>
    </xdr:from>
    <xdr:ext cx="534377" cy="259045"/>
    <xdr:sp macro="" textlink="">
      <xdr:nvSpPr>
        <xdr:cNvPr id="705" name="テキスト ボックス 704"/>
        <xdr:cNvSpPr txBox="1"/>
      </xdr:nvSpPr>
      <xdr:spPr>
        <a:xfrm>
          <a:off x="14325111" y="1624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35480</xdr:rowOff>
    </xdr:from>
    <xdr:to>
      <xdr:col>19</xdr:col>
      <xdr:colOff>644525</xdr:colOff>
      <xdr:row>97</xdr:row>
      <xdr:rowOff>41946</xdr:rowOff>
    </xdr:to>
    <xdr:cxnSp macro="">
      <xdr:nvCxnSpPr>
        <xdr:cNvPr id="706" name="直線コネクタ 705"/>
        <xdr:cNvCxnSpPr/>
      </xdr:nvCxnSpPr>
      <xdr:spPr>
        <a:xfrm flipV="1">
          <a:off x="12814300" y="16666130"/>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171315</xdr:rowOff>
    </xdr:from>
    <xdr:to>
      <xdr:col>20</xdr:col>
      <xdr:colOff>9525</xdr:colOff>
      <xdr:row>96</xdr:row>
      <xdr:rowOff>101465</xdr:rowOff>
    </xdr:to>
    <xdr:sp macro="" textlink="">
      <xdr:nvSpPr>
        <xdr:cNvPr id="707" name="フローチャート : 判断 706"/>
        <xdr:cNvSpPr/>
      </xdr:nvSpPr>
      <xdr:spPr>
        <a:xfrm>
          <a:off x="13652500" y="1645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117992</xdr:rowOff>
    </xdr:from>
    <xdr:ext cx="534377" cy="259045"/>
    <xdr:sp macro="" textlink="">
      <xdr:nvSpPr>
        <xdr:cNvPr id="708" name="テキスト ボックス 707"/>
        <xdr:cNvSpPr txBox="1"/>
      </xdr:nvSpPr>
      <xdr:spPr>
        <a:xfrm>
          <a:off x="13436111" y="1623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154378</xdr:rowOff>
    </xdr:from>
    <xdr:to>
      <xdr:col>18</xdr:col>
      <xdr:colOff>492125</xdr:colOff>
      <xdr:row>96</xdr:row>
      <xdr:rowOff>84528</xdr:rowOff>
    </xdr:to>
    <xdr:sp macro="" textlink="">
      <xdr:nvSpPr>
        <xdr:cNvPr id="709" name="フローチャート : 判断 708"/>
        <xdr:cNvSpPr/>
      </xdr:nvSpPr>
      <xdr:spPr>
        <a:xfrm>
          <a:off x="12763500" y="1644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101055</xdr:rowOff>
    </xdr:from>
    <xdr:ext cx="534377" cy="259045"/>
    <xdr:sp macro="" textlink="">
      <xdr:nvSpPr>
        <xdr:cNvPr id="710" name="テキスト ボックス 709"/>
        <xdr:cNvSpPr txBox="1"/>
      </xdr:nvSpPr>
      <xdr:spPr>
        <a:xfrm>
          <a:off x="12547111" y="1621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53,235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50887</xdr:rowOff>
    </xdr:from>
    <xdr:to>
      <xdr:col>23</xdr:col>
      <xdr:colOff>568325</xdr:colOff>
      <xdr:row>97</xdr:row>
      <xdr:rowOff>152487</xdr:rowOff>
    </xdr:to>
    <xdr:sp macro="" textlink="">
      <xdr:nvSpPr>
        <xdr:cNvPr id="716" name="円/楕円 715"/>
        <xdr:cNvSpPr/>
      </xdr:nvSpPr>
      <xdr:spPr>
        <a:xfrm>
          <a:off x="16268700" y="1668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137264</xdr:rowOff>
    </xdr:from>
    <xdr:ext cx="534377" cy="259045"/>
    <xdr:sp macro="" textlink="">
      <xdr:nvSpPr>
        <xdr:cNvPr id="717" name="公債費該当値テキスト"/>
        <xdr:cNvSpPr txBox="1"/>
      </xdr:nvSpPr>
      <xdr:spPr>
        <a:xfrm>
          <a:off x="16370300" y="1659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31,242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4961</xdr:rowOff>
    </xdr:from>
    <xdr:to>
      <xdr:col>22</xdr:col>
      <xdr:colOff>415925</xdr:colOff>
      <xdr:row>97</xdr:row>
      <xdr:rowOff>106561</xdr:rowOff>
    </xdr:to>
    <xdr:sp macro="" textlink="">
      <xdr:nvSpPr>
        <xdr:cNvPr id="718" name="円/楕円 717"/>
        <xdr:cNvSpPr/>
      </xdr:nvSpPr>
      <xdr:spPr>
        <a:xfrm>
          <a:off x="15430500" y="1663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97688</xdr:rowOff>
    </xdr:from>
    <xdr:ext cx="534377" cy="259045"/>
    <xdr:sp macro="" textlink="">
      <xdr:nvSpPr>
        <xdr:cNvPr id="719" name="テキスト ボックス 718"/>
        <xdr:cNvSpPr txBox="1"/>
      </xdr:nvSpPr>
      <xdr:spPr>
        <a:xfrm>
          <a:off x="15214111" y="167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35,461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153767</xdr:rowOff>
    </xdr:from>
    <xdr:to>
      <xdr:col>21</xdr:col>
      <xdr:colOff>212725</xdr:colOff>
      <xdr:row>97</xdr:row>
      <xdr:rowOff>83917</xdr:rowOff>
    </xdr:to>
    <xdr:sp macro="" textlink="">
      <xdr:nvSpPr>
        <xdr:cNvPr id="720" name="円/楕円 719"/>
        <xdr:cNvSpPr/>
      </xdr:nvSpPr>
      <xdr:spPr>
        <a:xfrm>
          <a:off x="14541500" y="1661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75044</xdr:rowOff>
    </xdr:from>
    <xdr:ext cx="534377" cy="259045"/>
    <xdr:sp macro="" textlink="">
      <xdr:nvSpPr>
        <xdr:cNvPr id="721" name="テキスト ボックス 720"/>
        <xdr:cNvSpPr txBox="1"/>
      </xdr:nvSpPr>
      <xdr:spPr>
        <a:xfrm>
          <a:off x="14325111" y="1670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37,541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156130</xdr:rowOff>
    </xdr:from>
    <xdr:to>
      <xdr:col>20</xdr:col>
      <xdr:colOff>9525</xdr:colOff>
      <xdr:row>97</xdr:row>
      <xdr:rowOff>86280</xdr:rowOff>
    </xdr:to>
    <xdr:sp macro="" textlink="">
      <xdr:nvSpPr>
        <xdr:cNvPr id="722" name="円/楕円 721"/>
        <xdr:cNvSpPr/>
      </xdr:nvSpPr>
      <xdr:spPr>
        <a:xfrm>
          <a:off x="13652500" y="166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77407</xdr:rowOff>
    </xdr:from>
    <xdr:ext cx="534377" cy="259045"/>
    <xdr:sp macro="" textlink="">
      <xdr:nvSpPr>
        <xdr:cNvPr id="723" name="テキスト ボックス 722"/>
        <xdr:cNvSpPr txBox="1"/>
      </xdr:nvSpPr>
      <xdr:spPr>
        <a:xfrm>
          <a:off x="13436111" y="1670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37,324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162596</xdr:rowOff>
    </xdr:from>
    <xdr:to>
      <xdr:col>18</xdr:col>
      <xdr:colOff>492125</xdr:colOff>
      <xdr:row>97</xdr:row>
      <xdr:rowOff>92746</xdr:rowOff>
    </xdr:to>
    <xdr:sp macro="" textlink="">
      <xdr:nvSpPr>
        <xdr:cNvPr id="724" name="円/楕円 723"/>
        <xdr:cNvSpPr/>
      </xdr:nvSpPr>
      <xdr:spPr>
        <a:xfrm>
          <a:off x="12763500" y="166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83873</xdr:rowOff>
    </xdr:from>
    <xdr:ext cx="534377" cy="259045"/>
    <xdr:sp macro="" textlink="">
      <xdr:nvSpPr>
        <xdr:cNvPr id="725" name="テキスト ボックス 724"/>
        <xdr:cNvSpPr txBox="1"/>
      </xdr:nvSpPr>
      <xdr:spPr>
        <a:xfrm>
          <a:off x="12547111" y="1671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9" name="テキスト ボックス 73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5" name="テキスト ボックス 74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51181</xdr:rowOff>
    </xdr:from>
    <xdr:to>
      <xdr:col>32</xdr:col>
      <xdr:colOff>186689</xdr:colOff>
      <xdr:row>39</xdr:row>
      <xdr:rowOff>44450</xdr:rowOff>
    </xdr:to>
    <xdr:cxnSp macro="">
      <xdr:nvCxnSpPr>
        <xdr:cNvPr id="749" name="直線コネクタ 748"/>
        <xdr:cNvCxnSpPr/>
      </xdr:nvCxnSpPr>
      <xdr:spPr>
        <a:xfrm flipV="1">
          <a:off x="22159595" y="5366131"/>
          <a:ext cx="1269" cy="13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58818</xdr:rowOff>
    </xdr:from>
    <xdr:ext cx="249299" cy="259045"/>
    <xdr:sp macro="" textlink="">
      <xdr:nvSpPr>
        <xdr:cNvPr id="750" name="諸支出金最小値テキスト"/>
        <xdr:cNvSpPr txBox="1"/>
      </xdr:nvSpPr>
      <xdr:spPr>
        <a:xfrm>
          <a:off x="22212300" y="6745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169308</xdr:rowOff>
    </xdr:from>
    <xdr:ext cx="534377" cy="259045"/>
    <xdr:sp macro="" textlink="">
      <xdr:nvSpPr>
        <xdr:cNvPr id="752" name="諸支出金最大値テキスト"/>
        <xdr:cNvSpPr txBox="1"/>
      </xdr:nvSpPr>
      <xdr:spPr>
        <a:xfrm>
          <a:off x="22212300" y="514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10,747</a:t>
          </a:r>
          <a:endParaRPr kumimoji="1" lang="ja-JP" altLang="en-US" sz="1000" b="1">
            <a:latin typeface="ＭＳ Ｐゴシック"/>
          </a:endParaRPr>
        </a:p>
      </xdr:txBody>
    </xdr:sp>
    <xdr:clientData/>
  </xdr:oneCellAnchor>
  <xdr:twoCellAnchor>
    <xdr:from>
      <xdr:col>32</xdr:col>
      <xdr:colOff>98425</xdr:colOff>
      <xdr:row>31</xdr:row>
      <xdr:rowOff>51181</xdr:rowOff>
    </xdr:from>
    <xdr:to>
      <xdr:col>32</xdr:col>
      <xdr:colOff>276225</xdr:colOff>
      <xdr:row>31</xdr:row>
      <xdr:rowOff>51181</xdr:rowOff>
    </xdr:to>
    <xdr:cxnSp macro="">
      <xdr:nvCxnSpPr>
        <xdr:cNvPr id="753" name="直線コネクタ 752"/>
        <xdr:cNvCxnSpPr/>
      </xdr:nvCxnSpPr>
      <xdr:spPr>
        <a:xfrm>
          <a:off x="22072600" y="536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147718</xdr:rowOff>
    </xdr:from>
    <xdr:ext cx="378565" cy="259045"/>
    <xdr:sp macro="" textlink="">
      <xdr:nvSpPr>
        <xdr:cNvPr id="755" name="諸支出金平均値テキスト"/>
        <xdr:cNvSpPr txBox="1"/>
      </xdr:nvSpPr>
      <xdr:spPr>
        <a:xfrm>
          <a:off x="22212300" y="6491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124841</xdr:rowOff>
    </xdr:from>
    <xdr:to>
      <xdr:col>32</xdr:col>
      <xdr:colOff>238125</xdr:colOff>
      <xdr:row>39</xdr:row>
      <xdr:rowOff>54991</xdr:rowOff>
    </xdr:to>
    <xdr:sp macro="" textlink="">
      <xdr:nvSpPr>
        <xdr:cNvPr id="756" name="フローチャート : 判断 755"/>
        <xdr:cNvSpPr/>
      </xdr:nvSpPr>
      <xdr:spPr>
        <a:xfrm>
          <a:off x="22110700" y="66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156972</xdr:rowOff>
    </xdr:from>
    <xdr:to>
      <xdr:col>31</xdr:col>
      <xdr:colOff>85725</xdr:colOff>
      <xdr:row>39</xdr:row>
      <xdr:rowOff>87122</xdr:rowOff>
    </xdr:to>
    <xdr:sp macro="" textlink="">
      <xdr:nvSpPr>
        <xdr:cNvPr id="758" name="フローチャート : 判断 757"/>
        <xdr:cNvSpPr/>
      </xdr:nvSpPr>
      <xdr:spPr>
        <a:xfrm>
          <a:off x="21272500" y="66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103649</xdr:rowOff>
    </xdr:from>
    <xdr:ext cx="313932" cy="259045"/>
    <xdr:sp macro="" textlink="">
      <xdr:nvSpPr>
        <xdr:cNvPr id="759" name="テキスト ボックス 758"/>
        <xdr:cNvSpPr txBox="1"/>
      </xdr:nvSpPr>
      <xdr:spPr>
        <a:xfrm>
          <a:off x="21166333" y="6447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165100</xdr:rowOff>
    </xdr:from>
    <xdr:to>
      <xdr:col>29</xdr:col>
      <xdr:colOff>568325</xdr:colOff>
      <xdr:row>39</xdr:row>
      <xdr:rowOff>95250</xdr:rowOff>
    </xdr:to>
    <xdr:sp macro="" textlink="">
      <xdr:nvSpPr>
        <xdr:cNvPr id="761" name="フローチャート : 判断 760"/>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165100</xdr:rowOff>
    </xdr:from>
    <xdr:to>
      <xdr:col>28</xdr:col>
      <xdr:colOff>365125</xdr:colOff>
      <xdr:row>39</xdr:row>
      <xdr:rowOff>95250</xdr:rowOff>
    </xdr:to>
    <xdr:sp macro="" textlink="">
      <xdr:nvSpPr>
        <xdr:cNvPr id="764" name="フローチャート : 判断 763"/>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5" name="テキスト ボックス 76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6" name="フローチャート : 判断 765"/>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7" name="テキスト ボックス 76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103268</xdr:rowOff>
    </xdr:from>
    <xdr:ext cx="249299" cy="259045"/>
    <xdr:sp macro="" textlink="">
      <xdr:nvSpPr>
        <xdr:cNvPr id="774" name="諸支出金該当値テキスト"/>
        <xdr:cNvSpPr txBox="1"/>
      </xdr:nvSpPr>
      <xdr:spPr>
        <a:xfrm>
          <a:off x="22212300" y="6618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111777</xdr:rowOff>
    </xdr:from>
    <xdr:ext cx="249299" cy="259045"/>
    <xdr:sp macro="" textlink="">
      <xdr:nvSpPr>
        <xdr:cNvPr id="778" name="テキスト ボックス 777"/>
        <xdr:cNvSpPr txBox="1"/>
      </xdr:nvSpPr>
      <xdr:spPr>
        <a:xfrm>
          <a:off x="20309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111777</xdr:rowOff>
    </xdr:from>
    <xdr:ext cx="249299" cy="259045"/>
    <xdr:sp macro="" textlink="">
      <xdr:nvSpPr>
        <xdr:cNvPr id="780" name="テキスト ボックス 779"/>
        <xdr:cNvSpPr txBox="1"/>
      </xdr:nvSpPr>
      <xdr:spPr>
        <a:xfrm>
          <a:off x="19420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111777</xdr:rowOff>
    </xdr:from>
    <xdr:ext cx="249299" cy="259045"/>
    <xdr:sp macro="" textlink="">
      <xdr:nvSpPr>
        <xdr:cNvPr id="782" name="テキスト ボックス 781"/>
        <xdr:cNvSpPr txBox="1"/>
      </xdr:nvSpPr>
      <xdr:spPr>
        <a:xfrm>
          <a:off x="18531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議会費は、議員定数の削減により類似団体におおむね近い水準となっている。</a:t>
          </a:r>
          <a:endParaRPr lang="ja-JP" altLang="ja-JP" sz="1400">
            <a:effectLst/>
          </a:endParaRPr>
        </a:p>
        <a:p>
          <a:r>
            <a:rPr kumimoji="1" lang="ja-JP" altLang="ja-JP" sz="1100">
              <a:solidFill>
                <a:schemeClr val="dk1"/>
              </a:solidFill>
              <a:effectLst/>
              <a:latin typeface="+mn-lt"/>
              <a:ea typeface="+mn-ea"/>
              <a:cs typeface="+mn-cs"/>
            </a:rPr>
            <a:t>農林水産業費は、多面的機能支払交付金事業の積極的な取組み、農業経営及び農地に対する事業の実施などにより、類似団体と比較して高い水準となっている。</a:t>
          </a:r>
          <a:endParaRPr lang="ja-JP" altLang="ja-JP" sz="1400">
            <a:effectLst/>
          </a:endParaRPr>
        </a:p>
        <a:p>
          <a:r>
            <a:rPr kumimoji="1" lang="ja-JP" altLang="ja-JP" sz="1100">
              <a:solidFill>
                <a:schemeClr val="dk1"/>
              </a:solidFill>
              <a:effectLst/>
              <a:latin typeface="+mn-lt"/>
              <a:ea typeface="+mn-ea"/>
              <a:cs typeface="+mn-cs"/>
            </a:rPr>
            <a:t>消防費、教育費においては防災無線の更新及び耐震化事業がおおむね終了したことにより、標準的な水準となっている。</a:t>
          </a:r>
          <a:endParaRPr lang="ja-JP" altLang="ja-JP" sz="1400">
            <a:effectLst/>
          </a:endParaRPr>
        </a:p>
        <a:p>
          <a:r>
            <a:rPr kumimoji="1" lang="ja-JP" altLang="ja-JP" sz="1100">
              <a:solidFill>
                <a:schemeClr val="dk1"/>
              </a:solidFill>
              <a:effectLst/>
              <a:latin typeface="+mn-lt"/>
              <a:ea typeface="+mn-ea"/>
              <a:cs typeface="+mn-cs"/>
            </a:rPr>
            <a:t>商工費は、工業団地排水処理センターを経営していることにより、類似団体と比較して高い水準となっている。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年度においては、財政調整基金の取り崩しが多額であったため、前年度比で実質単年度収支が減少した。</a:t>
          </a:r>
          <a:endParaRPr lang="ja-JP" altLang="ja-JP" sz="1400">
            <a:effectLst/>
          </a:endParaRPr>
        </a:p>
        <a:p>
          <a:r>
            <a:rPr kumimoji="1" lang="ja-JP" altLang="ja-JP" sz="1100">
              <a:solidFill>
                <a:schemeClr val="dk1"/>
              </a:solidFill>
              <a:effectLst/>
              <a:latin typeface="+mn-lt"/>
              <a:ea typeface="+mn-ea"/>
              <a:cs typeface="+mn-cs"/>
            </a:rPr>
            <a:t>今後、大型事業の実施を控え、引き続き税収の確保、事務事業の見直しなどにより財政調整基金の適正規模の維持に努める。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すべての事業において黒字ではあるが、黒字額の減少がみられるため、引き続き健全な財政運営に努める。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8607172</v>
      </c>
      <c r="BO4" s="379"/>
      <c r="BP4" s="379"/>
      <c r="BQ4" s="379"/>
      <c r="BR4" s="379"/>
      <c r="BS4" s="379"/>
      <c r="BT4" s="379"/>
      <c r="BU4" s="380"/>
      <c r="BV4" s="378">
        <v>8993942</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8.3000000000000007</v>
      </c>
      <c r="CU4" s="385"/>
      <c r="CV4" s="385"/>
      <c r="CW4" s="385"/>
      <c r="CX4" s="385"/>
      <c r="CY4" s="385"/>
      <c r="CZ4" s="385"/>
      <c r="DA4" s="386"/>
      <c r="DB4" s="384">
        <v>9.4</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7979481</v>
      </c>
      <c r="BO5" s="416"/>
      <c r="BP5" s="416"/>
      <c r="BQ5" s="416"/>
      <c r="BR5" s="416"/>
      <c r="BS5" s="416"/>
      <c r="BT5" s="416"/>
      <c r="BU5" s="417"/>
      <c r="BV5" s="415">
        <v>8370793</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85</v>
      </c>
      <c r="CU5" s="413"/>
      <c r="CV5" s="413"/>
      <c r="CW5" s="413"/>
      <c r="CX5" s="413"/>
      <c r="CY5" s="413"/>
      <c r="CZ5" s="413"/>
      <c r="DA5" s="414"/>
      <c r="DB5" s="412">
        <v>78.8</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85</v>
      </c>
      <c r="AV6" s="448"/>
      <c r="AW6" s="448"/>
      <c r="AX6" s="448"/>
      <c r="AY6" s="449" t="s">
        <v>86</v>
      </c>
      <c r="AZ6" s="450"/>
      <c r="BA6" s="450"/>
      <c r="BB6" s="450"/>
      <c r="BC6" s="450"/>
      <c r="BD6" s="450"/>
      <c r="BE6" s="450"/>
      <c r="BF6" s="450"/>
      <c r="BG6" s="450"/>
      <c r="BH6" s="450"/>
      <c r="BI6" s="450"/>
      <c r="BJ6" s="450"/>
      <c r="BK6" s="450"/>
      <c r="BL6" s="450"/>
      <c r="BM6" s="451"/>
      <c r="BN6" s="415">
        <v>627691</v>
      </c>
      <c r="BO6" s="416"/>
      <c r="BP6" s="416"/>
      <c r="BQ6" s="416"/>
      <c r="BR6" s="416"/>
      <c r="BS6" s="416"/>
      <c r="BT6" s="416"/>
      <c r="BU6" s="417"/>
      <c r="BV6" s="415">
        <v>623149</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85</v>
      </c>
      <c r="CU6" s="453"/>
      <c r="CV6" s="453"/>
      <c r="CW6" s="453"/>
      <c r="CX6" s="453"/>
      <c r="CY6" s="453"/>
      <c r="CZ6" s="453"/>
      <c r="DA6" s="454"/>
      <c r="DB6" s="452">
        <v>80.599999999999994</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85</v>
      </c>
      <c r="AV7" s="448"/>
      <c r="AW7" s="448"/>
      <c r="AX7" s="448"/>
      <c r="AY7" s="449" t="s">
        <v>89</v>
      </c>
      <c r="AZ7" s="450"/>
      <c r="BA7" s="450"/>
      <c r="BB7" s="450"/>
      <c r="BC7" s="450"/>
      <c r="BD7" s="450"/>
      <c r="BE7" s="450"/>
      <c r="BF7" s="450"/>
      <c r="BG7" s="450"/>
      <c r="BH7" s="450"/>
      <c r="BI7" s="450"/>
      <c r="BJ7" s="450"/>
      <c r="BK7" s="450"/>
      <c r="BL7" s="450"/>
      <c r="BM7" s="451"/>
      <c r="BN7" s="415">
        <v>195081</v>
      </c>
      <c r="BO7" s="416"/>
      <c r="BP7" s="416"/>
      <c r="BQ7" s="416"/>
      <c r="BR7" s="416"/>
      <c r="BS7" s="416"/>
      <c r="BT7" s="416"/>
      <c r="BU7" s="417"/>
      <c r="BV7" s="415">
        <v>150683</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5212717</v>
      </c>
      <c r="CU7" s="416"/>
      <c r="CV7" s="416"/>
      <c r="CW7" s="416"/>
      <c r="CX7" s="416"/>
      <c r="CY7" s="416"/>
      <c r="CZ7" s="416"/>
      <c r="DA7" s="417"/>
      <c r="DB7" s="415">
        <v>5015510</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77</v>
      </c>
      <c r="AV8" s="448"/>
      <c r="AW8" s="448"/>
      <c r="AX8" s="448"/>
      <c r="AY8" s="449" t="s">
        <v>92</v>
      </c>
      <c r="AZ8" s="450"/>
      <c r="BA8" s="450"/>
      <c r="BB8" s="450"/>
      <c r="BC8" s="450"/>
      <c r="BD8" s="450"/>
      <c r="BE8" s="450"/>
      <c r="BF8" s="450"/>
      <c r="BG8" s="450"/>
      <c r="BH8" s="450"/>
      <c r="BI8" s="450"/>
      <c r="BJ8" s="450"/>
      <c r="BK8" s="450"/>
      <c r="BL8" s="450"/>
      <c r="BM8" s="451"/>
      <c r="BN8" s="415">
        <v>432610</v>
      </c>
      <c r="BO8" s="416"/>
      <c r="BP8" s="416"/>
      <c r="BQ8" s="416"/>
      <c r="BR8" s="416"/>
      <c r="BS8" s="416"/>
      <c r="BT8" s="416"/>
      <c r="BU8" s="417"/>
      <c r="BV8" s="415">
        <v>472466</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1.03</v>
      </c>
      <c r="CU8" s="456"/>
      <c r="CV8" s="456"/>
      <c r="CW8" s="456"/>
      <c r="CX8" s="456"/>
      <c r="CY8" s="456"/>
      <c r="CZ8" s="456"/>
      <c r="DA8" s="457"/>
      <c r="DB8" s="455">
        <v>1</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15189</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-42056</v>
      </c>
      <c r="BO9" s="416"/>
      <c r="BP9" s="416"/>
      <c r="BQ9" s="416"/>
      <c r="BR9" s="416"/>
      <c r="BS9" s="416"/>
      <c r="BT9" s="416"/>
      <c r="BU9" s="417"/>
      <c r="BV9" s="415">
        <v>16315</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7.6</v>
      </c>
      <c r="CU9" s="413"/>
      <c r="CV9" s="413"/>
      <c r="CW9" s="413"/>
      <c r="CX9" s="413"/>
      <c r="CY9" s="413"/>
      <c r="CZ9" s="413"/>
      <c r="DA9" s="414"/>
      <c r="DB9" s="412">
        <v>8.6999999999999993</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16030</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215297</v>
      </c>
      <c r="BO10" s="416"/>
      <c r="BP10" s="416"/>
      <c r="BQ10" s="416"/>
      <c r="BR10" s="416"/>
      <c r="BS10" s="416"/>
      <c r="BT10" s="416"/>
      <c r="BU10" s="417"/>
      <c r="BV10" s="415">
        <v>231598</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15955</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649736</v>
      </c>
      <c r="BO12" s="416"/>
      <c r="BP12" s="416"/>
      <c r="BQ12" s="416"/>
      <c r="BR12" s="416"/>
      <c r="BS12" s="416"/>
      <c r="BT12" s="416"/>
      <c r="BU12" s="417"/>
      <c r="BV12" s="415">
        <v>115908</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15805</v>
      </c>
      <c r="S13" s="497"/>
      <c r="T13" s="497"/>
      <c r="U13" s="497"/>
      <c r="V13" s="498"/>
      <c r="W13" s="431" t="s">
        <v>120</v>
      </c>
      <c r="X13" s="432"/>
      <c r="Y13" s="432"/>
      <c r="Z13" s="432"/>
      <c r="AA13" s="432"/>
      <c r="AB13" s="422"/>
      <c r="AC13" s="466">
        <v>1638</v>
      </c>
      <c r="AD13" s="467"/>
      <c r="AE13" s="467"/>
      <c r="AF13" s="467"/>
      <c r="AG13" s="506"/>
      <c r="AH13" s="466">
        <v>1863</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-476495</v>
      </c>
      <c r="BO13" s="416"/>
      <c r="BP13" s="416"/>
      <c r="BQ13" s="416"/>
      <c r="BR13" s="416"/>
      <c r="BS13" s="416"/>
      <c r="BT13" s="416"/>
      <c r="BU13" s="417"/>
      <c r="BV13" s="415">
        <v>132005</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4.2</v>
      </c>
      <c r="CU13" s="413"/>
      <c r="CV13" s="413"/>
      <c r="CW13" s="413"/>
      <c r="CX13" s="413"/>
      <c r="CY13" s="413"/>
      <c r="CZ13" s="413"/>
      <c r="DA13" s="414"/>
      <c r="DB13" s="412">
        <v>5.7</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16079</v>
      </c>
      <c r="S14" s="497"/>
      <c r="T14" s="497"/>
      <c r="U14" s="497"/>
      <c r="V14" s="498"/>
      <c r="W14" s="405"/>
      <c r="X14" s="406"/>
      <c r="Y14" s="406"/>
      <c r="Z14" s="406"/>
      <c r="AA14" s="406"/>
      <c r="AB14" s="395"/>
      <c r="AC14" s="499">
        <v>18.899999999999999</v>
      </c>
      <c r="AD14" s="500"/>
      <c r="AE14" s="500"/>
      <c r="AF14" s="500"/>
      <c r="AG14" s="501"/>
      <c r="AH14" s="499">
        <v>20.3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15933</v>
      </c>
      <c r="S15" s="497"/>
      <c r="T15" s="497"/>
      <c r="U15" s="497"/>
      <c r="V15" s="498"/>
      <c r="W15" s="431" t="s">
        <v>127</v>
      </c>
      <c r="X15" s="432"/>
      <c r="Y15" s="432"/>
      <c r="Z15" s="432"/>
      <c r="AA15" s="432"/>
      <c r="AB15" s="422"/>
      <c r="AC15" s="466">
        <v>2609</v>
      </c>
      <c r="AD15" s="467"/>
      <c r="AE15" s="467"/>
      <c r="AF15" s="467"/>
      <c r="AG15" s="506"/>
      <c r="AH15" s="466">
        <v>2832</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4017601</v>
      </c>
      <c r="BO15" s="379"/>
      <c r="BP15" s="379"/>
      <c r="BQ15" s="379"/>
      <c r="BR15" s="379"/>
      <c r="BS15" s="379"/>
      <c r="BT15" s="379"/>
      <c r="BU15" s="380"/>
      <c r="BV15" s="378">
        <v>3844580</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30</v>
      </c>
      <c r="AD16" s="500"/>
      <c r="AE16" s="500"/>
      <c r="AF16" s="500"/>
      <c r="AG16" s="501"/>
      <c r="AH16" s="499">
        <v>30.9</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3747641</v>
      </c>
      <c r="BO16" s="416"/>
      <c r="BP16" s="416"/>
      <c r="BQ16" s="416"/>
      <c r="BR16" s="416"/>
      <c r="BS16" s="416"/>
      <c r="BT16" s="416"/>
      <c r="BU16" s="417"/>
      <c r="BV16" s="415">
        <v>3660071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4437</v>
      </c>
      <c r="AD17" s="467"/>
      <c r="AE17" s="467"/>
      <c r="AF17" s="467"/>
      <c r="AG17" s="506"/>
      <c r="AH17" s="466">
        <v>4448</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5212717</v>
      </c>
      <c r="BO17" s="416"/>
      <c r="BP17" s="416"/>
      <c r="BQ17" s="416"/>
      <c r="BR17" s="416"/>
      <c r="BS17" s="416"/>
      <c r="BT17" s="416"/>
      <c r="BU17" s="417"/>
      <c r="BV17" s="415">
        <v>5015510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70.16</v>
      </c>
      <c r="M18" s="528"/>
      <c r="N18" s="528"/>
      <c r="O18" s="528"/>
      <c r="P18" s="528"/>
      <c r="Q18" s="528"/>
      <c r="R18" s="529"/>
      <c r="S18" s="529"/>
      <c r="T18" s="529"/>
      <c r="U18" s="529"/>
      <c r="V18" s="530"/>
      <c r="W18" s="433"/>
      <c r="X18" s="434"/>
      <c r="Y18" s="434"/>
      <c r="Z18" s="434"/>
      <c r="AA18" s="434"/>
      <c r="AB18" s="425"/>
      <c r="AC18" s="531">
        <v>51.1</v>
      </c>
      <c r="AD18" s="532"/>
      <c r="AE18" s="532"/>
      <c r="AF18" s="532"/>
      <c r="AG18" s="533"/>
      <c r="AH18" s="531">
        <v>48.6</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4259206</v>
      </c>
      <c r="BO18" s="416"/>
      <c r="BP18" s="416"/>
      <c r="BQ18" s="416"/>
      <c r="BR18" s="416"/>
      <c r="BS18" s="416"/>
      <c r="BT18" s="416"/>
      <c r="BU18" s="417"/>
      <c r="BV18" s="415">
        <v>4146421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216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6574384</v>
      </c>
      <c r="BO19" s="416"/>
      <c r="BP19" s="416"/>
      <c r="BQ19" s="416"/>
      <c r="BR19" s="416"/>
      <c r="BS19" s="416"/>
      <c r="BT19" s="416"/>
      <c r="BU19" s="417"/>
      <c r="BV19" s="415">
        <v>6524368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4957</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2942963</v>
      </c>
      <c r="BO23" s="416"/>
      <c r="BP23" s="416"/>
      <c r="BQ23" s="416"/>
      <c r="BR23" s="416"/>
      <c r="BS23" s="416"/>
      <c r="BT23" s="416"/>
      <c r="BU23" s="417"/>
      <c r="BV23" s="415">
        <v>3264532</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7400</v>
      </c>
      <c r="R24" s="467"/>
      <c r="S24" s="467"/>
      <c r="T24" s="467"/>
      <c r="U24" s="467"/>
      <c r="V24" s="506"/>
      <c r="W24" s="561"/>
      <c r="X24" s="549"/>
      <c r="Y24" s="550"/>
      <c r="Z24" s="465" t="s">
        <v>150</v>
      </c>
      <c r="AA24" s="445"/>
      <c r="AB24" s="445"/>
      <c r="AC24" s="445"/>
      <c r="AD24" s="445"/>
      <c r="AE24" s="445"/>
      <c r="AF24" s="445"/>
      <c r="AG24" s="446"/>
      <c r="AH24" s="466">
        <v>142</v>
      </c>
      <c r="AI24" s="467"/>
      <c r="AJ24" s="467"/>
      <c r="AK24" s="467"/>
      <c r="AL24" s="506"/>
      <c r="AM24" s="466">
        <v>435940</v>
      </c>
      <c r="AN24" s="467"/>
      <c r="AO24" s="467"/>
      <c r="AP24" s="467"/>
      <c r="AQ24" s="467"/>
      <c r="AR24" s="506"/>
      <c r="AS24" s="466">
        <v>3070</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1334667</v>
      </c>
      <c r="BO24" s="416"/>
      <c r="BP24" s="416"/>
      <c r="BQ24" s="416"/>
      <c r="BR24" s="416"/>
      <c r="BS24" s="416"/>
      <c r="BT24" s="416"/>
      <c r="BU24" s="417"/>
      <c r="BV24" s="415">
        <v>1526648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6000</v>
      </c>
      <c r="R25" s="467"/>
      <c r="S25" s="467"/>
      <c r="T25" s="467"/>
      <c r="U25" s="467"/>
      <c r="V25" s="506"/>
      <c r="W25" s="561"/>
      <c r="X25" s="549"/>
      <c r="Y25" s="550"/>
      <c r="Z25" s="465" t="s">
        <v>153</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196492</v>
      </c>
      <c r="BO25" s="379"/>
      <c r="BP25" s="379"/>
      <c r="BQ25" s="379"/>
      <c r="BR25" s="379"/>
      <c r="BS25" s="379"/>
      <c r="BT25" s="379"/>
      <c r="BU25" s="380"/>
      <c r="BV25" s="378">
        <v>111887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5500</v>
      </c>
      <c r="R26" s="467"/>
      <c r="S26" s="467"/>
      <c r="T26" s="467"/>
      <c r="U26" s="467"/>
      <c r="V26" s="506"/>
      <c r="W26" s="561"/>
      <c r="X26" s="549"/>
      <c r="Y26" s="550"/>
      <c r="Z26" s="465" t="s">
        <v>156</v>
      </c>
      <c r="AA26" s="571"/>
      <c r="AB26" s="571"/>
      <c r="AC26" s="571"/>
      <c r="AD26" s="571"/>
      <c r="AE26" s="571"/>
      <c r="AF26" s="571"/>
      <c r="AG26" s="572"/>
      <c r="AH26" s="466">
        <v>17</v>
      </c>
      <c r="AI26" s="467"/>
      <c r="AJ26" s="467"/>
      <c r="AK26" s="467"/>
      <c r="AL26" s="506"/>
      <c r="AM26" s="466">
        <v>50779</v>
      </c>
      <c r="AN26" s="467"/>
      <c r="AO26" s="467"/>
      <c r="AP26" s="467"/>
      <c r="AQ26" s="467"/>
      <c r="AR26" s="506"/>
      <c r="AS26" s="466">
        <v>2987</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3400</v>
      </c>
      <c r="R27" s="467"/>
      <c r="S27" s="467"/>
      <c r="T27" s="467"/>
      <c r="U27" s="467"/>
      <c r="V27" s="506"/>
      <c r="W27" s="561"/>
      <c r="X27" s="549"/>
      <c r="Y27" s="550"/>
      <c r="Z27" s="465" t="s">
        <v>159</v>
      </c>
      <c r="AA27" s="445"/>
      <c r="AB27" s="445"/>
      <c r="AC27" s="445"/>
      <c r="AD27" s="445"/>
      <c r="AE27" s="445"/>
      <c r="AF27" s="445"/>
      <c r="AG27" s="446"/>
      <c r="AH27" s="466">
        <v>3</v>
      </c>
      <c r="AI27" s="467"/>
      <c r="AJ27" s="467"/>
      <c r="AK27" s="467"/>
      <c r="AL27" s="506"/>
      <c r="AM27" s="466">
        <v>12081</v>
      </c>
      <c r="AN27" s="467"/>
      <c r="AO27" s="467"/>
      <c r="AP27" s="467"/>
      <c r="AQ27" s="467"/>
      <c r="AR27" s="506"/>
      <c r="AS27" s="466">
        <v>4027</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545649</v>
      </c>
      <c r="BO27" s="585"/>
      <c r="BP27" s="585"/>
      <c r="BQ27" s="585"/>
      <c r="BR27" s="585"/>
      <c r="BS27" s="585"/>
      <c r="BT27" s="585"/>
      <c r="BU27" s="586"/>
      <c r="BV27" s="584">
        <v>545334</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2800</v>
      </c>
      <c r="R28" s="467"/>
      <c r="S28" s="467"/>
      <c r="T28" s="467"/>
      <c r="U28" s="467"/>
      <c r="V28" s="506"/>
      <c r="W28" s="561"/>
      <c r="X28" s="549"/>
      <c r="Y28" s="550"/>
      <c r="Z28" s="465" t="s">
        <v>162</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1420567</v>
      </c>
      <c r="BO28" s="379"/>
      <c r="BP28" s="379"/>
      <c r="BQ28" s="379"/>
      <c r="BR28" s="379"/>
      <c r="BS28" s="379"/>
      <c r="BT28" s="379"/>
      <c r="BU28" s="380"/>
      <c r="BV28" s="378">
        <v>1855006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12</v>
      </c>
      <c r="M29" s="467"/>
      <c r="N29" s="467"/>
      <c r="O29" s="467"/>
      <c r="P29" s="506"/>
      <c r="Q29" s="466">
        <v>2500</v>
      </c>
      <c r="R29" s="467"/>
      <c r="S29" s="467"/>
      <c r="T29" s="467"/>
      <c r="U29" s="467"/>
      <c r="V29" s="506"/>
      <c r="W29" s="562"/>
      <c r="X29" s="563"/>
      <c r="Y29" s="564"/>
      <c r="Z29" s="465" t="s">
        <v>166</v>
      </c>
      <c r="AA29" s="445"/>
      <c r="AB29" s="445"/>
      <c r="AC29" s="445"/>
      <c r="AD29" s="445"/>
      <c r="AE29" s="445"/>
      <c r="AF29" s="445"/>
      <c r="AG29" s="446"/>
      <c r="AH29" s="466">
        <v>145</v>
      </c>
      <c r="AI29" s="467"/>
      <c r="AJ29" s="467"/>
      <c r="AK29" s="467"/>
      <c r="AL29" s="506"/>
      <c r="AM29" s="466">
        <v>448021</v>
      </c>
      <c r="AN29" s="467"/>
      <c r="AO29" s="467"/>
      <c r="AP29" s="467"/>
      <c r="AQ29" s="467"/>
      <c r="AR29" s="506"/>
      <c r="AS29" s="466">
        <v>3090</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t="s">
        <v>118</v>
      </c>
      <c r="BO29" s="416"/>
      <c r="BP29" s="416"/>
      <c r="BQ29" s="416"/>
      <c r="BR29" s="416"/>
      <c r="BS29" s="416"/>
      <c r="BT29" s="416"/>
      <c r="BU29" s="417"/>
      <c r="BV29" s="415" t="s">
        <v>118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102.3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703487</v>
      </c>
      <c r="BO30" s="585"/>
      <c r="BP30" s="585"/>
      <c r="BQ30" s="585"/>
      <c r="BR30" s="585"/>
      <c r="BS30" s="585"/>
      <c r="BT30" s="585"/>
      <c r="BU30" s="586"/>
      <c r="BV30" s="584">
        <v>887716</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芳賀町国民健康保険特別会計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IF('各会計、関係団体の財政状況及び健全化判断比率'!B31="","",'各会計、関係団体の財政状況及び健全化判断比率'!B31)</f>
        <v>芳賀町農業集落排水事業特別会計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芳賀中部上水道企業団</v>
      </c>
      <c r="BZ34" s="597"/>
      <c r="CA34" s="597"/>
      <c r="CB34" s="597"/>
      <c r="CC34" s="597"/>
      <c r="CD34" s="597"/>
      <c r="CE34" s="597"/>
      <c r="CF34" s="597"/>
      <c r="CG34" s="597"/>
      <c r="CH34" s="597"/>
      <c r="CI34" s="597"/>
      <c r="CJ34" s="597"/>
      <c r="CK34" s="597"/>
      <c r="CL34" s="597"/>
      <c r="CM34" s="597"/>
      <c r="CN34" s="165"/>
      <c r="CO34" s="596">
        <f>IF(CQ34="","",MAX(C34:D43,U34:V43,AM34:AN43,BE34:BF43,BW34:BX43)+1)</f>
        <v>20</v>
      </c>
      <c r="CP34" s="596"/>
      <c r="CQ34" s="597" t="str">
        <f>IF('各会計、関係団体の財政状況及び健全化判断比率'!BS7="","",'各会計、関係団体の財政状況及び健全化判断比率'!BS7)</f>
        <v>芳賀町農業公社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芳賀工業団地排水処理センター特別会計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芳賀町介護保険特別会計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IF('各会計、関係団体の財政状況及び健全化判断比率'!B32="","",'各会計、関係団体の財政状況及び健全化判断比率'!B32)</f>
        <v>芳賀町公共下水道事業特別会計</v>
      </c>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栃木県市町村総合事務組合（一般会計）</v>
      </c>
      <c r="BZ35" s="597"/>
      <c r="CA35" s="597"/>
      <c r="CB35" s="597"/>
      <c r="CC35" s="597"/>
      <c r="CD35" s="597"/>
      <c r="CE35" s="597"/>
      <c r="CF35" s="597"/>
      <c r="CG35" s="597"/>
      <c r="CH35" s="597"/>
      <c r="CI35" s="597"/>
      <c r="CJ35" s="597"/>
      <c r="CK35" s="597"/>
      <c r="CL35" s="597"/>
      <c r="CM35" s="597"/>
      <c r="CN35" s="165"/>
      <c r="CO35" s="596">
        <f t="shared" ref="CO35:CO43" si="3">IF(CQ35="","",CO34+1)</f>
        <v>21</v>
      </c>
      <c r="CP35" s="596"/>
      <c r="CQ35" s="597" t="str">
        <f>IF('各会計、関係団体の財政状況及び健全化判断比率'!BS8="","",'各会計、関係団体の財政状況及び健全化判断比率'!BS8)</f>
        <v>芳賀町ロマン開発</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芳賀町祖母井南部土地区画整理事業特別会計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芳賀町後期高齢者医療特別会計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9</v>
      </c>
      <c r="BF36" s="596"/>
      <c r="BG36" s="597" t="str">
        <f>IF('各会計、関係団体の財政状況及び健全化判断比率'!B33="","",'各会計、関係団体の財政状況及び健全化判断比率'!B33)</f>
        <v>芳賀町宅地造成事業特別会計</v>
      </c>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栃木県市町村総合事務組合（特別会計）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栃木県後期高齢者医療広域連合（一般会計）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栃木県後期高齢者医療広域連合（後期高齢者医療特別会計）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芳賀地区広域行政事務組合（一般会計）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芳賀地区広域行政事務組合（救急医療センター特別会計）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17</v>
      </c>
      <c r="BX41" s="596"/>
      <c r="BY41" s="597" t="str">
        <f>IF('各会計、関係団体の財政状況及び健全化判断比率'!B75="","",'各会計、関係団体の財政状況及び健全化判断比率'!B75)</f>
        <v>芳賀地区広域行政事務組合（ごみ処理施設特別会計）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18</v>
      </c>
      <c r="BX42" s="596"/>
      <c r="BY42" s="597" t="str">
        <f>IF('各会計、関係団体の財政状況及び健全化判断比率'!B76="","",'各会計、関係団体の財政状況及び健全化判断比率'!B76)</f>
        <v>芳賀地区広域行政事務組合（卸売市場特別会計）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19</v>
      </c>
      <c r="BX43" s="596"/>
      <c r="BY43" s="597" t="str">
        <f>IF('各会計、関係団体の財政状況及び健全化判断比率'!B77="","",'各会計、関係団体の財政状況及び健全化判断比率'!B77)</f>
        <v>芳賀地区広域行政事務組合（ふるさと市町村圏基金特別会計）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1" t="s">
        <v>529</v>
      </c>
      <c r="D34" s="1181"/>
      <c r="E34" s="1182"/>
      <c r="F34" s="32">
        <v>10.48</v>
      </c>
      <c r="G34" s="33">
        <v>12.93</v>
      </c>
      <c r="H34" s="33">
        <v>9.65</v>
      </c>
      <c r="I34" s="33">
        <v>9.2200000000000006</v>
      </c>
      <c r="J34" s="34">
        <v>8.16</v>
      </c>
      <c r="K34" s="22"/>
      <c r="L34" s="22"/>
      <c r="M34" s="22"/>
      <c r="N34" s="22"/>
      <c r="O34" s="22"/>
      <c r="P34" s="22"/>
    </row>
    <row r="35" spans="1:16" ht="39" customHeight="1">
      <c r="A35" s="22"/>
      <c r="B35" s="35"/>
      <c r="C35" s="1175" t="s">
        <v>530</v>
      </c>
      <c r="D35" s="1176"/>
      <c r="E35" s="1177"/>
      <c r="F35" s="36">
        <v>2.11</v>
      </c>
      <c r="G35" s="37">
        <v>2.74</v>
      </c>
      <c r="H35" s="37">
        <v>3.22</v>
      </c>
      <c r="I35" s="37">
        <v>3.8</v>
      </c>
      <c r="J35" s="38">
        <v>3.52</v>
      </c>
      <c r="K35" s="22"/>
      <c r="L35" s="22"/>
      <c r="M35" s="22"/>
      <c r="N35" s="22"/>
      <c r="O35" s="22"/>
      <c r="P35" s="22"/>
    </row>
    <row r="36" spans="1:16" ht="39" customHeight="1">
      <c r="A36" s="22"/>
      <c r="B36" s="35"/>
      <c r="C36" s="1175" t="s">
        <v>531</v>
      </c>
      <c r="D36" s="1176"/>
      <c r="E36" s="1177"/>
      <c r="F36" s="36">
        <v>0.95</v>
      </c>
      <c r="G36" s="37">
        <v>1.1100000000000001</v>
      </c>
      <c r="H36" s="37">
        <v>1.23</v>
      </c>
      <c r="I36" s="37">
        <v>0.91</v>
      </c>
      <c r="J36" s="38">
        <v>0.81</v>
      </c>
      <c r="K36" s="22"/>
      <c r="L36" s="22"/>
      <c r="M36" s="22"/>
      <c r="N36" s="22"/>
      <c r="O36" s="22"/>
      <c r="P36" s="22"/>
    </row>
    <row r="37" spans="1:16" ht="39" customHeight="1">
      <c r="A37" s="22"/>
      <c r="B37" s="35"/>
      <c r="C37" s="1175" t="s">
        <v>532</v>
      </c>
      <c r="D37" s="1176"/>
      <c r="E37" s="1177"/>
      <c r="F37" s="36">
        <v>0.28000000000000003</v>
      </c>
      <c r="G37" s="37">
        <v>0.18</v>
      </c>
      <c r="H37" s="37">
        <v>0.08</v>
      </c>
      <c r="I37" s="37">
        <v>0.1</v>
      </c>
      <c r="J37" s="38">
        <v>0.23</v>
      </c>
      <c r="K37" s="22"/>
      <c r="L37" s="22"/>
      <c r="M37" s="22"/>
      <c r="N37" s="22"/>
      <c r="O37" s="22"/>
      <c r="P37" s="22"/>
    </row>
    <row r="38" spans="1:16" ht="39" customHeight="1">
      <c r="A38" s="22"/>
      <c r="B38" s="35"/>
      <c r="C38" s="1175" t="s">
        <v>533</v>
      </c>
      <c r="D38" s="1176"/>
      <c r="E38" s="1177"/>
      <c r="F38" s="36">
        <v>0.21</v>
      </c>
      <c r="G38" s="37">
        <v>0.19</v>
      </c>
      <c r="H38" s="37">
        <v>0.24</v>
      </c>
      <c r="I38" s="37">
        <v>0.13</v>
      </c>
      <c r="J38" s="38">
        <v>0.11</v>
      </c>
      <c r="K38" s="22"/>
      <c r="L38" s="22"/>
      <c r="M38" s="22"/>
      <c r="N38" s="22"/>
      <c r="O38" s="22"/>
      <c r="P38" s="22"/>
    </row>
    <row r="39" spans="1:16" ht="39" customHeight="1">
      <c r="A39" s="22"/>
      <c r="B39" s="35"/>
      <c r="C39" s="1175" t="s">
        <v>534</v>
      </c>
      <c r="D39" s="1176"/>
      <c r="E39" s="1177"/>
      <c r="F39" s="36">
        <v>0.06</v>
      </c>
      <c r="G39" s="37">
        <v>0.08</v>
      </c>
      <c r="H39" s="37">
        <v>0.24</v>
      </c>
      <c r="I39" s="37">
        <v>0.09</v>
      </c>
      <c r="J39" s="38">
        <v>0.09</v>
      </c>
      <c r="K39" s="22"/>
      <c r="L39" s="22"/>
      <c r="M39" s="22"/>
      <c r="N39" s="22"/>
      <c r="O39" s="22"/>
      <c r="P39" s="22"/>
    </row>
    <row r="40" spans="1:16" ht="39" customHeight="1">
      <c r="A40" s="22"/>
      <c r="B40" s="35"/>
      <c r="C40" s="1175" t="s">
        <v>535</v>
      </c>
      <c r="D40" s="1176"/>
      <c r="E40" s="1177"/>
      <c r="F40" s="36">
        <v>0.04</v>
      </c>
      <c r="G40" s="37">
        <v>0.06</v>
      </c>
      <c r="H40" s="37">
        <v>0.06</v>
      </c>
      <c r="I40" s="37">
        <v>0.08</v>
      </c>
      <c r="J40" s="38">
        <v>0.08</v>
      </c>
      <c r="K40" s="22"/>
      <c r="L40" s="22"/>
      <c r="M40" s="22"/>
      <c r="N40" s="22"/>
      <c r="O40" s="22"/>
      <c r="P40" s="22"/>
    </row>
    <row r="41" spans="1:16" ht="39" customHeight="1">
      <c r="A41" s="22"/>
      <c r="B41" s="35"/>
      <c r="C41" s="1175" t="s">
        <v>536</v>
      </c>
      <c r="D41" s="1176"/>
      <c r="E41" s="1177"/>
      <c r="F41" s="36">
        <v>0.17</v>
      </c>
      <c r="G41" s="37">
        <v>0.09</v>
      </c>
      <c r="H41" s="37">
        <v>0.04</v>
      </c>
      <c r="I41" s="37">
        <v>0.1</v>
      </c>
      <c r="J41" s="38">
        <v>0.04</v>
      </c>
      <c r="K41" s="22"/>
      <c r="L41" s="22"/>
      <c r="M41" s="22"/>
      <c r="N41" s="22"/>
      <c r="O41" s="22"/>
      <c r="P41" s="22"/>
    </row>
    <row r="42" spans="1:16" ht="39" customHeight="1">
      <c r="A42" s="22"/>
      <c r="B42" s="39"/>
      <c r="C42" s="1175" t="s">
        <v>537</v>
      </c>
      <c r="D42" s="1176"/>
      <c r="E42" s="1177"/>
      <c r="F42" s="36" t="s">
        <v>482</v>
      </c>
      <c r="G42" s="37" t="s">
        <v>482</v>
      </c>
      <c r="H42" s="37" t="s">
        <v>482</v>
      </c>
      <c r="I42" s="37" t="s">
        <v>482</v>
      </c>
      <c r="J42" s="38" t="s">
        <v>482</v>
      </c>
      <c r="K42" s="22"/>
      <c r="L42" s="22"/>
      <c r="M42" s="22"/>
      <c r="N42" s="22"/>
      <c r="O42" s="22"/>
      <c r="P42" s="22"/>
    </row>
    <row r="43" spans="1:16" ht="39" customHeight="1" thickBot="1">
      <c r="A43" s="22"/>
      <c r="B43" s="40"/>
      <c r="C43" s="1178" t="s">
        <v>538</v>
      </c>
      <c r="D43" s="1179"/>
      <c r="E43" s="118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1" t="s">
        <v>10</v>
      </c>
      <c r="C45" s="1192"/>
      <c r="D45" s="58"/>
      <c r="E45" s="1197" t="s">
        <v>11</v>
      </c>
      <c r="F45" s="1197"/>
      <c r="G45" s="1197"/>
      <c r="H45" s="1197"/>
      <c r="I45" s="1197"/>
      <c r="J45" s="1198"/>
      <c r="K45" s="59">
        <v>604</v>
      </c>
      <c r="L45" s="60">
        <v>611</v>
      </c>
      <c r="M45" s="60">
        <v>603</v>
      </c>
      <c r="N45" s="60">
        <v>570</v>
      </c>
      <c r="O45" s="61">
        <v>498</v>
      </c>
      <c r="P45" s="48"/>
      <c r="Q45" s="48"/>
      <c r="R45" s="48"/>
      <c r="S45" s="48"/>
      <c r="T45" s="48"/>
      <c r="U45" s="48"/>
    </row>
    <row r="46" spans="1:21" ht="30.75" customHeight="1">
      <c r="A46" s="48"/>
      <c r="B46" s="1193"/>
      <c r="C46" s="1194"/>
      <c r="D46" s="62"/>
      <c r="E46" s="1185" t="s">
        <v>12</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c r="A47" s="48"/>
      <c r="B47" s="1193"/>
      <c r="C47" s="1194"/>
      <c r="D47" s="62"/>
      <c r="E47" s="1185" t="s">
        <v>13</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c r="A48" s="48"/>
      <c r="B48" s="1193"/>
      <c r="C48" s="1194"/>
      <c r="D48" s="62"/>
      <c r="E48" s="1185" t="s">
        <v>14</v>
      </c>
      <c r="F48" s="1185"/>
      <c r="G48" s="1185"/>
      <c r="H48" s="1185"/>
      <c r="I48" s="1185"/>
      <c r="J48" s="1186"/>
      <c r="K48" s="63">
        <v>190</v>
      </c>
      <c r="L48" s="64">
        <v>192</v>
      </c>
      <c r="M48" s="64">
        <v>224</v>
      </c>
      <c r="N48" s="64">
        <v>184</v>
      </c>
      <c r="O48" s="65">
        <v>188</v>
      </c>
      <c r="P48" s="48"/>
      <c r="Q48" s="48"/>
      <c r="R48" s="48"/>
      <c r="S48" s="48"/>
      <c r="T48" s="48"/>
      <c r="U48" s="48"/>
    </row>
    <row r="49" spans="1:21" ht="30.75" customHeight="1">
      <c r="A49" s="48"/>
      <c r="B49" s="1193"/>
      <c r="C49" s="1194"/>
      <c r="D49" s="62"/>
      <c r="E49" s="1185" t="s">
        <v>15</v>
      </c>
      <c r="F49" s="1185"/>
      <c r="G49" s="1185"/>
      <c r="H49" s="1185"/>
      <c r="I49" s="1185"/>
      <c r="J49" s="1186"/>
      <c r="K49" s="63">
        <v>40</v>
      </c>
      <c r="L49" s="64">
        <v>22</v>
      </c>
      <c r="M49" s="64">
        <v>19</v>
      </c>
      <c r="N49" s="64">
        <v>16</v>
      </c>
      <c r="O49" s="65">
        <v>17</v>
      </c>
      <c r="P49" s="48"/>
      <c r="Q49" s="48"/>
      <c r="R49" s="48"/>
      <c r="S49" s="48"/>
      <c r="T49" s="48"/>
      <c r="U49" s="48"/>
    </row>
    <row r="50" spans="1:21" ht="30.75" customHeight="1">
      <c r="A50" s="48"/>
      <c r="B50" s="1193"/>
      <c r="C50" s="1194"/>
      <c r="D50" s="62"/>
      <c r="E50" s="1185" t="s">
        <v>16</v>
      </c>
      <c r="F50" s="1185"/>
      <c r="G50" s="1185"/>
      <c r="H50" s="1185"/>
      <c r="I50" s="1185"/>
      <c r="J50" s="1186"/>
      <c r="K50" s="63">
        <v>49</v>
      </c>
      <c r="L50" s="64">
        <v>49</v>
      </c>
      <c r="M50" s="64">
        <v>31</v>
      </c>
      <c r="N50" s="64">
        <v>30</v>
      </c>
      <c r="O50" s="65">
        <v>29</v>
      </c>
      <c r="P50" s="48"/>
      <c r="Q50" s="48"/>
      <c r="R50" s="48"/>
      <c r="S50" s="48"/>
      <c r="T50" s="48"/>
      <c r="U50" s="48"/>
    </row>
    <row r="51" spans="1:21" ht="30.75" customHeight="1">
      <c r="A51" s="48"/>
      <c r="B51" s="1195"/>
      <c r="C51" s="1196"/>
      <c r="D51" s="66"/>
      <c r="E51" s="1185" t="s">
        <v>17</v>
      </c>
      <c r="F51" s="1185"/>
      <c r="G51" s="1185"/>
      <c r="H51" s="1185"/>
      <c r="I51" s="1185"/>
      <c r="J51" s="1186"/>
      <c r="K51" s="63" t="s">
        <v>482</v>
      </c>
      <c r="L51" s="64" t="s">
        <v>482</v>
      </c>
      <c r="M51" s="64" t="s">
        <v>482</v>
      </c>
      <c r="N51" s="64" t="s">
        <v>482</v>
      </c>
      <c r="O51" s="65" t="s">
        <v>482</v>
      </c>
      <c r="P51" s="48"/>
      <c r="Q51" s="48"/>
      <c r="R51" s="48"/>
      <c r="S51" s="48"/>
      <c r="T51" s="48"/>
      <c r="U51" s="48"/>
    </row>
    <row r="52" spans="1:21" ht="30.75" customHeight="1">
      <c r="A52" s="48"/>
      <c r="B52" s="1183" t="s">
        <v>18</v>
      </c>
      <c r="C52" s="1184"/>
      <c r="D52" s="66"/>
      <c r="E52" s="1185" t="s">
        <v>19</v>
      </c>
      <c r="F52" s="1185"/>
      <c r="G52" s="1185"/>
      <c r="H52" s="1185"/>
      <c r="I52" s="1185"/>
      <c r="J52" s="1186"/>
      <c r="K52" s="63">
        <v>538</v>
      </c>
      <c r="L52" s="64">
        <v>580</v>
      </c>
      <c r="M52" s="64">
        <v>612</v>
      </c>
      <c r="N52" s="64">
        <v>626</v>
      </c>
      <c r="O52" s="65">
        <v>607</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345</v>
      </c>
      <c r="L53" s="69">
        <v>294</v>
      </c>
      <c r="M53" s="69">
        <v>265</v>
      </c>
      <c r="N53" s="69">
        <v>174</v>
      </c>
      <c r="O53" s="70">
        <v>125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199" t="s">
        <v>23</v>
      </c>
      <c r="C41" s="1200"/>
      <c r="D41" s="81"/>
      <c r="E41" s="1205" t="s">
        <v>24</v>
      </c>
      <c r="F41" s="1205"/>
      <c r="G41" s="1205"/>
      <c r="H41" s="1206"/>
      <c r="I41" s="82">
        <v>4019</v>
      </c>
      <c r="J41" s="83">
        <v>3778</v>
      </c>
      <c r="K41" s="83">
        <v>3214</v>
      </c>
      <c r="L41" s="83">
        <v>3265</v>
      </c>
      <c r="M41" s="84">
        <v>2943</v>
      </c>
    </row>
    <row r="42" spans="2:13" ht="27.75" customHeight="1">
      <c r="B42" s="1201"/>
      <c r="C42" s="1202"/>
      <c r="D42" s="85"/>
      <c r="E42" s="1207" t="s">
        <v>25</v>
      </c>
      <c r="F42" s="1207"/>
      <c r="G42" s="1207"/>
      <c r="H42" s="1208"/>
      <c r="I42" s="86">
        <v>236</v>
      </c>
      <c r="J42" s="87">
        <v>274</v>
      </c>
      <c r="K42" s="87">
        <v>148</v>
      </c>
      <c r="L42" s="87">
        <v>112</v>
      </c>
      <c r="M42" s="88">
        <v>196</v>
      </c>
    </row>
    <row r="43" spans="2:13" ht="27.75" customHeight="1">
      <c r="B43" s="1201"/>
      <c r="C43" s="1202"/>
      <c r="D43" s="85"/>
      <c r="E43" s="1207" t="s">
        <v>26</v>
      </c>
      <c r="F43" s="1207"/>
      <c r="G43" s="1207"/>
      <c r="H43" s="1208"/>
      <c r="I43" s="86">
        <v>2999</v>
      </c>
      <c r="J43" s="87">
        <v>2945</v>
      </c>
      <c r="K43" s="87">
        <v>2779</v>
      </c>
      <c r="L43" s="87">
        <v>2684</v>
      </c>
      <c r="M43" s="88">
        <v>2598</v>
      </c>
    </row>
    <row r="44" spans="2:13" ht="27.75" customHeight="1">
      <c r="B44" s="1201"/>
      <c r="C44" s="1202"/>
      <c r="D44" s="85"/>
      <c r="E44" s="1207" t="s">
        <v>27</v>
      </c>
      <c r="F44" s="1207"/>
      <c r="G44" s="1207"/>
      <c r="H44" s="1208"/>
      <c r="I44" s="86">
        <v>185</v>
      </c>
      <c r="J44" s="87">
        <v>210</v>
      </c>
      <c r="K44" s="87">
        <v>281</v>
      </c>
      <c r="L44" s="87">
        <v>319</v>
      </c>
      <c r="M44" s="88">
        <v>383</v>
      </c>
    </row>
    <row r="45" spans="2:13" ht="27.75" customHeight="1">
      <c r="B45" s="1201"/>
      <c r="C45" s="1202"/>
      <c r="D45" s="85"/>
      <c r="E45" s="1207" t="s">
        <v>28</v>
      </c>
      <c r="F45" s="1207"/>
      <c r="G45" s="1207"/>
      <c r="H45" s="1208"/>
      <c r="I45" s="86">
        <v>1576</v>
      </c>
      <c r="J45" s="87">
        <v>1490</v>
      </c>
      <c r="K45" s="87">
        <v>1458</v>
      </c>
      <c r="L45" s="87">
        <v>1349</v>
      </c>
      <c r="M45" s="88">
        <v>1296</v>
      </c>
    </row>
    <row r="46" spans="2:13" ht="27.75" customHeight="1">
      <c r="B46" s="1201"/>
      <c r="C46" s="1202"/>
      <c r="D46" s="85"/>
      <c r="E46" s="1207" t="s">
        <v>29</v>
      </c>
      <c r="F46" s="1207"/>
      <c r="G46" s="1207"/>
      <c r="H46" s="1208"/>
      <c r="I46" s="86" t="s">
        <v>482</v>
      </c>
      <c r="J46" s="87" t="s">
        <v>482</v>
      </c>
      <c r="K46" s="87" t="s">
        <v>482</v>
      </c>
      <c r="L46" s="87" t="s">
        <v>482</v>
      </c>
      <c r="M46" s="88" t="s">
        <v>482</v>
      </c>
    </row>
    <row r="47" spans="2:13" ht="27.75" customHeight="1">
      <c r="B47" s="1201"/>
      <c r="C47" s="1202"/>
      <c r="D47" s="85"/>
      <c r="E47" s="1207" t="s">
        <v>30</v>
      </c>
      <c r="F47" s="1207"/>
      <c r="G47" s="1207"/>
      <c r="H47" s="1208"/>
      <c r="I47" s="86" t="s">
        <v>482</v>
      </c>
      <c r="J47" s="87" t="s">
        <v>482</v>
      </c>
      <c r="K47" s="87" t="s">
        <v>482</v>
      </c>
      <c r="L47" s="87" t="s">
        <v>482</v>
      </c>
      <c r="M47" s="88" t="s">
        <v>482</v>
      </c>
    </row>
    <row r="48" spans="2:13" ht="27.75" customHeight="1">
      <c r="B48" s="1203"/>
      <c r="C48" s="1204"/>
      <c r="D48" s="85"/>
      <c r="E48" s="1207" t="s">
        <v>31</v>
      </c>
      <c r="F48" s="1207"/>
      <c r="G48" s="1207"/>
      <c r="H48" s="1208"/>
      <c r="I48" s="86" t="s">
        <v>482</v>
      </c>
      <c r="J48" s="87" t="s">
        <v>482</v>
      </c>
      <c r="K48" s="87" t="s">
        <v>482</v>
      </c>
      <c r="L48" s="87" t="s">
        <v>482</v>
      </c>
      <c r="M48" s="88" t="s">
        <v>482</v>
      </c>
    </row>
    <row r="49" spans="2:13" ht="27.75" customHeight="1">
      <c r="B49" s="1209" t="s">
        <v>32</v>
      </c>
      <c r="C49" s="1210"/>
      <c r="D49" s="89"/>
      <c r="E49" s="1207" t="s">
        <v>33</v>
      </c>
      <c r="F49" s="1207"/>
      <c r="G49" s="1207"/>
      <c r="H49" s="1208"/>
      <c r="I49" s="86">
        <v>2810</v>
      </c>
      <c r="J49" s="87">
        <v>3179</v>
      </c>
      <c r="K49" s="87">
        <v>3152</v>
      </c>
      <c r="L49" s="87">
        <v>3030</v>
      </c>
      <c r="M49" s="88">
        <v>2588</v>
      </c>
    </row>
    <row r="50" spans="2:13" ht="27.75" customHeight="1">
      <c r="B50" s="1201"/>
      <c r="C50" s="1202"/>
      <c r="D50" s="85"/>
      <c r="E50" s="1207" t="s">
        <v>34</v>
      </c>
      <c r="F50" s="1207"/>
      <c r="G50" s="1207"/>
      <c r="H50" s="1208"/>
      <c r="I50" s="86">
        <v>930</v>
      </c>
      <c r="J50" s="87">
        <v>1104</v>
      </c>
      <c r="K50" s="87">
        <v>1346</v>
      </c>
      <c r="L50" s="87">
        <v>1450</v>
      </c>
      <c r="M50" s="88">
        <v>1651</v>
      </c>
    </row>
    <row r="51" spans="2:13" ht="27.75" customHeight="1">
      <c r="B51" s="1203"/>
      <c r="C51" s="1204"/>
      <c r="D51" s="85"/>
      <c r="E51" s="1207" t="s">
        <v>35</v>
      </c>
      <c r="F51" s="1207"/>
      <c r="G51" s="1207"/>
      <c r="H51" s="1208"/>
      <c r="I51" s="86">
        <v>5502</v>
      </c>
      <c r="J51" s="87">
        <v>5653</v>
      </c>
      <c r="K51" s="87">
        <v>5859</v>
      </c>
      <c r="L51" s="87">
        <v>5822</v>
      </c>
      <c r="M51" s="88">
        <v>5577</v>
      </c>
    </row>
    <row r="52" spans="2:13" ht="27.75" customHeight="1" thickBot="1">
      <c r="B52" s="1211" t="s">
        <v>36</v>
      </c>
      <c r="C52" s="1212"/>
      <c r="D52" s="90"/>
      <c r="E52" s="1213" t="s">
        <v>37</v>
      </c>
      <c r="F52" s="1213"/>
      <c r="G52" s="1213"/>
      <c r="H52" s="1214"/>
      <c r="I52" s="91">
        <v>-226</v>
      </c>
      <c r="J52" s="92">
        <v>-1240</v>
      </c>
      <c r="K52" s="92">
        <v>-2477</v>
      </c>
      <c r="L52" s="92">
        <v>-2575</v>
      </c>
      <c r="M52" s="93">
        <v>-2399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555</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555</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556</v>
      </c>
      <c r="C41" s="246"/>
      <c r="D41" s="246"/>
      <c r="E41" s="246"/>
      <c r="F41" s="246"/>
      <c r="G41" s="246"/>
      <c r="H41" s="246"/>
      <c r="I41" s="246"/>
      <c r="J41" s="246"/>
      <c r="K41" s="246"/>
      <c r="L41" s="246"/>
      <c r="M41" s="246"/>
      <c r="N41" s="246"/>
      <c r="O41" s="246"/>
      <c r="P41" s="247"/>
    </row>
    <row r="42" spans="2:17">
      <c r="B42" s="248"/>
      <c r="C42" s="244"/>
      <c r="D42" s="244"/>
      <c r="E42" s="244"/>
      <c r="F42" s="244"/>
      <c r="G42" s="351" t="s">
        <v>557</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558</v>
      </c>
    </row>
    <row r="50" spans="1:17">
      <c r="B50" s="248"/>
      <c r="C50" s="244"/>
      <c r="D50" s="244"/>
      <c r="E50" s="244"/>
      <c r="F50" s="244"/>
      <c r="G50" s="1224"/>
      <c r="H50" s="1225"/>
      <c r="I50" s="1225"/>
      <c r="J50" s="1226"/>
      <c r="K50" s="354" t="s">
        <v>521</v>
      </c>
      <c r="L50" s="354" t="s">
        <v>522</v>
      </c>
      <c r="M50" s="354" t="s">
        <v>523</v>
      </c>
      <c r="N50" s="354" t="s">
        <v>524</v>
      </c>
      <c r="O50" s="354" t="s">
        <v>525</v>
      </c>
    </row>
    <row r="51" spans="1:17">
      <c r="B51" s="248"/>
      <c r="C51" s="244"/>
      <c r="D51" s="244"/>
      <c r="E51" s="244"/>
      <c r="F51" s="244"/>
      <c r="G51" s="1227" t="s">
        <v>559</v>
      </c>
      <c r="H51" s="1228"/>
      <c r="I51" s="1233" t="s">
        <v>560</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561</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562</v>
      </c>
      <c r="H55" s="1241"/>
      <c r="I55" s="1237" t="s">
        <v>560</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563</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564</v>
      </c>
      <c r="C63" s="244"/>
      <c r="D63" s="244"/>
      <c r="E63" s="244"/>
      <c r="F63" s="244"/>
      <c r="G63" s="244"/>
      <c r="H63" s="244"/>
      <c r="I63" s="244"/>
      <c r="J63" s="244"/>
      <c r="K63" s="244"/>
      <c r="L63" s="244"/>
      <c r="M63" s="244"/>
      <c r="N63" s="244"/>
      <c r="O63" s="244"/>
    </row>
    <row r="64" spans="1:17">
      <c r="B64" s="248"/>
      <c r="C64" s="244"/>
      <c r="D64" s="244"/>
      <c r="E64" s="244"/>
      <c r="F64" s="244"/>
      <c r="G64" s="351" t="s">
        <v>557</v>
      </c>
      <c r="I64" s="352"/>
      <c r="J64" s="352"/>
      <c r="K64" s="352"/>
      <c r="L64" s="244"/>
      <c r="M64" s="244"/>
      <c r="N64" s="244"/>
      <c r="O64" s="244"/>
    </row>
    <row r="65" spans="2:30">
      <c r="B65" s="248"/>
      <c r="C65" s="244"/>
      <c r="D65" s="244"/>
      <c r="E65" s="244"/>
      <c r="F65" s="244"/>
      <c r="G65" s="1247" t="s">
        <v>567</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565</v>
      </c>
      <c r="I71" s="368"/>
      <c r="J71" s="364"/>
      <c r="K71" s="364"/>
      <c r="L71" s="365"/>
      <c r="M71" s="364"/>
      <c r="N71" s="365"/>
      <c r="O71" s="366"/>
    </row>
    <row r="72" spans="2:30">
      <c r="B72" s="248"/>
      <c r="C72" s="244"/>
      <c r="D72" s="244"/>
      <c r="E72" s="244"/>
      <c r="F72" s="244"/>
      <c r="G72" s="1224"/>
      <c r="H72" s="1225"/>
      <c r="I72" s="1225"/>
      <c r="J72" s="1226"/>
      <c r="K72" s="354" t="s">
        <v>521</v>
      </c>
      <c r="L72" s="354" t="s">
        <v>522</v>
      </c>
      <c r="M72" s="354" t="s">
        <v>523</v>
      </c>
      <c r="N72" s="354" t="s">
        <v>524</v>
      </c>
      <c r="O72" s="354" t="s">
        <v>525</v>
      </c>
    </row>
    <row r="73" spans="2:30">
      <c r="B73" s="248"/>
      <c r="C73" s="244"/>
      <c r="D73" s="244"/>
      <c r="E73" s="244"/>
      <c r="F73" s="244"/>
      <c r="G73" s="1227" t="s">
        <v>559</v>
      </c>
      <c r="H73" s="1228"/>
      <c r="I73" s="1233" t="s">
        <v>560</v>
      </c>
      <c r="J73" s="1233"/>
      <c r="K73" s="1248"/>
      <c r="L73" s="1248"/>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566</v>
      </c>
      <c r="J75" s="1237"/>
      <c r="K75" s="1249">
        <v>7.8</v>
      </c>
      <c r="L75" s="1249">
        <v>7.6</v>
      </c>
      <c r="M75" s="1249">
        <v>7.1</v>
      </c>
      <c r="N75" s="1249">
        <v>5.7</v>
      </c>
      <c r="O75" s="1249">
        <v>4.2</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562</v>
      </c>
      <c r="H77" s="1241"/>
      <c r="I77" s="1237" t="s">
        <v>560</v>
      </c>
      <c r="J77" s="1237"/>
      <c r="K77" s="1248">
        <v>60.8</v>
      </c>
      <c r="L77" s="1248">
        <v>49.3</v>
      </c>
      <c r="M77" s="1236">
        <v>44.3</v>
      </c>
      <c r="N77" s="1236">
        <v>40.299999999999997</v>
      </c>
      <c r="O77" s="1236">
        <v>44.9</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566</v>
      </c>
      <c r="J79" s="1246"/>
      <c r="K79" s="1251">
        <v>12.6</v>
      </c>
      <c r="L79" s="1251">
        <v>11.5</v>
      </c>
      <c r="M79" s="1251">
        <v>10.6</v>
      </c>
      <c r="N79" s="1251">
        <v>9.8000000000000007</v>
      </c>
      <c r="O79" s="1251">
        <v>8.5</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520</v>
      </c>
      <c r="G2" s="111"/>
      <c r="H2" s="112"/>
    </row>
    <row r="3" spans="1:8">
      <c r="A3" s="108" t="s">
        <v>513</v>
      </c>
      <c r="B3" s="113"/>
      <c r="C3" s="114"/>
      <c r="D3" s="115">
        <v>88024</v>
      </c>
      <c r="E3" s="116"/>
      <c r="F3" s="117">
        <v>59829</v>
      </c>
      <c r="G3" s="118"/>
      <c r="H3" s="119"/>
    </row>
    <row r="4" spans="1:8">
      <c r="A4" s="120"/>
      <c r="B4" s="121"/>
      <c r="C4" s="122"/>
      <c r="D4" s="123">
        <v>63511</v>
      </c>
      <c r="E4" s="124"/>
      <c r="F4" s="125">
        <v>33669</v>
      </c>
      <c r="G4" s="126"/>
      <c r="H4" s="127"/>
    </row>
    <row r="5" spans="1:8">
      <c r="A5" s="108" t="s">
        <v>515</v>
      </c>
      <c r="B5" s="113"/>
      <c r="C5" s="114"/>
      <c r="D5" s="115">
        <v>76965</v>
      </c>
      <c r="E5" s="116"/>
      <c r="F5" s="117">
        <v>70582</v>
      </c>
      <c r="G5" s="118"/>
      <c r="H5" s="119"/>
    </row>
    <row r="6" spans="1:8">
      <c r="A6" s="120"/>
      <c r="B6" s="121"/>
      <c r="C6" s="122"/>
      <c r="D6" s="123">
        <v>58205</v>
      </c>
      <c r="E6" s="124"/>
      <c r="F6" s="125">
        <v>36117</v>
      </c>
      <c r="G6" s="126"/>
      <c r="H6" s="127"/>
    </row>
    <row r="7" spans="1:8">
      <c r="A7" s="108" t="s">
        <v>516</v>
      </c>
      <c r="B7" s="113"/>
      <c r="C7" s="114"/>
      <c r="D7" s="115">
        <v>58863</v>
      </c>
      <c r="E7" s="116"/>
      <c r="F7" s="117">
        <v>81990</v>
      </c>
      <c r="G7" s="118"/>
      <c r="H7" s="119"/>
    </row>
    <row r="8" spans="1:8">
      <c r="A8" s="120"/>
      <c r="B8" s="121"/>
      <c r="C8" s="122"/>
      <c r="D8" s="123">
        <v>31604</v>
      </c>
      <c r="E8" s="124"/>
      <c r="F8" s="125">
        <v>34482</v>
      </c>
      <c r="G8" s="126"/>
      <c r="H8" s="127"/>
    </row>
    <row r="9" spans="1:8">
      <c r="A9" s="108" t="s">
        <v>517</v>
      </c>
      <c r="B9" s="113"/>
      <c r="C9" s="114"/>
      <c r="D9" s="115">
        <v>123121</v>
      </c>
      <c r="E9" s="116"/>
      <c r="F9" s="117">
        <v>87551</v>
      </c>
      <c r="G9" s="118"/>
      <c r="H9" s="119"/>
    </row>
    <row r="10" spans="1:8">
      <c r="A10" s="120"/>
      <c r="B10" s="121"/>
      <c r="C10" s="122"/>
      <c r="D10" s="123">
        <v>77006</v>
      </c>
      <c r="E10" s="124"/>
      <c r="F10" s="125">
        <v>43994</v>
      </c>
      <c r="G10" s="126"/>
      <c r="H10" s="127"/>
    </row>
    <row r="11" spans="1:8">
      <c r="A11" s="108" t="s">
        <v>518</v>
      </c>
      <c r="B11" s="113"/>
      <c r="C11" s="114"/>
      <c r="D11" s="115">
        <v>74738</v>
      </c>
      <c r="E11" s="116"/>
      <c r="F11" s="117">
        <v>77577</v>
      </c>
      <c r="G11" s="118"/>
      <c r="H11" s="119"/>
    </row>
    <row r="12" spans="1:8">
      <c r="A12" s="120"/>
      <c r="B12" s="121"/>
      <c r="C12" s="128"/>
      <c r="D12" s="123">
        <v>63403</v>
      </c>
      <c r="E12" s="124"/>
      <c r="F12" s="125">
        <v>40870</v>
      </c>
      <c r="G12" s="126"/>
      <c r="H12" s="127"/>
    </row>
    <row r="13" spans="1:8">
      <c r="A13" s="108"/>
      <c r="B13" s="113"/>
      <c r="C13" s="129"/>
      <c r="D13" s="130">
        <v>84342</v>
      </c>
      <c r="E13" s="131"/>
      <c r="F13" s="132">
        <v>75506</v>
      </c>
      <c r="G13" s="133"/>
      <c r="H13" s="119"/>
    </row>
    <row r="14" spans="1:8">
      <c r="A14" s="120"/>
      <c r="B14" s="121"/>
      <c r="C14" s="122"/>
      <c r="D14" s="123">
        <v>58746</v>
      </c>
      <c r="E14" s="124"/>
      <c r="F14" s="125">
        <v>37826</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10.7</v>
      </c>
      <c r="C19" s="134">
        <f>ROUND(VALUE(SUBSTITUTE(実質収支比率等に係る経年分析!G$48,"▲","-")),2)</f>
        <v>13.1</v>
      </c>
      <c r="D19" s="134">
        <f>ROUND(VALUE(SUBSTITUTE(実質収支比率等に係る経年分析!H$48,"▲","-")),2)</f>
        <v>9.76</v>
      </c>
      <c r="E19" s="134">
        <f>ROUND(VALUE(SUBSTITUTE(実質収支比率等に係る経年分析!I$48,"▲","-")),2)</f>
        <v>9.42</v>
      </c>
      <c r="F19" s="134">
        <f>ROUND(VALUE(SUBSTITUTE(実質収支比率等に係る経年分析!J$48,"▲","-")),2)</f>
        <v>8.3000000000000007</v>
      </c>
    </row>
    <row r="20" spans="1:11">
      <c r="A20" s="134" t="s">
        <v>42</v>
      </c>
      <c r="B20" s="134">
        <f>ROUND(VALUE(SUBSTITUTE(実質収支比率等に係る経年分析!F$47,"▲","-")),2)</f>
        <v>29.02</v>
      </c>
      <c r="C20" s="134">
        <f>ROUND(VALUE(SUBSTITUTE(実質収支比率等に係る経年分析!G$47,"▲","-")),2)</f>
        <v>36.86</v>
      </c>
      <c r="D20" s="134">
        <f>ROUND(VALUE(SUBSTITUTE(実質収支比率等に係る経年分析!H$47,"▲","-")),2)</f>
        <v>37.22</v>
      </c>
      <c r="E20" s="134">
        <f>ROUND(VALUE(SUBSTITUTE(実質収支比率等に係る経年分析!I$47,"▲","-")),2)</f>
        <v>36.99</v>
      </c>
      <c r="F20" s="134">
        <f>ROUND(VALUE(SUBSTITUTE(実質収支比率等に係る経年分析!J$47,"▲","-")),2)</f>
        <v>27.25</v>
      </c>
    </row>
    <row r="21" spans="1:11">
      <c r="A21" s="134" t="s">
        <v>43</v>
      </c>
      <c r="B21" s="134">
        <f>IF(ISNUMBER(VALUE(SUBSTITUTE(実質収支比率等に係る経年分析!F$49,"▲","-"))),ROUND(VALUE(SUBSTITUTE(実質収支比率等に係る経年分析!F$49,"▲","-")),2),NA())</f>
        <v>-3.37</v>
      </c>
      <c r="C21" s="134">
        <f>IF(ISNUMBER(VALUE(SUBSTITUTE(実質収支比率等に係る経年分析!G$49,"▲","-"))),ROUND(VALUE(SUBSTITUTE(実質収支比率等に係る経年分析!G$49,"▲","-")),2),NA())</f>
        <v>8.86</v>
      </c>
      <c r="D21" s="134">
        <f>IF(ISNUMBER(VALUE(SUBSTITUTE(実質収支比率等に係る経年分析!H$49,"▲","-"))),ROUND(VALUE(SUBSTITUTE(実質収支比率等に係る経年分析!H$49,"▲","-")),2),NA())</f>
        <v>-2.3199999999999998</v>
      </c>
      <c r="E21" s="134">
        <f>IF(ISNUMBER(VALUE(SUBSTITUTE(実質収支比率等に係る経年分析!I$49,"▲","-"))),ROUND(VALUE(SUBSTITUTE(実質収支比率等に係る経年分析!I$49,"▲","-")),2),NA())</f>
        <v>2.63</v>
      </c>
      <c r="F21" s="134">
        <f>IF(ISNUMBER(VALUE(SUBSTITUTE(実質収支比率等に係る経年分析!J$49,"▲","-"))),ROUND(VALUE(SUBSTITUTE(実質収支比率等に係る経年分析!J$49,"▲","-")),2),NA())</f>
        <v>-9.14</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芳賀工業団地排水処理センター特別会計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0.17</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芳賀町祖母井南部土地区画整理事業特別会計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c r="A31" s="135" t="str">
        <f>IF(連結実質赤字比率に係る赤字・黒字の構成分析!C$39="",NA(),連結実質赤字比率に係る赤字・黒字の構成分析!C$39)</f>
        <v>芳賀町後期高齢者医療特別会計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芳賀町農業集落排水事業特別会計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0.11</v>
      </c>
    </row>
    <row r="33" spans="1:16">
      <c r="A33" s="135" t="str">
        <f>IF(連結実質赤字比率に係る赤字・黒字の構成分析!C$37="",NA(),連結実質赤字比率に係る赤字・黒字の構成分析!C$37)</f>
        <v>芳賀町公共下水道事業特別会計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0.28000000000000003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0.23</v>
      </c>
    </row>
    <row r="34" spans="1:16">
      <c r="A34" s="135" t="str">
        <f>IF(連結実質赤字比率に係る赤字・黒字の構成分析!C$36="",NA(),連結実質赤字比率に係る赤字・黒字の構成分析!C$36)</f>
        <v>芳賀町介護保険特別会計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1.1100000000000001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0.81</v>
      </c>
    </row>
    <row r="35" spans="1:16">
      <c r="A35" s="135" t="str">
        <f>IF(連結実質赤字比率に係る赤字・黒字の構成分析!C$35="",NA(),連結実質赤字比率に係る赤字・黒字の構成分析!C$35)</f>
        <v>芳賀町国民健康保険特別会計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2.11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3.22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3.52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10.48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12.93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9.65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9.2200000000000006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8.16</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538</v>
      </c>
      <c r="E42" s="136"/>
      <c r="F42" s="136"/>
      <c r="G42" s="136">
        <f>'実質公債費比率（分子）の構造'!L$52</f>
        <v>580</v>
      </c>
      <c r="H42" s="136"/>
      <c r="I42" s="136"/>
      <c r="J42" s="136">
        <f>'実質公債費比率（分子）の構造'!M$52</f>
        <v>612</v>
      </c>
      <c r="K42" s="136"/>
      <c r="L42" s="136"/>
      <c r="M42" s="136">
        <f>'実質公債費比率（分子）の構造'!N$52</f>
        <v>626</v>
      </c>
      <c r="N42" s="136"/>
      <c r="O42" s="136"/>
      <c r="P42" s="136">
        <f>'実質公債費比率（分子）の構造'!O$52</f>
        <v>607</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49</v>
      </c>
      <c r="C44" s="136"/>
      <c r="D44" s="136"/>
      <c r="E44" s="136">
        <f>'実質公債費比率（分子）の構造'!L$50</f>
        <v>49</v>
      </c>
      <c r="F44" s="136"/>
      <c r="G44" s="136"/>
      <c r="H44" s="136">
        <f>'実質公債費比率（分子）の構造'!M$50</f>
        <v>31</v>
      </c>
      <c r="I44" s="136"/>
      <c r="J44" s="136"/>
      <c r="K44" s="136">
        <f>'実質公債費比率（分子）の構造'!N$50</f>
        <v>30</v>
      </c>
      <c r="L44" s="136"/>
      <c r="M44" s="136"/>
      <c r="N44" s="136">
        <f>'実質公債費比率（分子）の構造'!O$50</f>
        <v>29</v>
      </c>
      <c r="O44" s="136"/>
      <c r="P44" s="136"/>
    </row>
    <row r="45" spans="1:16">
      <c r="A45" s="136" t="s">
        <v>53</v>
      </c>
      <c r="B45" s="136">
        <f>'実質公債費比率（分子）の構造'!K$49</f>
        <v>40</v>
      </c>
      <c r="C45" s="136"/>
      <c r="D45" s="136"/>
      <c r="E45" s="136">
        <f>'実質公債費比率（分子）の構造'!L$49</f>
        <v>22</v>
      </c>
      <c r="F45" s="136"/>
      <c r="G45" s="136"/>
      <c r="H45" s="136">
        <f>'実質公債費比率（分子）の構造'!M$49</f>
        <v>19</v>
      </c>
      <c r="I45" s="136"/>
      <c r="J45" s="136"/>
      <c r="K45" s="136">
        <f>'実質公債費比率（分子）の構造'!N$49</f>
        <v>16</v>
      </c>
      <c r="L45" s="136"/>
      <c r="M45" s="136"/>
      <c r="N45" s="136">
        <f>'実質公債費比率（分子）の構造'!O$49</f>
        <v>17</v>
      </c>
      <c r="O45" s="136"/>
      <c r="P45" s="136"/>
    </row>
    <row r="46" spans="1:16">
      <c r="A46" s="136" t="s">
        <v>54</v>
      </c>
      <c r="B46" s="136">
        <f>'実質公債費比率（分子）の構造'!K$48</f>
        <v>190</v>
      </c>
      <c r="C46" s="136"/>
      <c r="D46" s="136"/>
      <c r="E46" s="136">
        <f>'実質公債費比率（分子）の構造'!L$48</f>
        <v>192</v>
      </c>
      <c r="F46" s="136"/>
      <c r="G46" s="136"/>
      <c r="H46" s="136">
        <f>'実質公債費比率（分子）の構造'!M$48</f>
        <v>224</v>
      </c>
      <c r="I46" s="136"/>
      <c r="J46" s="136"/>
      <c r="K46" s="136">
        <f>'実質公債費比率（分子）の構造'!N$48</f>
        <v>184</v>
      </c>
      <c r="L46" s="136"/>
      <c r="M46" s="136"/>
      <c r="N46" s="136">
        <f>'実質公債費比率（分子）の構造'!O$48</f>
        <v>188</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604</v>
      </c>
      <c r="C49" s="136"/>
      <c r="D49" s="136"/>
      <c r="E49" s="136">
        <f>'実質公債費比率（分子）の構造'!L$45</f>
        <v>611</v>
      </c>
      <c r="F49" s="136"/>
      <c r="G49" s="136"/>
      <c r="H49" s="136">
        <f>'実質公債費比率（分子）の構造'!M$45</f>
        <v>603</v>
      </c>
      <c r="I49" s="136"/>
      <c r="J49" s="136"/>
      <c r="K49" s="136">
        <f>'実質公債費比率（分子）の構造'!N$45</f>
        <v>570</v>
      </c>
      <c r="L49" s="136"/>
      <c r="M49" s="136"/>
      <c r="N49" s="136">
        <f>'実質公債費比率（分子）の構造'!O$45</f>
        <v>498</v>
      </c>
      <c r="O49" s="136"/>
      <c r="P49" s="136"/>
    </row>
    <row r="50" spans="1:16">
      <c r="A50" s="136" t="s">
        <v>58</v>
      </c>
      <c r="B50" s="136" t="e">
        <f>NA()</f>
        <v>#N/A</v>
      </c>
      <c r="C50" s="136">
        <f>IF(ISNUMBER('実質公債費比率（分子）の構造'!K$53),'実質公債費比率（分子）の構造'!K$53,NA())</f>
        <v>345</v>
      </c>
      <c r="D50" s="136" t="e">
        <f>NA()</f>
        <v>#N/A</v>
      </c>
      <c r="E50" s="136" t="e">
        <f>NA()</f>
        <v>#N/A</v>
      </c>
      <c r="F50" s="136">
        <f>IF(ISNUMBER('実質公債費比率（分子）の構造'!L$53),'実質公債費比率（分子）の構造'!L$53,NA())</f>
        <v>294</v>
      </c>
      <c r="G50" s="136" t="e">
        <f>NA()</f>
        <v>#N/A</v>
      </c>
      <c r="H50" s="136" t="e">
        <f>NA()</f>
        <v>#N/A</v>
      </c>
      <c r="I50" s="136">
        <f>IF(ISNUMBER('実質公債費比率（分子）の構造'!M$53),'実質公債費比率（分子）の構造'!M$53,NA())</f>
        <v>265</v>
      </c>
      <c r="J50" s="136" t="e">
        <f>NA()</f>
        <v>#N/A</v>
      </c>
      <c r="K50" s="136" t="e">
        <f>NA()</f>
        <v>#N/A</v>
      </c>
      <c r="L50" s="136">
        <f>IF(ISNUMBER('実質公債費比率（分子）の構造'!N$53),'実質公債費比率（分子）の構造'!N$53,NA())</f>
        <v>174</v>
      </c>
      <c r="M50" s="136" t="e">
        <f>NA()</f>
        <v>#N/A</v>
      </c>
      <c r="N50" s="136" t="e">
        <f>NA()</f>
        <v>#N/A</v>
      </c>
      <c r="O50" s="136">
        <f>IF(ISNUMBER('実質公債費比率（分子）の構造'!O$53),'実質公債費比率（分子）の構造'!O$53,NA())</f>
        <v>125</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5502</v>
      </c>
      <c r="E56" s="135"/>
      <c r="F56" s="135"/>
      <c r="G56" s="135">
        <f>'将来負担比率（分子）の構造'!J$51</f>
        <v>5653</v>
      </c>
      <c r="H56" s="135"/>
      <c r="I56" s="135"/>
      <c r="J56" s="135">
        <f>'将来負担比率（分子）の構造'!K$51</f>
        <v>5859</v>
      </c>
      <c r="K56" s="135"/>
      <c r="L56" s="135"/>
      <c r="M56" s="135">
        <f>'将来負担比率（分子）の構造'!L$51</f>
        <v>5822</v>
      </c>
      <c r="N56" s="135"/>
      <c r="O56" s="135"/>
      <c r="P56" s="135">
        <f>'将来負担比率（分子）の構造'!M$51</f>
        <v>5577</v>
      </c>
    </row>
    <row r="57" spans="1:16">
      <c r="A57" s="135" t="s">
        <v>34</v>
      </c>
      <c r="B57" s="135"/>
      <c r="C57" s="135"/>
      <c r="D57" s="135">
        <f>'将来負担比率（分子）の構造'!I$50</f>
        <v>930</v>
      </c>
      <c r="E57" s="135"/>
      <c r="F57" s="135"/>
      <c r="G57" s="135">
        <f>'将来負担比率（分子）の構造'!J$50</f>
        <v>1104</v>
      </c>
      <c r="H57" s="135"/>
      <c r="I57" s="135"/>
      <c r="J57" s="135">
        <f>'将来負担比率（分子）の構造'!K$50</f>
        <v>1346</v>
      </c>
      <c r="K57" s="135"/>
      <c r="L57" s="135"/>
      <c r="M57" s="135">
        <f>'将来負担比率（分子）の構造'!L$50</f>
        <v>1450</v>
      </c>
      <c r="N57" s="135"/>
      <c r="O57" s="135"/>
      <c r="P57" s="135">
        <f>'将来負担比率（分子）の構造'!M$50</f>
        <v>1651</v>
      </c>
    </row>
    <row r="58" spans="1:16">
      <c r="A58" s="135" t="s">
        <v>33</v>
      </c>
      <c r="B58" s="135"/>
      <c r="C58" s="135"/>
      <c r="D58" s="135">
        <f>'将来負担比率（分子）の構造'!I$49</f>
        <v>2810</v>
      </c>
      <c r="E58" s="135"/>
      <c r="F58" s="135"/>
      <c r="G58" s="135">
        <f>'将来負担比率（分子）の構造'!J$49</f>
        <v>3179</v>
      </c>
      <c r="H58" s="135"/>
      <c r="I58" s="135"/>
      <c r="J58" s="135">
        <f>'将来負担比率（分子）の構造'!K$49</f>
        <v>3152</v>
      </c>
      <c r="K58" s="135"/>
      <c r="L58" s="135"/>
      <c r="M58" s="135">
        <f>'将来負担比率（分子）の構造'!L$49</f>
        <v>3030</v>
      </c>
      <c r="N58" s="135"/>
      <c r="O58" s="135"/>
      <c r="P58" s="135">
        <f>'将来負担比率（分子）の構造'!M$49</f>
        <v>2588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1576</v>
      </c>
      <c r="C62" s="135"/>
      <c r="D62" s="135"/>
      <c r="E62" s="135">
        <f>'将来負担比率（分子）の構造'!J$45</f>
        <v>1490</v>
      </c>
      <c r="F62" s="135"/>
      <c r="G62" s="135"/>
      <c r="H62" s="135">
        <f>'将来負担比率（分子）の構造'!K$45</f>
        <v>1458</v>
      </c>
      <c r="I62" s="135"/>
      <c r="J62" s="135"/>
      <c r="K62" s="135">
        <f>'将来負担比率（分子）の構造'!L$45</f>
        <v>1349</v>
      </c>
      <c r="L62" s="135"/>
      <c r="M62" s="135"/>
      <c r="N62" s="135">
        <f>'将来負担比率（分子）の構造'!M$45</f>
        <v>1296</v>
      </c>
      <c r="O62" s="135"/>
      <c r="P62" s="135"/>
    </row>
    <row r="63" spans="1:16">
      <c r="A63" s="135" t="s">
        <v>27</v>
      </c>
      <c r="B63" s="135">
        <f>'将来負担比率（分子）の構造'!I$44</f>
        <v>185</v>
      </c>
      <c r="C63" s="135"/>
      <c r="D63" s="135"/>
      <c r="E63" s="135">
        <f>'将来負担比率（分子）の構造'!J$44</f>
        <v>210</v>
      </c>
      <c r="F63" s="135"/>
      <c r="G63" s="135"/>
      <c r="H63" s="135">
        <f>'将来負担比率（分子）の構造'!K$44</f>
        <v>281</v>
      </c>
      <c r="I63" s="135"/>
      <c r="J63" s="135"/>
      <c r="K63" s="135">
        <f>'将来負担比率（分子）の構造'!L$44</f>
        <v>319</v>
      </c>
      <c r="L63" s="135"/>
      <c r="M63" s="135"/>
      <c r="N63" s="135">
        <f>'将来負担比率（分子）の構造'!M$44</f>
        <v>383</v>
      </c>
      <c r="O63" s="135"/>
      <c r="P63" s="135"/>
    </row>
    <row r="64" spans="1:16">
      <c r="A64" s="135" t="s">
        <v>26</v>
      </c>
      <c r="B64" s="135">
        <f>'将来負担比率（分子）の構造'!I$43</f>
        <v>2999</v>
      </c>
      <c r="C64" s="135"/>
      <c r="D64" s="135"/>
      <c r="E64" s="135">
        <f>'将来負担比率（分子）の構造'!J$43</f>
        <v>2945</v>
      </c>
      <c r="F64" s="135"/>
      <c r="G64" s="135"/>
      <c r="H64" s="135">
        <f>'将来負担比率（分子）の構造'!K$43</f>
        <v>2779</v>
      </c>
      <c r="I64" s="135"/>
      <c r="J64" s="135"/>
      <c r="K64" s="135">
        <f>'将来負担比率（分子）の構造'!L$43</f>
        <v>2684</v>
      </c>
      <c r="L64" s="135"/>
      <c r="M64" s="135"/>
      <c r="N64" s="135">
        <f>'将来負担比率（分子）の構造'!M$43</f>
        <v>2598</v>
      </c>
      <c r="O64" s="135"/>
      <c r="P64" s="135"/>
    </row>
    <row r="65" spans="1:16">
      <c r="A65" s="135" t="s">
        <v>25</v>
      </c>
      <c r="B65" s="135">
        <f>'将来負担比率（分子）の構造'!I$42</f>
        <v>236</v>
      </c>
      <c r="C65" s="135"/>
      <c r="D65" s="135"/>
      <c r="E65" s="135">
        <f>'将来負担比率（分子）の構造'!J$42</f>
        <v>274</v>
      </c>
      <c r="F65" s="135"/>
      <c r="G65" s="135"/>
      <c r="H65" s="135">
        <f>'将来負担比率（分子）の構造'!K$42</f>
        <v>148</v>
      </c>
      <c r="I65" s="135"/>
      <c r="J65" s="135"/>
      <c r="K65" s="135">
        <f>'将来負担比率（分子）の構造'!L$42</f>
        <v>112</v>
      </c>
      <c r="L65" s="135"/>
      <c r="M65" s="135"/>
      <c r="N65" s="135">
        <f>'将来負担比率（分子）の構造'!M$42</f>
        <v>196</v>
      </c>
      <c r="O65" s="135"/>
      <c r="P65" s="135"/>
    </row>
    <row r="66" spans="1:16">
      <c r="A66" s="135" t="s">
        <v>24</v>
      </c>
      <c r="B66" s="135">
        <f>'将来負担比率（分子）の構造'!I$41</f>
        <v>4019</v>
      </c>
      <c r="C66" s="135"/>
      <c r="D66" s="135"/>
      <c r="E66" s="135">
        <f>'将来負担比率（分子）の構造'!J$41</f>
        <v>3778</v>
      </c>
      <c r="F66" s="135"/>
      <c r="G66" s="135"/>
      <c r="H66" s="135">
        <f>'将来負担比率（分子）の構造'!K$41</f>
        <v>3214</v>
      </c>
      <c r="I66" s="135"/>
      <c r="J66" s="135"/>
      <c r="K66" s="135">
        <f>'将来負担比率（分子）の構造'!L$41</f>
        <v>3265</v>
      </c>
      <c r="L66" s="135"/>
      <c r="M66" s="135"/>
      <c r="N66" s="135">
        <f>'将来負担比率（分子）の構造'!M$41</f>
        <v>2943</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4476399</v>
      </c>
      <c r="S5" s="613"/>
      <c r="T5" s="613"/>
      <c r="U5" s="613"/>
      <c r="V5" s="613"/>
      <c r="W5" s="613"/>
      <c r="X5" s="613"/>
      <c r="Y5" s="614"/>
      <c r="Z5" s="615">
        <v>52</v>
      </c>
      <c r="AA5" s="615"/>
      <c r="AB5" s="615"/>
      <c r="AC5" s="615"/>
      <c r="AD5" s="616">
        <v>4287763</v>
      </c>
      <c r="AE5" s="616"/>
      <c r="AF5" s="616"/>
      <c r="AG5" s="616"/>
      <c r="AH5" s="616"/>
      <c r="AI5" s="616"/>
      <c r="AJ5" s="616"/>
      <c r="AK5" s="616"/>
      <c r="AL5" s="617">
        <v>85.6</v>
      </c>
      <c r="AM5" s="618"/>
      <c r="AN5" s="618"/>
      <c r="AO5" s="619"/>
      <c r="AP5" s="609" t="s">
        <v>205</v>
      </c>
      <c r="AQ5" s="610"/>
      <c r="AR5" s="610"/>
      <c r="AS5" s="610"/>
      <c r="AT5" s="610"/>
      <c r="AU5" s="610"/>
      <c r="AV5" s="610"/>
      <c r="AW5" s="610"/>
      <c r="AX5" s="610"/>
      <c r="AY5" s="610"/>
      <c r="AZ5" s="610"/>
      <c r="BA5" s="610"/>
      <c r="BB5" s="610"/>
      <c r="BC5" s="610"/>
      <c r="BD5" s="610"/>
      <c r="BE5" s="610"/>
      <c r="BF5" s="611"/>
      <c r="BG5" s="623">
        <v>4277363</v>
      </c>
      <c r="BH5" s="624"/>
      <c r="BI5" s="624"/>
      <c r="BJ5" s="624"/>
      <c r="BK5" s="624"/>
      <c r="BL5" s="624"/>
      <c r="BM5" s="624"/>
      <c r="BN5" s="625"/>
      <c r="BO5" s="626">
        <v>95.6</v>
      </c>
      <c r="BP5" s="626"/>
      <c r="BQ5" s="626"/>
      <c r="BR5" s="626"/>
      <c r="BS5" s="627">
        <v>77766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134741</v>
      </c>
      <c r="S6" s="624"/>
      <c r="T6" s="624"/>
      <c r="U6" s="624"/>
      <c r="V6" s="624"/>
      <c r="W6" s="624"/>
      <c r="X6" s="624"/>
      <c r="Y6" s="625"/>
      <c r="Z6" s="626">
        <v>1.6</v>
      </c>
      <c r="AA6" s="626"/>
      <c r="AB6" s="626"/>
      <c r="AC6" s="626"/>
      <c r="AD6" s="627">
        <v>134741</v>
      </c>
      <c r="AE6" s="627"/>
      <c r="AF6" s="627"/>
      <c r="AG6" s="627"/>
      <c r="AH6" s="627"/>
      <c r="AI6" s="627"/>
      <c r="AJ6" s="627"/>
      <c r="AK6" s="627"/>
      <c r="AL6" s="628">
        <v>2.7</v>
      </c>
      <c r="AM6" s="629"/>
      <c r="AN6" s="629"/>
      <c r="AO6" s="630"/>
      <c r="AP6" s="620" t="s">
        <v>210</v>
      </c>
      <c r="AQ6" s="621"/>
      <c r="AR6" s="621"/>
      <c r="AS6" s="621"/>
      <c r="AT6" s="621"/>
      <c r="AU6" s="621"/>
      <c r="AV6" s="621"/>
      <c r="AW6" s="621"/>
      <c r="AX6" s="621"/>
      <c r="AY6" s="621"/>
      <c r="AZ6" s="621"/>
      <c r="BA6" s="621"/>
      <c r="BB6" s="621"/>
      <c r="BC6" s="621"/>
      <c r="BD6" s="621"/>
      <c r="BE6" s="621"/>
      <c r="BF6" s="622"/>
      <c r="BG6" s="623">
        <v>4277363</v>
      </c>
      <c r="BH6" s="624"/>
      <c r="BI6" s="624"/>
      <c r="BJ6" s="624"/>
      <c r="BK6" s="624"/>
      <c r="BL6" s="624"/>
      <c r="BM6" s="624"/>
      <c r="BN6" s="625"/>
      <c r="BO6" s="626">
        <v>95.6</v>
      </c>
      <c r="BP6" s="626"/>
      <c r="BQ6" s="626"/>
      <c r="BR6" s="626"/>
      <c r="BS6" s="627">
        <v>77766</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106041</v>
      </c>
      <c r="CS6" s="624"/>
      <c r="CT6" s="624"/>
      <c r="CU6" s="624"/>
      <c r="CV6" s="624"/>
      <c r="CW6" s="624"/>
      <c r="CX6" s="624"/>
      <c r="CY6" s="625"/>
      <c r="CZ6" s="626">
        <v>1.3</v>
      </c>
      <c r="DA6" s="626"/>
      <c r="DB6" s="626"/>
      <c r="DC6" s="626"/>
      <c r="DD6" s="632" t="s">
        <v>212</v>
      </c>
      <c r="DE6" s="624"/>
      <c r="DF6" s="624"/>
      <c r="DG6" s="624"/>
      <c r="DH6" s="624"/>
      <c r="DI6" s="624"/>
      <c r="DJ6" s="624"/>
      <c r="DK6" s="624"/>
      <c r="DL6" s="624"/>
      <c r="DM6" s="624"/>
      <c r="DN6" s="624"/>
      <c r="DO6" s="624"/>
      <c r="DP6" s="625"/>
      <c r="DQ6" s="632">
        <v>106041</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2406</v>
      </c>
      <c r="S7" s="624"/>
      <c r="T7" s="624"/>
      <c r="U7" s="624"/>
      <c r="V7" s="624"/>
      <c r="W7" s="624"/>
      <c r="X7" s="624"/>
      <c r="Y7" s="625"/>
      <c r="Z7" s="626">
        <v>0</v>
      </c>
      <c r="AA7" s="626"/>
      <c r="AB7" s="626"/>
      <c r="AC7" s="626"/>
      <c r="AD7" s="627">
        <v>2406</v>
      </c>
      <c r="AE7" s="627"/>
      <c r="AF7" s="627"/>
      <c r="AG7" s="627"/>
      <c r="AH7" s="627"/>
      <c r="AI7" s="627"/>
      <c r="AJ7" s="627"/>
      <c r="AK7" s="627"/>
      <c r="AL7" s="628">
        <v>0</v>
      </c>
      <c r="AM7" s="629"/>
      <c r="AN7" s="629"/>
      <c r="AO7" s="630"/>
      <c r="AP7" s="620" t="s">
        <v>214</v>
      </c>
      <c r="AQ7" s="621"/>
      <c r="AR7" s="621"/>
      <c r="AS7" s="621"/>
      <c r="AT7" s="621"/>
      <c r="AU7" s="621"/>
      <c r="AV7" s="621"/>
      <c r="AW7" s="621"/>
      <c r="AX7" s="621"/>
      <c r="AY7" s="621"/>
      <c r="AZ7" s="621"/>
      <c r="BA7" s="621"/>
      <c r="BB7" s="621"/>
      <c r="BC7" s="621"/>
      <c r="BD7" s="621"/>
      <c r="BE7" s="621"/>
      <c r="BF7" s="622"/>
      <c r="BG7" s="623">
        <v>1200554</v>
      </c>
      <c r="BH7" s="624"/>
      <c r="BI7" s="624"/>
      <c r="BJ7" s="624"/>
      <c r="BK7" s="624"/>
      <c r="BL7" s="624"/>
      <c r="BM7" s="624"/>
      <c r="BN7" s="625"/>
      <c r="BO7" s="626">
        <v>26.8</v>
      </c>
      <c r="BP7" s="626"/>
      <c r="BQ7" s="626"/>
      <c r="BR7" s="626"/>
      <c r="BS7" s="627">
        <v>77766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1347617</v>
      </c>
      <c r="CS7" s="624"/>
      <c r="CT7" s="624"/>
      <c r="CU7" s="624"/>
      <c r="CV7" s="624"/>
      <c r="CW7" s="624"/>
      <c r="CX7" s="624"/>
      <c r="CY7" s="625"/>
      <c r="CZ7" s="626">
        <v>16.899999999999999</v>
      </c>
      <c r="DA7" s="626"/>
      <c r="DB7" s="626"/>
      <c r="DC7" s="626"/>
      <c r="DD7" s="632">
        <v>74922</v>
      </c>
      <c r="DE7" s="624"/>
      <c r="DF7" s="624"/>
      <c r="DG7" s="624"/>
      <c r="DH7" s="624"/>
      <c r="DI7" s="624"/>
      <c r="DJ7" s="624"/>
      <c r="DK7" s="624"/>
      <c r="DL7" s="624"/>
      <c r="DM7" s="624"/>
      <c r="DN7" s="624"/>
      <c r="DO7" s="624"/>
      <c r="DP7" s="625"/>
      <c r="DQ7" s="632">
        <v>1239150</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9335</v>
      </c>
      <c r="S8" s="624"/>
      <c r="T8" s="624"/>
      <c r="U8" s="624"/>
      <c r="V8" s="624"/>
      <c r="W8" s="624"/>
      <c r="X8" s="624"/>
      <c r="Y8" s="625"/>
      <c r="Z8" s="626">
        <v>0.1</v>
      </c>
      <c r="AA8" s="626"/>
      <c r="AB8" s="626"/>
      <c r="AC8" s="626"/>
      <c r="AD8" s="627">
        <v>9335</v>
      </c>
      <c r="AE8" s="627"/>
      <c r="AF8" s="627"/>
      <c r="AG8" s="627"/>
      <c r="AH8" s="627"/>
      <c r="AI8" s="627"/>
      <c r="AJ8" s="627"/>
      <c r="AK8" s="627"/>
      <c r="AL8" s="628">
        <v>0.2</v>
      </c>
      <c r="AM8" s="629"/>
      <c r="AN8" s="629"/>
      <c r="AO8" s="630"/>
      <c r="AP8" s="620" t="s">
        <v>217</v>
      </c>
      <c r="AQ8" s="621"/>
      <c r="AR8" s="621"/>
      <c r="AS8" s="621"/>
      <c r="AT8" s="621"/>
      <c r="AU8" s="621"/>
      <c r="AV8" s="621"/>
      <c r="AW8" s="621"/>
      <c r="AX8" s="621"/>
      <c r="AY8" s="621"/>
      <c r="AZ8" s="621"/>
      <c r="BA8" s="621"/>
      <c r="BB8" s="621"/>
      <c r="BC8" s="621"/>
      <c r="BD8" s="621"/>
      <c r="BE8" s="621"/>
      <c r="BF8" s="622"/>
      <c r="BG8" s="623">
        <v>25841</v>
      </c>
      <c r="BH8" s="624"/>
      <c r="BI8" s="624"/>
      <c r="BJ8" s="624"/>
      <c r="BK8" s="624"/>
      <c r="BL8" s="624"/>
      <c r="BM8" s="624"/>
      <c r="BN8" s="625"/>
      <c r="BO8" s="626">
        <v>0.6</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1934211</v>
      </c>
      <c r="CS8" s="624"/>
      <c r="CT8" s="624"/>
      <c r="CU8" s="624"/>
      <c r="CV8" s="624"/>
      <c r="CW8" s="624"/>
      <c r="CX8" s="624"/>
      <c r="CY8" s="625"/>
      <c r="CZ8" s="626">
        <v>24.2</v>
      </c>
      <c r="DA8" s="626"/>
      <c r="DB8" s="626"/>
      <c r="DC8" s="626"/>
      <c r="DD8" s="632">
        <v>8944</v>
      </c>
      <c r="DE8" s="624"/>
      <c r="DF8" s="624"/>
      <c r="DG8" s="624"/>
      <c r="DH8" s="624"/>
      <c r="DI8" s="624"/>
      <c r="DJ8" s="624"/>
      <c r="DK8" s="624"/>
      <c r="DL8" s="624"/>
      <c r="DM8" s="624"/>
      <c r="DN8" s="624"/>
      <c r="DO8" s="624"/>
      <c r="DP8" s="625"/>
      <c r="DQ8" s="632">
        <v>1114962</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8008</v>
      </c>
      <c r="S9" s="624"/>
      <c r="T9" s="624"/>
      <c r="U9" s="624"/>
      <c r="V9" s="624"/>
      <c r="W9" s="624"/>
      <c r="X9" s="624"/>
      <c r="Y9" s="625"/>
      <c r="Z9" s="626">
        <v>0.1</v>
      </c>
      <c r="AA9" s="626"/>
      <c r="AB9" s="626"/>
      <c r="AC9" s="626"/>
      <c r="AD9" s="627">
        <v>8008</v>
      </c>
      <c r="AE9" s="627"/>
      <c r="AF9" s="627"/>
      <c r="AG9" s="627"/>
      <c r="AH9" s="627"/>
      <c r="AI9" s="627"/>
      <c r="AJ9" s="627"/>
      <c r="AK9" s="627"/>
      <c r="AL9" s="628">
        <v>0.2</v>
      </c>
      <c r="AM9" s="629"/>
      <c r="AN9" s="629"/>
      <c r="AO9" s="630"/>
      <c r="AP9" s="620" t="s">
        <v>220</v>
      </c>
      <c r="AQ9" s="621"/>
      <c r="AR9" s="621"/>
      <c r="AS9" s="621"/>
      <c r="AT9" s="621"/>
      <c r="AU9" s="621"/>
      <c r="AV9" s="621"/>
      <c r="AW9" s="621"/>
      <c r="AX9" s="621"/>
      <c r="AY9" s="621"/>
      <c r="AZ9" s="621"/>
      <c r="BA9" s="621"/>
      <c r="BB9" s="621"/>
      <c r="BC9" s="621"/>
      <c r="BD9" s="621"/>
      <c r="BE9" s="621"/>
      <c r="BF9" s="622"/>
      <c r="BG9" s="623">
        <v>630163</v>
      </c>
      <c r="BH9" s="624"/>
      <c r="BI9" s="624"/>
      <c r="BJ9" s="624"/>
      <c r="BK9" s="624"/>
      <c r="BL9" s="624"/>
      <c r="BM9" s="624"/>
      <c r="BN9" s="625"/>
      <c r="BO9" s="626">
        <v>14.1</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582060</v>
      </c>
      <c r="CS9" s="624"/>
      <c r="CT9" s="624"/>
      <c r="CU9" s="624"/>
      <c r="CV9" s="624"/>
      <c r="CW9" s="624"/>
      <c r="CX9" s="624"/>
      <c r="CY9" s="625"/>
      <c r="CZ9" s="626">
        <v>7.3</v>
      </c>
      <c r="DA9" s="626"/>
      <c r="DB9" s="626"/>
      <c r="DC9" s="626"/>
      <c r="DD9" s="632">
        <v>44265</v>
      </c>
      <c r="DE9" s="624"/>
      <c r="DF9" s="624"/>
      <c r="DG9" s="624"/>
      <c r="DH9" s="624"/>
      <c r="DI9" s="624"/>
      <c r="DJ9" s="624"/>
      <c r="DK9" s="624"/>
      <c r="DL9" s="624"/>
      <c r="DM9" s="624"/>
      <c r="DN9" s="624"/>
      <c r="DO9" s="624"/>
      <c r="DP9" s="625"/>
      <c r="DQ9" s="632">
        <v>532637</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516252</v>
      </c>
      <c r="S10" s="624"/>
      <c r="T10" s="624"/>
      <c r="U10" s="624"/>
      <c r="V10" s="624"/>
      <c r="W10" s="624"/>
      <c r="X10" s="624"/>
      <c r="Y10" s="625"/>
      <c r="Z10" s="626">
        <v>6</v>
      </c>
      <c r="AA10" s="626"/>
      <c r="AB10" s="626"/>
      <c r="AC10" s="626"/>
      <c r="AD10" s="627">
        <v>516252</v>
      </c>
      <c r="AE10" s="627"/>
      <c r="AF10" s="627"/>
      <c r="AG10" s="627"/>
      <c r="AH10" s="627"/>
      <c r="AI10" s="627"/>
      <c r="AJ10" s="627"/>
      <c r="AK10" s="627"/>
      <c r="AL10" s="628">
        <v>10.3</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71875</v>
      </c>
      <c r="BH10" s="624"/>
      <c r="BI10" s="624"/>
      <c r="BJ10" s="624"/>
      <c r="BK10" s="624"/>
      <c r="BL10" s="624"/>
      <c r="BM10" s="624"/>
      <c r="BN10" s="625"/>
      <c r="BO10" s="626">
        <v>1.6</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106</v>
      </c>
      <c r="CS10" s="624"/>
      <c r="CT10" s="624"/>
      <c r="CU10" s="624"/>
      <c r="CV10" s="624"/>
      <c r="CW10" s="624"/>
      <c r="CX10" s="624"/>
      <c r="CY10" s="625"/>
      <c r="CZ10" s="626">
        <v>0</v>
      </c>
      <c r="DA10" s="626"/>
      <c r="DB10" s="626"/>
      <c r="DC10" s="626"/>
      <c r="DD10" s="632" t="s">
        <v>108</v>
      </c>
      <c r="DE10" s="624"/>
      <c r="DF10" s="624"/>
      <c r="DG10" s="624"/>
      <c r="DH10" s="624"/>
      <c r="DI10" s="624"/>
      <c r="DJ10" s="624"/>
      <c r="DK10" s="624"/>
      <c r="DL10" s="624"/>
      <c r="DM10" s="624"/>
      <c r="DN10" s="624"/>
      <c r="DO10" s="624"/>
      <c r="DP10" s="625"/>
      <c r="DQ10" s="632">
        <v>106</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6099</v>
      </c>
      <c r="S11" s="624"/>
      <c r="T11" s="624"/>
      <c r="U11" s="624"/>
      <c r="V11" s="624"/>
      <c r="W11" s="624"/>
      <c r="X11" s="624"/>
      <c r="Y11" s="625"/>
      <c r="Z11" s="626">
        <v>0.1</v>
      </c>
      <c r="AA11" s="626"/>
      <c r="AB11" s="626"/>
      <c r="AC11" s="626"/>
      <c r="AD11" s="627">
        <v>6099</v>
      </c>
      <c r="AE11" s="627"/>
      <c r="AF11" s="627"/>
      <c r="AG11" s="627"/>
      <c r="AH11" s="627"/>
      <c r="AI11" s="627"/>
      <c r="AJ11" s="627"/>
      <c r="AK11" s="627"/>
      <c r="AL11" s="628">
        <v>0.1</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472675</v>
      </c>
      <c r="BH11" s="624"/>
      <c r="BI11" s="624"/>
      <c r="BJ11" s="624"/>
      <c r="BK11" s="624"/>
      <c r="BL11" s="624"/>
      <c r="BM11" s="624"/>
      <c r="BN11" s="625"/>
      <c r="BO11" s="626">
        <v>10.6</v>
      </c>
      <c r="BP11" s="626"/>
      <c r="BQ11" s="626"/>
      <c r="BR11" s="626"/>
      <c r="BS11" s="632">
        <v>77766</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760654</v>
      </c>
      <c r="CS11" s="624"/>
      <c r="CT11" s="624"/>
      <c r="CU11" s="624"/>
      <c r="CV11" s="624"/>
      <c r="CW11" s="624"/>
      <c r="CX11" s="624"/>
      <c r="CY11" s="625"/>
      <c r="CZ11" s="626">
        <v>9.5</v>
      </c>
      <c r="DA11" s="626"/>
      <c r="DB11" s="626"/>
      <c r="DC11" s="626"/>
      <c r="DD11" s="632">
        <v>28523</v>
      </c>
      <c r="DE11" s="624"/>
      <c r="DF11" s="624"/>
      <c r="DG11" s="624"/>
      <c r="DH11" s="624"/>
      <c r="DI11" s="624"/>
      <c r="DJ11" s="624"/>
      <c r="DK11" s="624"/>
      <c r="DL11" s="624"/>
      <c r="DM11" s="624"/>
      <c r="DN11" s="624"/>
      <c r="DO11" s="624"/>
      <c r="DP11" s="625"/>
      <c r="DQ11" s="632">
        <v>396058</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2913724</v>
      </c>
      <c r="BH12" s="624"/>
      <c r="BI12" s="624"/>
      <c r="BJ12" s="624"/>
      <c r="BK12" s="624"/>
      <c r="BL12" s="624"/>
      <c r="BM12" s="624"/>
      <c r="BN12" s="625"/>
      <c r="BO12" s="626">
        <v>65.099999999999994</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385003</v>
      </c>
      <c r="CS12" s="624"/>
      <c r="CT12" s="624"/>
      <c r="CU12" s="624"/>
      <c r="CV12" s="624"/>
      <c r="CW12" s="624"/>
      <c r="CX12" s="624"/>
      <c r="CY12" s="625"/>
      <c r="CZ12" s="626">
        <v>4.8</v>
      </c>
      <c r="DA12" s="626"/>
      <c r="DB12" s="626"/>
      <c r="DC12" s="626"/>
      <c r="DD12" s="632">
        <v>110676</v>
      </c>
      <c r="DE12" s="624"/>
      <c r="DF12" s="624"/>
      <c r="DG12" s="624"/>
      <c r="DH12" s="624"/>
      <c r="DI12" s="624"/>
      <c r="DJ12" s="624"/>
      <c r="DK12" s="624"/>
      <c r="DL12" s="624"/>
      <c r="DM12" s="624"/>
      <c r="DN12" s="624"/>
      <c r="DO12" s="624"/>
      <c r="DP12" s="625"/>
      <c r="DQ12" s="632">
        <v>134044</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30629</v>
      </c>
      <c r="S13" s="624"/>
      <c r="T13" s="624"/>
      <c r="U13" s="624"/>
      <c r="V13" s="624"/>
      <c r="W13" s="624"/>
      <c r="X13" s="624"/>
      <c r="Y13" s="625"/>
      <c r="Z13" s="626">
        <v>0.4</v>
      </c>
      <c r="AA13" s="626"/>
      <c r="AB13" s="626"/>
      <c r="AC13" s="626"/>
      <c r="AD13" s="627">
        <v>30629</v>
      </c>
      <c r="AE13" s="627"/>
      <c r="AF13" s="627"/>
      <c r="AG13" s="627"/>
      <c r="AH13" s="627"/>
      <c r="AI13" s="627"/>
      <c r="AJ13" s="627"/>
      <c r="AK13" s="627"/>
      <c r="AL13" s="628">
        <v>0.6</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2911333</v>
      </c>
      <c r="BH13" s="624"/>
      <c r="BI13" s="624"/>
      <c r="BJ13" s="624"/>
      <c r="BK13" s="624"/>
      <c r="BL13" s="624"/>
      <c r="BM13" s="624"/>
      <c r="BN13" s="625"/>
      <c r="BO13" s="626">
        <v>65</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1111934</v>
      </c>
      <c r="CS13" s="624"/>
      <c r="CT13" s="624"/>
      <c r="CU13" s="624"/>
      <c r="CV13" s="624"/>
      <c r="CW13" s="624"/>
      <c r="CX13" s="624"/>
      <c r="CY13" s="625"/>
      <c r="CZ13" s="626">
        <v>13.9</v>
      </c>
      <c r="DA13" s="626"/>
      <c r="DB13" s="626"/>
      <c r="DC13" s="626"/>
      <c r="DD13" s="632">
        <v>713073</v>
      </c>
      <c r="DE13" s="624"/>
      <c r="DF13" s="624"/>
      <c r="DG13" s="624"/>
      <c r="DH13" s="624"/>
      <c r="DI13" s="624"/>
      <c r="DJ13" s="624"/>
      <c r="DK13" s="624"/>
      <c r="DL13" s="624"/>
      <c r="DM13" s="624"/>
      <c r="DN13" s="624"/>
      <c r="DO13" s="624"/>
      <c r="DP13" s="625"/>
      <c r="DQ13" s="632">
        <v>832368</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40040</v>
      </c>
      <c r="BH14" s="624"/>
      <c r="BI14" s="624"/>
      <c r="BJ14" s="624"/>
      <c r="BK14" s="624"/>
      <c r="BL14" s="624"/>
      <c r="BM14" s="624"/>
      <c r="BN14" s="625"/>
      <c r="BO14" s="626">
        <v>0.9</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353735</v>
      </c>
      <c r="CS14" s="624"/>
      <c r="CT14" s="624"/>
      <c r="CU14" s="624"/>
      <c r="CV14" s="624"/>
      <c r="CW14" s="624"/>
      <c r="CX14" s="624"/>
      <c r="CY14" s="625"/>
      <c r="CZ14" s="626">
        <v>4.4000000000000004</v>
      </c>
      <c r="DA14" s="626"/>
      <c r="DB14" s="626"/>
      <c r="DC14" s="626"/>
      <c r="DD14" s="632">
        <v>103849</v>
      </c>
      <c r="DE14" s="624"/>
      <c r="DF14" s="624"/>
      <c r="DG14" s="624"/>
      <c r="DH14" s="624"/>
      <c r="DI14" s="624"/>
      <c r="DJ14" s="624"/>
      <c r="DK14" s="624"/>
      <c r="DL14" s="624"/>
      <c r="DM14" s="624"/>
      <c r="DN14" s="624"/>
      <c r="DO14" s="624"/>
      <c r="DP14" s="625"/>
      <c r="DQ14" s="632">
        <v>297586</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9653</v>
      </c>
      <c r="S15" s="624"/>
      <c r="T15" s="624"/>
      <c r="U15" s="624"/>
      <c r="V15" s="624"/>
      <c r="W15" s="624"/>
      <c r="X15" s="624"/>
      <c r="Y15" s="625"/>
      <c r="Z15" s="626">
        <v>0.1</v>
      </c>
      <c r="AA15" s="626"/>
      <c r="AB15" s="626"/>
      <c r="AC15" s="626"/>
      <c r="AD15" s="627">
        <v>9653</v>
      </c>
      <c r="AE15" s="627"/>
      <c r="AF15" s="627"/>
      <c r="AG15" s="627"/>
      <c r="AH15" s="627"/>
      <c r="AI15" s="627"/>
      <c r="AJ15" s="627"/>
      <c r="AK15" s="627"/>
      <c r="AL15" s="628">
        <v>0.2</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123045</v>
      </c>
      <c r="BH15" s="624"/>
      <c r="BI15" s="624"/>
      <c r="BJ15" s="624"/>
      <c r="BK15" s="624"/>
      <c r="BL15" s="624"/>
      <c r="BM15" s="624"/>
      <c r="BN15" s="625"/>
      <c r="BO15" s="626">
        <v>2.7</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899446</v>
      </c>
      <c r="CS15" s="624"/>
      <c r="CT15" s="624"/>
      <c r="CU15" s="624"/>
      <c r="CV15" s="624"/>
      <c r="CW15" s="624"/>
      <c r="CX15" s="624"/>
      <c r="CY15" s="625"/>
      <c r="CZ15" s="626">
        <v>11.3</v>
      </c>
      <c r="DA15" s="626"/>
      <c r="DB15" s="626"/>
      <c r="DC15" s="626"/>
      <c r="DD15" s="632">
        <v>108193</v>
      </c>
      <c r="DE15" s="624"/>
      <c r="DF15" s="624"/>
      <c r="DG15" s="624"/>
      <c r="DH15" s="624"/>
      <c r="DI15" s="624"/>
      <c r="DJ15" s="624"/>
      <c r="DK15" s="624"/>
      <c r="DL15" s="624"/>
      <c r="DM15" s="624"/>
      <c r="DN15" s="624"/>
      <c r="DO15" s="624"/>
      <c r="DP15" s="625"/>
      <c r="DQ15" s="632">
        <v>795067</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80984</v>
      </c>
      <c r="S16" s="624"/>
      <c r="T16" s="624"/>
      <c r="U16" s="624"/>
      <c r="V16" s="624"/>
      <c r="W16" s="624"/>
      <c r="X16" s="624"/>
      <c r="Y16" s="625"/>
      <c r="Z16" s="626">
        <v>0.9</v>
      </c>
      <c r="AA16" s="626"/>
      <c r="AB16" s="626"/>
      <c r="AC16" s="626"/>
      <c r="AD16" s="627" t="s">
        <v>108</v>
      </c>
      <c r="AE16" s="627"/>
      <c r="AF16" s="627"/>
      <c r="AG16" s="627"/>
      <c r="AH16" s="627"/>
      <c r="AI16" s="627"/>
      <c r="AJ16" s="627"/>
      <c r="AK16" s="627"/>
      <c r="AL16" s="628" t="s">
        <v>108</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208</v>
      </c>
      <c r="CS16" s="624"/>
      <c r="CT16" s="624"/>
      <c r="CU16" s="624"/>
      <c r="CV16" s="624"/>
      <c r="CW16" s="624"/>
      <c r="CX16" s="624"/>
      <c r="CY16" s="625"/>
      <c r="CZ16" s="626">
        <v>0</v>
      </c>
      <c r="DA16" s="626"/>
      <c r="DB16" s="626"/>
      <c r="DC16" s="626"/>
      <c r="DD16" s="632" t="s">
        <v>108</v>
      </c>
      <c r="DE16" s="624"/>
      <c r="DF16" s="624"/>
      <c r="DG16" s="624"/>
      <c r="DH16" s="624"/>
      <c r="DI16" s="624"/>
      <c r="DJ16" s="624"/>
      <c r="DK16" s="624"/>
      <c r="DL16" s="624"/>
      <c r="DM16" s="624"/>
      <c r="DN16" s="624"/>
      <c r="DO16" s="624"/>
      <c r="DP16" s="625"/>
      <c r="DQ16" s="632">
        <v>208</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t="s">
        <v>108</v>
      </c>
      <c r="S17" s="624"/>
      <c r="T17" s="624"/>
      <c r="U17" s="624"/>
      <c r="V17" s="624"/>
      <c r="W17" s="624"/>
      <c r="X17" s="624"/>
      <c r="Y17" s="625"/>
      <c r="Z17" s="626" t="s">
        <v>108</v>
      </c>
      <c r="AA17" s="626"/>
      <c r="AB17" s="626"/>
      <c r="AC17" s="626"/>
      <c r="AD17" s="627" t="s">
        <v>108</v>
      </c>
      <c r="AE17" s="627"/>
      <c r="AF17" s="627"/>
      <c r="AG17" s="627"/>
      <c r="AH17" s="627"/>
      <c r="AI17" s="627"/>
      <c r="AJ17" s="627"/>
      <c r="AK17" s="627"/>
      <c r="AL17" s="628" t="s">
        <v>108</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498466</v>
      </c>
      <c r="CS17" s="624"/>
      <c r="CT17" s="624"/>
      <c r="CU17" s="624"/>
      <c r="CV17" s="624"/>
      <c r="CW17" s="624"/>
      <c r="CX17" s="624"/>
      <c r="CY17" s="625"/>
      <c r="CZ17" s="626">
        <v>6.2</v>
      </c>
      <c r="DA17" s="626"/>
      <c r="DB17" s="626"/>
      <c r="DC17" s="626"/>
      <c r="DD17" s="632" t="s">
        <v>108</v>
      </c>
      <c r="DE17" s="624"/>
      <c r="DF17" s="624"/>
      <c r="DG17" s="624"/>
      <c r="DH17" s="624"/>
      <c r="DI17" s="624"/>
      <c r="DJ17" s="624"/>
      <c r="DK17" s="624"/>
      <c r="DL17" s="624"/>
      <c r="DM17" s="624"/>
      <c r="DN17" s="624"/>
      <c r="DO17" s="624"/>
      <c r="DP17" s="625"/>
      <c r="DQ17" s="632">
        <v>498466</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39530</v>
      </c>
      <c r="S18" s="624"/>
      <c r="T18" s="624"/>
      <c r="U18" s="624"/>
      <c r="V18" s="624"/>
      <c r="W18" s="624"/>
      <c r="X18" s="624"/>
      <c r="Y18" s="625"/>
      <c r="Z18" s="626">
        <v>0.5</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v>41454</v>
      </c>
      <c r="S19" s="624"/>
      <c r="T19" s="624"/>
      <c r="U19" s="624"/>
      <c r="V19" s="624"/>
      <c r="W19" s="624"/>
      <c r="X19" s="624"/>
      <c r="Y19" s="625"/>
      <c r="Z19" s="626">
        <v>0.5</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199036</v>
      </c>
      <c r="BH19" s="624"/>
      <c r="BI19" s="624"/>
      <c r="BJ19" s="624"/>
      <c r="BK19" s="624"/>
      <c r="BL19" s="624"/>
      <c r="BM19" s="624"/>
      <c r="BN19" s="625"/>
      <c r="BO19" s="626">
        <v>4.4000000000000004</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5274506</v>
      </c>
      <c r="S20" s="624"/>
      <c r="T20" s="624"/>
      <c r="U20" s="624"/>
      <c r="V20" s="624"/>
      <c r="W20" s="624"/>
      <c r="X20" s="624"/>
      <c r="Y20" s="625"/>
      <c r="Z20" s="626">
        <v>61.3</v>
      </c>
      <c r="AA20" s="626"/>
      <c r="AB20" s="626"/>
      <c r="AC20" s="626"/>
      <c r="AD20" s="627">
        <v>5004886</v>
      </c>
      <c r="AE20" s="627"/>
      <c r="AF20" s="627"/>
      <c r="AG20" s="627"/>
      <c r="AH20" s="627"/>
      <c r="AI20" s="627"/>
      <c r="AJ20" s="627"/>
      <c r="AK20" s="627"/>
      <c r="AL20" s="628">
        <v>99.9</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199036</v>
      </c>
      <c r="BH20" s="624"/>
      <c r="BI20" s="624"/>
      <c r="BJ20" s="624"/>
      <c r="BK20" s="624"/>
      <c r="BL20" s="624"/>
      <c r="BM20" s="624"/>
      <c r="BN20" s="625"/>
      <c r="BO20" s="626">
        <v>4.4000000000000004</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7979481</v>
      </c>
      <c r="CS20" s="624"/>
      <c r="CT20" s="624"/>
      <c r="CU20" s="624"/>
      <c r="CV20" s="624"/>
      <c r="CW20" s="624"/>
      <c r="CX20" s="624"/>
      <c r="CY20" s="625"/>
      <c r="CZ20" s="626">
        <v>100</v>
      </c>
      <c r="DA20" s="626"/>
      <c r="DB20" s="626"/>
      <c r="DC20" s="626"/>
      <c r="DD20" s="632">
        <v>1192445</v>
      </c>
      <c r="DE20" s="624"/>
      <c r="DF20" s="624"/>
      <c r="DG20" s="624"/>
      <c r="DH20" s="624"/>
      <c r="DI20" s="624"/>
      <c r="DJ20" s="624"/>
      <c r="DK20" s="624"/>
      <c r="DL20" s="624"/>
      <c r="DM20" s="624"/>
      <c r="DN20" s="624"/>
      <c r="DO20" s="624"/>
      <c r="DP20" s="625"/>
      <c r="DQ20" s="632">
        <v>5946693</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3251</v>
      </c>
      <c r="S21" s="624"/>
      <c r="T21" s="624"/>
      <c r="U21" s="624"/>
      <c r="V21" s="624"/>
      <c r="W21" s="624"/>
      <c r="X21" s="624"/>
      <c r="Y21" s="625"/>
      <c r="Z21" s="626">
        <v>0</v>
      </c>
      <c r="AA21" s="626"/>
      <c r="AB21" s="626"/>
      <c r="AC21" s="626"/>
      <c r="AD21" s="627">
        <v>3251</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10400</v>
      </c>
      <c r="BH21" s="624"/>
      <c r="BI21" s="624"/>
      <c r="BJ21" s="624"/>
      <c r="BK21" s="624"/>
      <c r="BL21" s="624"/>
      <c r="BM21" s="624"/>
      <c r="BN21" s="625"/>
      <c r="BO21" s="626">
        <v>0.2</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81816</v>
      </c>
      <c r="S22" s="624"/>
      <c r="T22" s="624"/>
      <c r="U22" s="624"/>
      <c r="V22" s="624"/>
      <c r="W22" s="624"/>
      <c r="X22" s="624"/>
      <c r="Y22" s="625"/>
      <c r="Z22" s="626">
        <v>1</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55738</v>
      </c>
      <c r="S23" s="624"/>
      <c r="T23" s="624"/>
      <c r="U23" s="624"/>
      <c r="V23" s="624"/>
      <c r="W23" s="624"/>
      <c r="X23" s="624"/>
      <c r="Y23" s="625"/>
      <c r="Z23" s="626">
        <v>0.6</v>
      </c>
      <c r="AA23" s="626"/>
      <c r="AB23" s="626"/>
      <c r="AC23" s="626"/>
      <c r="AD23" s="627" t="s">
        <v>108</v>
      </c>
      <c r="AE23" s="627"/>
      <c r="AF23" s="627"/>
      <c r="AG23" s="627"/>
      <c r="AH23" s="627"/>
      <c r="AI23" s="627"/>
      <c r="AJ23" s="627"/>
      <c r="AK23" s="627"/>
      <c r="AL23" s="628" t="s">
        <v>108</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v>188636</v>
      </c>
      <c r="BH23" s="624"/>
      <c r="BI23" s="624"/>
      <c r="BJ23" s="624"/>
      <c r="BK23" s="624"/>
      <c r="BL23" s="624"/>
      <c r="BM23" s="624"/>
      <c r="BN23" s="625"/>
      <c r="BO23" s="626">
        <v>4.2</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11198</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2566898</v>
      </c>
      <c r="CS24" s="613"/>
      <c r="CT24" s="613"/>
      <c r="CU24" s="613"/>
      <c r="CV24" s="613"/>
      <c r="CW24" s="613"/>
      <c r="CX24" s="613"/>
      <c r="CY24" s="614"/>
      <c r="CZ24" s="652">
        <v>32.200000000000003</v>
      </c>
      <c r="DA24" s="653"/>
      <c r="DB24" s="653"/>
      <c r="DC24" s="654"/>
      <c r="DD24" s="651">
        <v>2052896</v>
      </c>
      <c r="DE24" s="613"/>
      <c r="DF24" s="613"/>
      <c r="DG24" s="613"/>
      <c r="DH24" s="613"/>
      <c r="DI24" s="613"/>
      <c r="DJ24" s="613"/>
      <c r="DK24" s="614"/>
      <c r="DL24" s="651">
        <v>2028214</v>
      </c>
      <c r="DM24" s="613"/>
      <c r="DN24" s="613"/>
      <c r="DO24" s="613"/>
      <c r="DP24" s="613"/>
      <c r="DQ24" s="613"/>
      <c r="DR24" s="613"/>
      <c r="DS24" s="613"/>
      <c r="DT24" s="613"/>
      <c r="DU24" s="613"/>
      <c r="DV24" s="614"/>
      <c r="DW24" s="617">
        <v>40.5</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694643</v>
      </c>
      <c r="S25" s="624"/>
      <c r="T25" s="624"/>
      <c r="U25" s="624"/>
      <c r="V25" s="624"/>
      <c r="W25" s="624"/>
      <c r="X25" s="624"/>
      <c r="Y25" s="625"/>
      <c r="Z25" s="626">
        <v>8.1</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1435114</v>
      </c>
      <c r="CS25" s="655"/>
      <c r="CT25" s="655"/>
      <c r="CU25" s="655"/>
      <c r="CV25" s="655"/>
      <c r="CW25" s="655"/>
      <c r="CX25" s="655"/>
      <c r="CY25" s="656"/>
      <c r="CZ25" s="657">
        <v>18</v>
      </c>
      <c r="DA25" s="658"/>
      <c r="DB25" s="658"/>
      <c r="DC25" s="659"/>
      <c r="DD25" s="632">
        <v>1365464</v>
      </c>
      <c r="DE25" s="655"/>
      <c r="DF25" s="655"/>
      <c r="DG25" s="655"/>
      <c r="DH25" s="655"/>
      <c r="DI25" s="655"/>
      <c r="DJ25" s="655"/>
      <c r="DK25" s="656"/>
      <c r="DL25" s="632">
        <v>1352808</v>
      </c>
      <c r="DM25" s="655"/>
      <c r="DN25" s="655"/>
      <c r="DO25" s="655"/>
      <c r="DP25" s="655"/>
      <c r="DQ25" s="655"/>
      <c r="DR25" s="655"/>
      <c r="DS25" s="655"/>
      <c r="DT25" s="655"/>
      <c r="DU25" s="655"/>
      <c r="DV25" s="656"/>
      <c r="DW25" s="628">
        <v>27</v>
      </c>
      <c r="DX25" s="649"/>
      <c r="DY25" s="649"/>
      <c r="DZ25" s="649"/>
      <c r="EA25" s="649"/>
      <c r="EB25" s="649"/>
      <c r="EC25" s="650"/>
    </row>
    <row r="26" spans="2:133" ht="11.25" customHeight="1">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840994</v>
      </c>
      <c r="CS26" s="624"/>
      <c r="CT26" s="624"/>
      <c r="CU26" s="624"/>
      <c r="CV26" s="624"/>
      <c r="CW26" s="624"/>
      <c r="CX26" s="624"/>
      <c r="CY26" s="625"/>
      <c r="CZ26" s="657">
        <v>10.5</v>
      </c>
      <c r="DA26" s="658"/>
      <c r="DB26" s="658"/>
      <c r="DC26" s="659"/>
      <c r="DD26" s="632">
        <v>787535</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49"/>
      <c r="DY26" s="649"/>
      <c r="DZ26" s="649"/>
      <c r="EA26" s="649"/>
      <c r="EB26" s="649"/>
      <c r="EC26" s="650"/>
    </row>
    <row r="27" spans="2:133" ht="11.25" customHeight="1">
      <c r="B27" s="620" t="s">
        <v>276</v>
      </c>
      <c r="C27" s="621"/>
      <c r="D27" s="621"/>
      <c r="E27" s="621"/>
      <c r="F27" s="621"/>
      <c r="G27" s="621"/>
      <c r="H27" s="621"/>
      <c r="I27" s="621"/>
      <c r="J27" s="621"/>
      <c r="K27" s="621"/>
      <c r="L27" s="621"/>
      <c r="M27" s="621"/>
      <c r="N27" s="621"/>
      <c r="O27" s="621"/>
      <c r="P27" s="621"/>
      <c r="Q27" s="622"/>
      <c r="R27" s="623">
        <v>649869</v>
      </c>
      <c r="S27" s="624"/>
      <c r="T27" s="624"/>
      <c r="U27" s="624"/>
      <c r="V27" s="624"/>
      <c r="W27" s="624"/>
      <c r="X27" s="624"/>
      <c r="Y27" s="625"/>
      <c r="Z27" s="626">
        <v>7.6</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4476399</v>
      </c>
      <c r="BH27" s="624"/>
      <c r="BI27" s="624"/>
      <c r="BJ27" s="624"/>
      <c r="BK27" s="624"/>
      <c r="BL27" s="624"/>
      <c r="BM27" s="624"/>
      <c r="BN27" s="625"/>
      <c r="BO27" s="626">
        <v>100</v>
      </c>
      <c r="BP27" s="626"/>
      <c r="BQ27" s="626"/>
      <c r="BR27" s="626"/>
      <c r="BS27" s="632">
        <v>77766</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633318</v>
      </c>
      <c r="CS27" s="655"/>
      <c r="CT27" s="655"/>
      <c r="CU27" s="655"/>
      <c r="CV27" s="655"/>
      <c r="CW27" s="655"/>
      <c r="CX27" s="655"/>
      <c r="CY27" s="656"/>
      <c r="CZ27" s="657">
        <v>7.9</v>
      </c>
      <c r="DA27" s="658"/>
      <c r="DB27" s="658"/>
      <c r="DC27" s="659"/>
      <c r="DD27" s="632">
        <v>188966</v>
      </c>
      <c r="DE27" s="655"/>
      <c r="DF27" s="655"/>
      <c r="DG27" s="655"/>
      <c r="DH27" s="655"/>
      <c r="DI27" s="655"/>
      <c r="DJ27" s="655"/>
      <c r="DK27" s="656"/>
      <c r="DL27" s="632">
        <v>176940</v>
      </c>
      <c r="DM27" s="655"/>
      <c r="DN27" s="655"/>
      <c r="DO27" s="655"/>
      <c r="DP27" s="655"/>
      <c r="DQ27" s="655"/>
      <c r="DR27" s="655"/>
      <c r="DS27" s="655"/>
      <c r="DT27" s="655"/>
      <c r="DU27" s="655"/>
      <c r="DV27" s="656"/>
      <c r="DW27" s="628">
        <v>3.5</v>
      </c>
      <c r="DX27" s="649"/>
      <c r="DY27" s="649"/>
      <c r="DZ27" s="649"/>
      <c r="EA27" s="649"/>
      <c r="EB27" s="649"/>
      <c r="EC27" s="650"/>
    </row>
    <row r="28" spans="2:133" ht="11.25" customHeight="1">
      <c r="B28" s="620" t="s">
        <v>279</v>
      </c>
      <c r="C28" s="621"/>
      <c r="D28" s="621"/>
      <c r="E28" s="621"/>
      <c r="F28" s="621"/>
      <c r="G28" s="621"/>
      <c r="H28" s="621"/>
      <c r="I28" s="621"/>
      <c r="J28" s="621"/>
      <c r="K28" s="621"/>
      <c r="L28" s="621"/>
      <c r="M28" s="621"/>
      <c r="N28" s="621"/>
      <c r="O28" s="621"/>
      <c r="P28" s="621"/>
      <c r="Q28" s="622"/>
      <c r="R28" s="623">
        <v>60778</v>
      </c>
      <c r="S28" s="624"/>
      <c r="T28" s="624"/>
      <c r="U28" s="624"/>
      <c r="V28" s="624"/>
      <c r="W28" s="624"/>
      <c r="X28" s="624"/>
      <c r="Y28" s="625"/>
      <c r="Z28" s="626">
        <v>0.7</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498466</v>
      </c>
      <c r="CS28" s="624"/>
      <c r="CT28" s="624"/>
      <c r="CU28" s="624"/>
      <c r="CV28" s="624"/>
      <c r="CW28" s="624"/>
      <c r="CX28" s="624"/>
      <c r="CY28" s="625"/>
      <c r="CZ28" s="657">
        <v>6.2</v>
      </c>
      <c r="DA28" s="658"/>
      <c r="DB28" s="658"/>
      <c r="DC28" s="659"/>
      <c r="DD28" s="632">
        <v>498466</v>
      </c>
      <c r="DE28" s="624"/>
      <c r="DF28" s="624"/>
      <c r="DG28" s="624"/>
      <c r="DH28" s="624"/>
      <c r="DI28" s="624"/>
      <c r="DJ28" s="624"/>
      <c r="DK28" s="625"/>
      <c r="DL28" s="632">
        <v>498466</v>
      </c>
      <c r="DM28" s="624"/>
      <c r="DN28" s="624"/>
      <c r="DO28" s="624"/>
      <c r="DP28" s="624"/>
      <c r="DQ28" s="624"/>
      <c r="DR28" s="624"/>
      <c r="DS28" s="624"/>
      <c r="DT28" s="624"/>
      <c r="DU28" s="624"/>
      <c r="DV28" s="625"/>
      <c r="DW28" s="628">
        <v>10</v>
      </c>
      <c r="DX28" s="649"/>
      <c r="DY28" s="649"/>
      <c r="DZ28" s="649"/>
      <c r="EA28" s="649"/>
      <c r="EB28" s="649"/>
      <c r="EC28" s="650"/>
    </row>
    <row r="29" spans="2:133" ht="11.25" customHeight="1">
      <c r="B29" s="620" t="s">
        <v>281</v>
      </c>
      <c r="C29" s="621"/>
      <c r="D29" s="621"/>
      <c r="E29" s="621"/>
      <c r="F29" s="621"/>
      <c r="G29" s="621"/>
      <c r="H29" s="621"/>
      <c r="I29" s="621"/>
      <c r="J29" s="621"/>
      <c r="K29" s="621"/>
      <c r="L29" s="621"/>
      <c r="M29" s="621"/>
      <c r="N29" s="621"/>
      <c r="O29" s="621"/>
      <c r="P29" s="621"/>
      <c r="Q29" s="622"/>
      <c r="R29" s="623">
        <v>3187</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498466</v>
      </c>
      <c r="CS29" s="655"/>
      <c r="CT29" s="655"/>
      <c r="CU29" s="655"/>
      <c r="CV29" s="655"/>
      <c r="CW29" s="655"/>
      <c r="CX29" s="655"/>
      <c r="CY29" s="656"/>
      <c r="CZ29" s="657">
        <v>6.2</v>
      </c>
      <c r="DA29" s="658"/>
      <c r="DB29" s="658"/>
      <c r="DC29" s="659"/>
      <c r="DD29" s="632">
        <v>498466</v>
      </c>
      <c r="DE29" s="655"/>
      <c r="DF29" s="655"/>
      <c r="DG29" s="655"/>
      <c r="DH29" s="655"/>
      <c r="DI29" s="655"/>
      <c r="DJ29" s="655"/>
      <c r="DK29" s="656"/>
      <c r="DL29" s="632">
        <v>498466</v>
      </c>
      <c r="DM29" s="655"/>
      <c r="DN29" s="655"/>
      <c r="DO29" s="655"/>
      <c r="DP29" s="655"/>
      <c r="DQ29" s="655"/>
      <c r="DR29" s="655"/>
      <c r="DS29" s="655"/>
      <c r="DT29" s="655"/>
      <c r="DU29" s="655"/>
      <c r="DV29" s="656"/>
      <c r="DW29" s="628">
        <v>10</v>
      </c>
      <c r="DX29" s="649"/>
      <c r="DY29" s="649"/>
      <c r="DZ29" s="649"/>
      <c r="EA29" s="649"/>
      <c r="EB29" s="649"/>
      <c r="EC29" s="650"/>
    </row>
    <row r="30" spans="2:133" ht="11.25" customHeight="1">
      <c r="B30" s="620" t="s">
        <v>286</v>
      </c>
      <c r="C30" s="621"/>
      <c r="D30" s="621"/>
      <c r="E30" s="621"/>
      <c r="F30" s="621"/>
      <c r="G30" s="621"/>
      <c r="H30" s="621"/>
      <c r="I30" s="621"/>
      <c r="J30" s="621"/>
      <c r="K30" s="621"/>
      <c r="L30" s="621"/>
      <c r="M30" s="621"/>
      <c r="N30" s="621"/>
      <c r="O30" s="621"/>
      <c r="P30" s="621"/>
      <c r="Q30" s="622"/>
      <c r="R30" s="623">
        <v>868507</v>
      </c>
      <c r="S30" s="624"/>
      <c r="T30" s="624"/>
      <c r="U30" s="624"/>
      <c r="V30" s="624"/>
      <c r="W30" s="624"/>
      <c r="X30" s="624"/>
      <c r="Y30" s="625"/>
      <c r="Z30" s="626">
        <v>10.1</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99.1</v>
      </c>
      <c r="BH30" s="682"/>
      <c r="BI30" s="682"/>
      <c r="BJ30" s="682"/>
      <c r="BK30" s="682"/>
      <c r="BL30" s="682"/>
      <c r="BM30" s="618">
        <v>96.2</v>
      </c>
      <c r="BN30" s="682"/>
      <c r="BO30" s="682"/>
      <c r="BP30" s="682"/>
      <c r="BQ30" s="683"/>
      <c r="BR30" s="681">
        <v>99.2</v>
      </c>
      <c r="BS30" s="682"/>
      <c r="BT30" s="682"/>
      <c r="BU30" s="682"/>
      <c r="BV30" s="682"/>
      <c r="BW30" s="682"/>
      <c r="BX30" s="618">
        <v>96.3</v>
      </c>
      <c r="BY30" s="682"/>
      <c r="BZ30" s="682"/>
      <c r="CA30" s="682"/>
      <c r="CB30" s="683"/>
      <c r="CD30" s="686"/>
      <c r="CE30" s="687"/>
      <c r="CF30" s="637" t="s">
        <v>289</v>
      </c>
      <c r="CG30" s="638"/>
      <c r="CH30" s="638"/>
      <c r="CI30" s="638"/>
      <c r="CJ30" s="638"/>
      <c r="CK30" s="638"/>
      <c r="CL30" s="638"/>
      <c r="CM30" s="638"/>
      <c r="CN30" s="638"/>
      <c r="CO30" s="638"/>
      <c r="CP30" s="638"/>
      <c r="CQ30" s="639"/>
      <c r="CR30" s="623">
        <v>468269</v>
      </c>
      <c r="CS30" s="624"/>
      <c r="CT30" s="624"/>
      <c r="CU30" s="624"/>
      <c r="CV30" s="624"/>
      <c r="CW30" s="624"/>
      <c r="CX30" s="624"/>
      <c r="CY30" s="625"/>
      <c r="CZ30" s="657">
        <v>5.9</v>
      </c>
      <c r="DA30" s="658"/>
      <c r="DB30" s="658"/>
      <c r="DC30" s="659"/>
      <c r="DD30" s="632">
        <v>468269</v>
      </c>
      <c r="DE30" s="624"/>
      <c r="DF30" s="624"/>
      <c r="DG30" s="624"/>
      <c r="DH30" s="624"/>
      <c r="DI30" s="624"/>
      <c r="DJ30" s="624"/>
      <c r="DK30" s="625"/>
      <c r="DL30" s="632">
        <v>468269</v>
      </c>
      <c r="DM30" s="624"/>
      <c r="DN30" s="624"/>
      <c r="DO30" s="624"/>
      <c r="DP30" s="624"/>
      <c r="DQ30" s="624"/>
      <c r="DR30" s="624"/>
      <c r="DS30" s="624"/>
      <c r="DT30" s="624"/>
      <c r="DU30" s="624"/>
      <c r="DV30" s="625"/>
      <c r="DW30" s="628">
        <v>9.3000000000000007</v>
      </c>
      <c r="DX30" s="649"/>
      <c r="DY30" s="649"/>
      <c r="DZ30" s="649"/>
      <c r="EA30" s="649"/>
      <c r="EB30" s="649"/>
      <c r="EC30" s="650"/>
    </row>
    <row r="31" spans="2:133" ht="11.25" customHeight="1">
      <c r="B31" s="620" t="s">
        <v>290</v>
      </c>
      <c r="C31" s="621"/>
      <c r="D31" s="621"/>
      <c r="E31" s="621"/>
      <c r="F31" s="621"/>
      <c r="G31" s="621"/>
      <c r="H31" s="621"/>
      <c r="I31" s="621"/>
      <c r="J31" s="621"/>
      <c r="K31" s="621"/>
      <c r="L31" s="621"/>
      <c r="M31" s="621"/>
      <c r="N31" s="621"/>
      <c r="O31" s="621"/>
      <c r="P31" s="621"/>
      <c r="Q31" s="622"/>
      <c r="R31" s="623">
        <v>620949</v>
      </c>
      <c r="S31" s="624"/>
      <c r="T31" s="624"/>
      <c r="U31" s="624"/>
      <c r="V31" s="624"/>
      <c r="W31" s="624"/>
      <c r="X31" s="624"/>
      <c r="Y31" s="625"/>
      <c r="Z31" s="626">
        <v>7.2</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98.8</v>
      </c>
      <c r="BH31" s="655"/>
      <c r="BI31" s="655"/>
      <c r="BJ31" s="655"/>
      <c r="BK31" s="655"/>
      <c r="BL31" s="655"/>
      <c r="BM31" s="629">
        <v>94.5</v>
      </c>
      <c r="BN31" s="679"/>
      <c r="BO31" s="679"/>
      <c r="BP31" s="679"/>
      <c r="BQ31" s="680"/>
      <c r="BR31" s="678">
        <v>98.8</v>
      </c>
      <c r="BS31" s="655"/>
      <c r="BT31" s="655"/>
      <c r="BU31" s="655"/>
      <c r="BV31" s="655"/>
      <c r="BW31" s="655"/>
      <c r="BX31" s="629">
        <v>94.8</v>
      </c>
      <c r="BY31" s="679"/>
      <c r="BZ31" s="679"/>
      <c r="CA31" s="679"/>
      <c r="CB31" s="680"/>
      <c r="CD31" s="686"/>
      <c r="CE31" s="687"/>
      <c r="CF31" s="637" t="s">
        <v>293</v>
      </c>
      <c r="CG31" s="638"/>
      <c r="CH31" s="638"/>
      <c r="CI31" s="638"/>
      <c r="CJ31" s="638"/>
      <c r="CK31" s="638"/>
      <c r="CL31" s="638"/>
      <c r="CM31" s="638"/>
      <c r="CN31" s="638"/>
      <c r="CO31" s="638"/>
      <c r="CP31" s="638"/>
      <c r="CQ31" s="639"/>
      <c r="CR31" s="623">
        <v>30197</v>
      </c>
      <c r="CS31" s="655"/>
      <c r="CT31" s="655"/>
      <c r="CU31" s="655"/>
      <c r="CV31" s="655"/>
      <c r="CW31" s="655"/>
      <c r="CX31" s="655"/>
      <c r="CY31" s="656"/>
      <c r="CZ31" s="657">
        <v>0.4</v>
      </c>
      <c r="DA31" s="658"/>
      <c r="DB31" s="658"/>
      <c r="DC31" s="659"/>
      <c r="DD31" s="632">
        <v>30197</v>
      </c>
      <c r="DE31" s="655"/>
      <c r="DF31" s="655"/>
      <c r="DG31" s="655"/>
      <c r="DH31" s="655"/>
      <c r="DI31" s="655"/>
      <c r="DJ31" s="655"/>
      <c r="DK31" s="656"/>
      <c r="DL31" s="632">
        <v>30197</v>
      </c>
      <c r="DM31" s="655"/>
      <c r="DN31" s="655"/>
      <c r="DO31" s="655"/>
      <c r="DP31" s="655"/>
      <c r="DQ31" s="655"/>
      <c r="DR31" s="655"/>
      <c r="DS31" s="655"/>
      <c r="DT31" s="655"/>
      <c r="DU31" s="655"/>
      <c r="DV31" s="656"/>
      <c r="DW31" s="628">
        <v>0.6</v>
      </c>
      <c r="DX31" s="649"/>
      <c r="DY31" s="649"/>
      <c r="DZ31" s="649"/>
      <c r="EA31" s="649"/>
      <c r="EB31" s="649"/>
      <c r="EC31" s="650"/>
    </row>
    <row r="32" spans="2:133" ht="11.25" customHeight="1">
      <c r="B32" s="620" t="s">
        <v>294</v>
      </c>
      <c r="C32" s="621"/>
      <c r="D32" s="621"/>
      <c r="E32" s="621"/>
      <c r="F32" s="621"/>
      <c r="G32" s="621"/>
      <c r="H32" s="621"/>
      <c r="I32" s="621"/>
      <c r="J32" s="621"/>
      <c r="K32" s="621"/>
      <c r="L32" s="621"/>
      <c r="M32" s="621"/>
      <c r="N32" s="621"/>
      <c r="O32" s="621"/>
      <c r="P32" s="621"/>
      <c r="Q32" s="622"/>
      <c r="R32" s="623">
        <v>136030</v>
      </c>
      <c r="S32" s="624"/>
      <c r="T32" s="624"/>
      <c r="U32" s="624"/>
      <c r="V32" s="624"/>
      <c r="W32" s="624"/>
      <c r="X32" s="624"/>
      <c r="Y32" s="625"/>
      <c r="Z32" s="626">
        <v>1.6</v>
      </c>
      <c r="AA32" s="626"/>
      <c r="AB32" s="626"/>
      <c r="AC32" s="626"/>
      <c r="AD32" s="627">
        <v>548</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99.2</v>
      </c>
      <c r="BH32" s="691"/>
      <c r="BI32" s="691"/>
      <c r="BJ32" s="691"/>
      <c r="BK32" s="691"/>
      <c r="BL32" s="691"/>
      <c r="BM32" s="692">
        <v>96.7</v>
      </c>
      <c r="BN32" s="691"/>
      <c r="BO32" s="691"/>
      <c r="BP32" s="691"/>
      <c r="BQ32" s="693"/>
      <c r="BR32" s="690">
        <v>99.3</v>
      </c>
      <c r="BS32" s="691"/>
      <c r="BT32" s="691"/>
      <c r="BU32" s="691"/>
      <c r="BV32" s="691"/>
      <c r="BW32" s="691"/>
      <c r="BX32" s="692">
        <v>96.8</v>
      </c>
      <c r="BY32" s="691"/>
      <c r="BZ32" s="691"/>
      <c r="CA32" s="691"/>
      <c r="CB32" s="693"/>
      <c r="CD32" s="688"/>
      <c r="CE32" s="689"/>
      <c r="CF32" s="637" t="s">
        <v>296</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49"/>
      <c r="DY32" s="649"/>
      <c r="DZ32" s="649"/>
      <c r="EA32" s="649"/>
      <c r="EB32" s="649"/>
      <c r="EC32" s="650"/>
    </row>
    <row r="33" spans="2:133" ht="11.25" customHeight="1">
      <c r="B33" s="620" t="s">
        <v>297</v>
      </c>
      <c r="C33" s="621"/>
      <c r="D33" s="621"/>
      <c r="E33" s="621"/>
      <c r="F33" s="621"/>
      <c r="G33" s="621"/>
      <c r="H33" s="621"/>
      <c r="I33" s="621"/>
      <c r="J33" s="621"/>
      <c r="K33" s="621"/>
      <c r="L33" s="621"/>
      <c r="M33" s="621"/>
      <c r="N33" s="621"/>
      <c r="O33" s="621"/>
      <c r="P33" s="621"/>
      <c r="Q33" s="622"/>
      <c r="R33" s="623">
        <v>146700</v>
      </c>
      <c r="S33" s="624"/>
      <c r="T33" s="624"/>
      <c r="U33" s="624"/>
      <c r="V33" s="624"/>
      <c r="W33" s="624"/>
      <c r="X33" s="624"/>
      <c r="Y33" s="625"/>
      <c r="Z33" s="626">
        <v>1.7</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4219930</v>
      </c>
      <c r="CS33" s="655"/>
      <c r="CT33" s="655"/>
      <c r="CU33" s="655"/>
      <c r="CV33" s="655"/>
      <c r="CW33" s="655"/>
      <c r="CX33" s="655"/>
      <c r="CY33" s="656"/>
      <c r="CZ33" s="657">
        <v>52.9</v>
      </c>
      <c r="DA33" s="658"/>
      <c r="DB33" s="658"/>
      <c r="DC33" s="659"/>
      <c r="DD33" s="632">
        <v>3182930</v>
      </c>
      <c r="DE33" s="655"/>
      <c r="DF33" s="655"/>
      <c r="DG33" s="655"/>
      <c r="DH33" s="655"/>
      <c r="DI33" s="655"/>
      <c r="DJ33" s="655"/>
      <c r="DK33" s="656"/>
      <c r="DL33" s="632">
        <v>2230992</v>
      </c>
      <c r="DM33" s="655"/>
      <c r="DN33" s="655"/>
      <c r="DO33" s="655"/>
      <c r="DP33" s="655"/>
      <c r="DQ33" s="655"/>
      <c r="DR33" s="655"/>
      <c r="DS33" s="655"/>
      <c r="DT33" s="655"/>
      <c r="DU33" s="655"/>
      <c r="DV33" s="656"/>
      <c r="DW33" s="628">
        <v>44.5</v>
      </c>
      <c r="DX33" s="649"/>
      <c r="DY33" s="649"/>
      <c r="DZ33" s="649"/>
      <c r="EA33" s="649"/>
      <c r="EB33" s="649"/>
      <c r="EC33" s="650"/>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1285407</v>
      </c>
      <c r="CS34" s="624"/>
      <c r="CT34" s="624"/>
      <c r="CU34" s="624"/>
      <c r="CV34" s="624"/>
      <c r="CW34" s="624"/>
      <c r="CX34" s="624"/>
      <c r="CY34" s="625"/>
      <c r="CZ34" s="657">
        <v>16.100000000000001</v>
      </c>
      <c r="DA34" s="658"/>
      <c r="DB34" s="658"/>
      <c r="DC34" s="659"/>
      <c r="DD34" s="632">
        <v>1079873</v>
      </c>
      <c r="DE34" s="624"/>
      <c r="DF34" s="624"/>
      <c r="DG34" s="624"/>
      <c r="DH34" s="624"/>
      <c r="DI34" s="624"/>
      <c r="DJ34" s="624"/>
      <c r="DK34" s="625"/>
      <c r="DL34" s="632">
        <v>885628</v>
      </c>
      <c r="DM34" s="624"/>
      <c r="DN34" s="624"/>
      <c r="DO34" s="624"/>
      <c r="DP34" s="624"/>
      <c r="DQ34" s="624"/>
      <c r="DR34" s="624"/>
      <c r="DS34" s="624"/>
      <c r="DT34" s="624"/>
      <c r="DU34" s="624"/>
      <c r="DV34" s="625"/>
      <c r="DW34" s="628">
        <v>17.7</v>
      </c>
      <c r="DX34" s="649"/>
      <c r="DY34" s="649"/>
      <c r="DZ34" s="649"/>
      <c r="EA34" s="649"/>
      <c r="EB34" s="649"/>
      <c r="EC34" s="650"/>
    </row>
    <row r="35" spans="2:133" ht="11.25" customHeight="1">
      <c r="B35" s="620" t="s">
        <v>303</v>
      </c>
      <c r="C35" s="621"/>
      <c r="D35" s="621"/>
      <c r="E35" s="621"/>
      <c r="F35" s="621"/>
      <c r="G35" s="621"/>
      <c r="H35" s="621"/>
      <c r="I35" s="621"/>
      <c r="J35" s="621"/>
      <c r="K35" s="621"/>
      <c r="L35" s="621"/>
      <c r="M35" s="621"/>
      <c r="N35" s="621"/>
      <c r="O35" s="621"/>
      <c r="P35" s="621"/>
      <c r="Q35" s="622"/>
      <c r="R35" s="623" t="s">
        <v>108</v>
      </c>
      <c r="S35" s="624"/>
      <c r="T35" s="624"/>
      <c r="U35" s="624"/>
      <c r="V35" s="624"/>
      <c r="W35" s="624"/>
      <c r="X35" s="624"/>
      <c r="Y35" s="625"/>
      <c r="Z35" s="626" t="s">
        <v>108</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821900</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183808</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32332</v>
      </c>
      <c r="CS35" s="655"/>
      <c r="CT35" s="655"/>
      <c r="CU35" s="655"/>
      <c r="CV35" s="655"/>
      <c r="CW35" s="655"/>
      <c r="CX35" s="655"/>
      <c r="CY35" s="656"/>
      <c r="CZ35" s="657">
        <v>0.4</v>
      </c>
      <c r="DA35" s="658"/>
      <c r="DB35" s="658"/>
      <c r="DC35" s="659"/>
      <c r="DD35" s="632">
        <v>25466</v>
      </c>
      <c r="DE35" s="655"/>
      <c r="DF35" s="655"/>
      <c r="DG35" s="655"/>
      <c r="DH35" s="655"/>
      <c r="DI35" s="655"/>
      <c r="DJ35" s="655"/>
      <c r="DK35" s="656"/>
      <c r="DL35" s="632">
        <v>25466</v>
      </c>
      <c r="DM35" s="655"/>
      <c r="DN35" s="655"/>
      <c r="DO35" s="655"/>
      <c r="DP35" s="655"/>
      <c r="DQ35" s="655"/>
      <c r="DR35" s="655"/>
      <c r="DS35" s="655"/>
      <c r="DT35" s="655"/>
      <c r="DU35" s="655"/>
      <c r="DV35" s="656"/>
      <c r="DW35" s="628">
        <v>0.5</v>
      </c>
      <c r="DX35" s="649"/>
      <c r="DY35" s="649"/>
      <c r="DZ35" s="649"/>
      <c r="EA35" s="649"/>
      <c r="EB35" s="649"/>
      <c r="EC35" s="650"/>
    </row>
    <row r="36" spans="2:133" ht="11.25" customHeight="1">
      <c r="B36" s="666" t="s">
        <v>307</v>
      </c>
      <c r="C36" s="667"/>
      <c r="D36" s="667"/>
      <c r="E36" s="667"/>
      <c r="F36" s="667"/>
      <c r="G36" s="667"/>
      <c r="H36" s="667"/>
      <c r="I36" s="667"/>
      <c r="J36" s="667"/>
      <c r="K36" s="667"/>
      <c r="L36" s="667"/>
      <c r="M36" s="667"/>
      <c r="N36" s="667"/>
      <c r="O36" s="667"/>
      <c r="P36" s="667"/>
      <c r="Q36" s="668"/>
      <c r="R36" s="695">
        <v>8607172</v>
      </c>
      <c r="S36" s="696"/>
      <c r="T36" s="696"/>
      <c r="U36" s="696"/>
      <c r="V36" s="696"/>
      <c r="W36" s="696"/>
      <c r="X36" s="696"/>
      <c r="Y36" s="697"/>
      <c r="Z36" s="698">
        <v>100</v>
      </c>
      <c r="AA36" s="698"/>
      <c r="AB36" s="698"/>
      <c r="AC36" s="698"/>
      <c r="AD36" s="699">
        <v>5008685</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208769</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146010</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1790793</v>
      </c>
      <c r="CS36" s="624"/>
      <c r="CT36" s="624"/>
      <c r="CU36" s="624"/>
      <c r="CV36" s="624"/>
      <c r="CW36" s="624"/>
      <c r="CX36" s="624"/>
      <c r="CY36" s="625"/>
      <c r="CZ36" s="657">
        <v>22.4</v>
      </c>
      <c r="DA36" s="658"/>
      <c r="DB36" s="658"/>
      <c r="DC36" s="659"/>
      <c r="DD36" s="632">
        <v>1173538</v>
      </c>
      <c r="DE36" s="624"/>
      <c r="DF36" s="624"/>
      <c r="DG36" s="624"/>
      <c r="DH36" s="624"/>
      <c r="DI36" s="624"/>
      <c r="DJ36" s="624"/>
      <c r="DK36" s="625"/>
      <c r="DL36" s="632">
        <v>886514</v>
      </c>
      <c r="DM36" s="624"/>
      <c r="DN36" s="624"/>
      <c r="DO36" s="624"/>
      <c r="DP36" s="624"/>
      <c r="DQ36" s="624"/>
      <c r="DR36" s="624"/>
      <c r="DS36" s="624"/>
      <c r="DT36" s="624"/>
      <c r="DU36" s="624"/>
      <c r="DV36" s="625"/>
      <c r="DW36" s="628">
        <v>17.7</v>
      </c>
      <c r="DX36" s="649"/>
      <c r="DY36" s="649"/>
      <c r="DZ36" s="649"/>
      <c r="EA36" s="649"/>
      <c r="EB36" s="649"/>
      <c r="EC36" s="650"/>
    </row>
    <row r="37" spans="2:133" ht="11.25" customHeight="1">
      <c r="AQ37" s="702" t="s">
        <v>311</v>
      </c>
      <c r="AR37" s="703"/>
      <c r="AS37" s="703"/>
      <c r="AT37" s="703"/>
      <c r="AU37" s="703"/>
      <c r="AV37" s="703"/>
      <c r="AW37" s="703"/>
      <c r="AX37" s="703"/>
      <c r="AY37" s="704"/>
      <c r="AZ37" s="623">
        <v>26285</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2523</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425676</v>
      </c>
      <c r="CS37" s="655"/>
      <c r="CT37" s="655"/>
      <c r="CU37" s="655"/>
      <c r="CV37" s="655"/>
      <c r="CW37" s="655"/>
      <c r="CX37" s="655"/>
      <c r="CY37" s="656"/>
      <c r="CZ37" s="657">
        <v>5.3</v>
      </c>
      <c r="DA37" s="658"/>
      <c r="DB37" s="658"/>
      <c r="DC37" s="659"/>
      <c r="DD37" s="632">
        <v>425356</v>
      </c>
      <c r="DE37" s="655"/>
      <c r="DF37" s="655"/>
      <c r="DG37" s="655"/>
      <c r="DH37" s="655"/>
      <c r="DI37" s="655"/>
      <c r="DJ37" s="655"/>
      <c r="DK37" s="656"/>
      <c r="DL37" s="632">
        <v>341068</v>
      </c>
      <c r="DM37" s="655"/>
      <c r="DN37" s="655"/>
      <c r="DO37" s="655"/>
      <c r="DP37" s="655"/>
      <c r="DQ37" s="655"/>
      <c r="DR37" s="655"/>
      <c r="DS37" s="655"/>
      <c r="DT37" s="655"/>
      <c r="DU37" s="655"/>
      <c r="DV37" s="656"/>
      <c r="DW37" s="628">
        <v>6.8</v>
      </c>
      <c r="DX37" s="649"/>
      <c r="DY37" s="649"/>
      <c r="DZ37" s="649"/>
      <c r="EA37" s="649"/>
      <c r="EB37" s="649"/>
      <c r="EC37" s="650"/>
    </row>
    <row r="38" spans="2:133" ht="11.25" customHeight="1">
      <c r="AQ38" s="702" t="s">
        <v>314</v>
      </c>
      <c r="AR38" s="703"/>
      <c r="AS38" s="703"/>
      <c r="AT38" s="703"/>
      <c r="AU38" s="703"/>
      <c r="AV38" s="703"/>
      <c r="AW38" s="703"/>
      <c r="AX38" s="703"/>
      <c r="AY38" s="704"/>
      <c r="AZ38" s="623">
        <v>447</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4811</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795615</v>
      </c>
      <c r="CS38" s="624"/>
      <c r="CT38" s="624"/>
      <c r="CU38" s="624"/>
      <c r="CV38" s="624"/>
      <c r="CW38" s="624"/>
      <c r="CX38" s="624"/>
      <c r="CY38" s="625"/>
      <c r="CZ38" s="657">
        <v>10</v>
      </c>
      <c r="DA38" s="658"/>
      <c r="DB38" s="658"/>
      <c r="DC38" s="659"/>
      <c r="DD38" s="632">
        <v>678744</v>
      </c>
      <c r="DE38" s="624"/>
      <c r="DF38" s="624"/>
      <c r="DG38" s="624"/>
      <c r="DH38" s="624"/>
      <c r="DI38" s="624"/>
      <c r="DJ38" s="624"/>
      <c r="DK38" s="625"/>
      <c r="DL38" s="632">
        <v>433384</v>
      </c>
      <c r="DM38" s="624"/>
      <c r="DN38" s="624"/>
      <c r="DO38" s="624"/>
      <c r="DP38" s="624"/>
      <c r="DQ38" s="624"/>
      <c r="DR38" s="624"/>
      <c r="DS38" s="624"/>
      <c r="DT38" s="624"/>
      <c r="DU38" s="624"/>
      <c r="DV38" s="625"/>
      <c r="DW38" s="628">
        <v>8.6999999999999993</v>
      </c>
      <c r="DX38" s="649"/>
      <c r="DY38" s="649"/>
      <c r="DZ38" s="649"/>
      <c r="EA38" s="649"/>
      <c r="EB38" s="649"/>
      <c r="EC38" s="650"/>
    </row>
    <row r="39" spans="2:133" ht="11.25" customHeight="1">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101</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220183</v>
      </c>
      <c r="CS39" s="655"/>
      <c r="CT39" s="655"/>
      <c r="CU39" s="655"/>
      <c r="CV39" s="655"/>
      <c r="CW39" s="655"/>
      <c r="CX39" s="655"/>
      <c r="CY39" s="656"/>
      <c r="CZ39" s="657">
        <v>2.8</v>
      </c>
      <c r="DA39" s="658"/>
      <c r="DB39" s="658"/>
      <c r="DC39" s="659"/>
      <c r="DD39" s="632">
        <v>209709</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49"/>
      <c r="DY39" s="649"/>
      <c r="DZ39" s="649"/>
      <c r="EA39" s="649"/>
      <c r="EB39" s="649"/>
      <c r="EC39" s="65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191619</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106</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95600</v>
      </c>
      <c r="CS40" s="624"/>
      <c r="CT40" s="624"/>
      <c r="CU40" s="624"/>
      <c r="CV40" s="624"/>
      <c r="CW40" s="624"/>
      <c r="CX40" s="624"/>
      <c r="CY40" s="625"/>
      <c r="CZ40" s="657">
        <v>1.2</v>
      </c>
      <c r="DA40" s="658"/>
      <c r="DB40" s="658"/>
      <c r="DC40" s="659"/>
      <c r="DD40" s="632">
        <v>15600</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49"/>
      <c r="DY40" s="649"/>
      <c r="DZ40" s="649"/>
      <c r="EA40" s="649"/>
      <c r="EB40" s="649"/>
      <c r="EC40" s="65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394780</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278</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1192653</v>
      </c>
      <c r="CS42" s="624"/>
      <c r="CT42" s="624"/>
      <c r="CU42" s="624"/>
      <c r="CV42" s="624"/>
      <c r="CW42" s="624"/>
      <c r="CX42" s="624"/>
      <c r="CY42" s="625"/>
      <c r="CZ42" s="657">
        <v>14.9</v>
      </c>
      <c r="DA42" s="706"/>
      <c r="DB42" s="706"/>
      <c r="DC42" s="707"/>
      <c r="DD42" s="632">
        <v>710867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28573</v>
      </c>
      <c r="CS43" s="655"/>
      <c r="CT43" s="655"/>
      <c r="CU43" s="655"/>
      <c r="CV43" s="655"/>
      <c r="CW43" s="655"/>
      <c r="CX43" s="655"/>
      <c r="CY43" s="656"/>
      <c r="CZ43" s="657">
        <v>0.4</v>
      </c>
      <c r="DA43" s="658"/>
      <c r="DB43" s="658"/>
      <c r="DC43" s="659"/>
      <c r="DD43" s="632">
        <v>28573</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1192445</v>
      </c>
      <c r="CS44" s="624"/>
      <c r="CT44" s="624"/>
      <c r="CU44" s="624"/>
      <c r="CV44" s="624"/>
      <c r="CW44" s="624"/>
      <c r="CX44" s="624"/>
      <c r="CY44" s="625"/>
      <c r="CZ44" s="657">
        <v>14.9</v>
      </c>
      <c r="DA44" s="706"/>
      <c r="DB44" s="706"/>
      <c r="DC44" s="707"/>
      <c r="DD44" s="632">
        <v>710659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180844</v>
      </c>
      <c r="CS45" s="655"/>
      <c r="CT45" s="655"/>
      <c r="CU45" s="655"/>
      <c r="CV45" s="655"/>
      <c r="CW45" s="655"/>
      <c r="CX45" s="655"/>
      <c r="CY45" s="656"/>
      <c r="CZ45" s="657">
        <v>2.2999999999999998</v>
      </c>
      <c r="DA45" s="658"/>
      <c r="DB45" s="658"/>
      <c r="DC45" s="659"/>
      <c r="DD45" s="632">
        <v>45541</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1011601</v>
      </c>
      <c r="CS46" s="624"/>
      <c r="CT46" s="624"/>
      <c r="CU46" s="624"/>
      <c r="CV46" s="624"/>
      <c r="CW46" s="624"/>
      <c r="CX46" s="624"/>
      <c r="CY46" s="625"/>
      <c r="CZ46" s="657">
        <v>12.7</v>
      </c>
      <c r="DA46" s="706"/>
      <c r="DB46" s="706"/>
      <c r="DC46" s="707"/>
      <c r="DD46" s="632">
        <v>665118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208</v>
      </c>
      <c r="CS47" s="655"/>
      <c r="CT47" s="655"/>
      <c r="CU47" s="655"/>
      <c r="CV47" s="655"/>
      <c r="CW47" s="655"/>
      <c r="CX47" s="655"/>
      <c r="CY47" s="656"/>
      <c r="CZ47" s="657">
        <v>0</v>
      </c>
      <c r="DA47" s="658"/>
      <c r="DB47" s="658"/>
      <c r="DC47" s="659"/>
      <c r="DD47" s="632">
        <v>208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7979481</v>
      </c>
      <c r="CS49" s="691"/>
      <c r="CT49" s="691"/>
      <c r="CU49" s="691"/>
      <c r="CV49" s="691"/>
      <c r="CW49" s="691"/>
      <c r="CX49" s="691"/>
      <c r="CY49" s="718"/>
      <c r="CZ49" s="719">
        <v>100</v>
      </c>
      <c r="DA49" s="720"/>
      <c r="DB49" s="720"/>
      <c r="DC49" s="721"/>
      <c r="DD49" s="722">
        <v>5946693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8421</v>
      </c>
      <c r="R7" s="753"/>
      <c r="S7" s="753"/>
      <c r="T7" s="753"/>
      <c r="U7" s="753"/>
      <c r="V7" s="753">
        <v>7800</v>
      </c>
      <c r="W7" s="753"/>
      <c r="X7" s="753"/>
      <c r="Y7" s="753"/>
      <c r="Z7" s="753"/>
      <c r="AA7" s="753">
        <v>621</v>
      </c>
      <c r="AB7" s="753"/>
      <c r="AC7" s="753"/>
      <c r="AD7" s="753"/>
      <c r="AE7" s="754"/>
      <c r="AF7" s="755">
        <v>426</v>
      </c>
      <c r="AG7" s="756"/>
      <c r="AH7" s="756"/>
      <c r="AI7" s="756"/>
      <c r="AJ7" s="757"/>
      <c r="AK7" s="792">
        <v>775</v>
      </c>
      <c r="AL7" s="793"/>
      <c r="AM7" s="793"/>
      <c r="AN7" s="793"/>
      <c r="AO7" s="793"/>
      <c r="AP7" s="793">
        <v>2784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552</v>
      </c>
      <c r="BT7" s="797"/>
      <c r="BU7" s="797"/>
      <c r="BV7" s="797"/>
      <c r="BW7" s="797"/>
      <c r="BX7" s="797"/>
      <c r="BY7" s="797"/>
      <c r="BZ7" s="797"/>
      <c r="CA7" s="797"/>
      <c r="CB7" s="797"/>
      <c r="CC7" s="797"/>
      <c r="CD7" s="797"/>
      <c r="CE7" s="797"/>
      <c r="CF7" s="797"/>
      <c r="CG7" s="798"/>
      <c r="CH7" s="789">
        <v>0</v>
      </c>
      <c r="CI7" s="790"/>
      <c r="CJ7" s="790"/>
      <c r="CK7" s="790"/>
      <c r="CL7" s="791"/>
      <c r="CM7" s="789">
        <v>31</v>
      </c>
      <c r="CN7" s="790"/>
      <c r="CO7" s="790"/>
      <c r="CP7" s="790"/>
      <c r="CQ7" s="791"/>
      <c r="CR7" s="789">
        <v>20</v>
      </c>
      <c r="CS7" s="790"/>
      <c r="CT7" s="790"/>
      <c r="CU7" s="790"/>
      <c r="CV7" s="791"/>
      <c r="CW7" s="789">
        <v>3</v>
      </c>
      <c r="CX7" s="790"/>
      <c r="CY7" s="790"/>
      <c r="CZ7" s="790"/>
      <c r="DA7" s="791"/>
      <c r="DB7" s="789" t="s">
        <v>539</v>
      </c>
      <c r="DC7" s="790"/>
      <c r="DD7" s="790"/>
      <c r="DE7" s="790"/>
      <c r="DF7" s="791"/>
      <c r="DG7" s="789" t="s">
        <v>539</v>
      </c>
      <c r="DH7" s="790"/>
      <c r="DI7" s="790"/>
      <c r="DJ7" s="790"/>
      <c r="DK7" s="791"/>
      <c r="DL7" s="789" t="s">
        <v>539</v>
      </c>
      <c r="DM7" s="790"/>
      <c r="DN7" s="790"/>
      <c r="DO7" s="790"/>
      <c r="DP7" s="791"/>
      <c r="DQ7" s="789" t="s">
        <v>539</v>
      </c>
      <c r="DR7" s="790"/>
      <c r="DS7" s="790"/>
      <c r="DT7" s="790"/>
      <c r="DU7" s="791"/>
      <c r="DV7" s="770"/>
      <c r="DW7" s="771"/>
      <c r="DX7" s="771"/>
      <c r="DY7" s="771"/>
      <c r="DZ7" s="772"/>
      <c r="EA7" s="205"/>
    </row>
    <row r="8" spans="1:131" s="206" customFormat="1" ht="26.25" customHeight="1">
      <c r="A8" s="212">
        <v>2</v>
      </c>
      <c r="B8" s="773" t="s">
        <v>361</v>
      </c>
      <c r="C8" s="774"/>
      <c r="D8" s="774"/>
      <c r="E8" s="774"/>
      <c r="F8" s="774"/>
      <c r="G8" s="774"/>
      <c r="H8" s="774"/>
      <c r="I8" s="774"/>
      <c r="J8" s="774"/>
      <c r="K8" s="774"/>
      <c r="L8" s="774"/>
      <c r="M8" s="774"/>
      <c r="N8" s="774"/>
      <c r="O8" s="774"/>
      <c r="P8" s="775"/>
      <c r="Q8" s="776">
        <v>145</v>
      </c>
      <c r="R8" s="777"/>
      <c r="S8" s="777"/>
      <c r="T8" s="777"/>
      <c r="U8" s="777"/>
      <c r="V8" s="777">
        <v>142</v>
      </c>
      <c r="W8" s="777"/>
      <c r="X8" s="777"/>
      <c r="Y8" s="777"/>
      <c r="Z8" s="777"/>
      <c r="AA8" s="777">
        <v>2</v>
      </c>
      <c r="AB8" s="777"/>
      <c r="AC8" s="777"/>
      <c r="AD8" s="777"/>
      <c r="AE8" s="778"/>
      <c r="AF8" s="779">
        <v>2</v>
      </c>
      <c r="AG8" s="780"/>
      <c r="AH8" s="780"/>
      <c r="AI8" s="780"/>
      <c r="AJ8" s="781"/>
      <c r="AK8" s="782">
        <v>94</v>
      </c>
      <c r="AL8" s="783"/>
      <c r="AM8" s="783"/>
      <c r="AN8" s="783"/>
      <c r="AO8" s="783"/>
      <c r="AP8" s="783" t="s">
        <v>539</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553</v>
      </c>
      <c r="BT8" s="787"/>
      <c r="BU8" s="787"/>
      <c r="BV8" s="787"/>
      <c r="BW8" s="787"/>
      <c r="BX8" s="787"/>
      <c r="BY8" s="787"/>
      <c r="BZ8" s="787"/>
      <c r="CA8" s="787"/>
      <c r="CB8" s="787"/>
      <c r="CC8" s="787"/>
      <c r="CD8" s="787"/>
      <c r="CE8" s="787"/>
      <c r="CF8" s="787"/>
      <c r="CG8" s="788"/>
      <c r="CH8" s="799">
        <v>-1</v>
      </c>
      <c r="CI8" s="800"/>
      <c r="CJ8" s="800"/>
      <c r="CK8" s="800"/>
      <c r="CL8" s="801"/>
      <c r="CM8" s="799">
        <v>36</v>
      </c>
      <c r="CN8" s="800"/>
      <c r="CO8" s="800"/>
      <c r="CP8" s="800"/>
      <c r="CQ8" s="801"/>
      <c r="CR8" s="799">
        <v>27</v>
      </c>
      <c r="CS8" s="800"/>
      <c r="CT8" s="800"/>
      <c r="CU8" s="800"/>
      <c r="CV8" s="801"/>
      <c r="CW8" s="799" t="s">
        <v>539</v>
      </c>
      <c r="CX8" s="800"/>
      <c r="CY8" s="800"/>
      <c r="CZ8" s="800"/>
      <c r="DA8" s="801"/>
      <c r="DB8" s="799" t="s">
        <v>539</v>
      </c>
      <c r="DC8" s="800"/>
      <c r="DD8" s="800"/>
      <c r="DE8" s="800"/>
      <c r="DF8" s="801"/>
      <c r="DG8" s="799" t="s">
        <v>539</v>
      </c>
      <c r="DH8" s="800"/>
      <c r="DI8" s="800"/>
      <c r="DJ8" s="800"/>
      <c r="DK8" s="801"/>
      <c r="DL8" s="799" t="s">
        <v>539</v>
      </c>
      <c r="DM8" s="800"/>
      <c r="DN8" s="800"/>
      <c r="DO8" s="800"/>
      <c r="DP8" s="801"/>
      <c r="DQ8" s="799" t="s">
        <v>539</v>
      </c>
      <c r="DR8" s="800"/>
      <c r="DS8" s="800"/>
      <c r="DT8" s="800"/>
      <c r="DU8" s="801"/>
      <c r="DV8" s="802"/>
      <c r="DW8" s="803"/>
      <c r="DX8" s="803"/>
      <c r="DY8" s="803"/>
      <c r="DZ8" s="804"/>
      <c r="EA8" s="205"/>
    </row>
    <row r="9" spans="1:131" s="206" customFormat="1" ht="26.25" customHeight="1">
      <c r="A9" s="212">
        <v>3</v>
      </c>
      <c r="B9" s="773" t="s">
        <v>362</v>
      </c>
      <c r="C9" s="774"/>
      <c r="D9" s="774"/>
      <c r="E9" s="774"/>
      <c r="F9" s="774"/>
      <c r="G9" s="774"/>
      <c r="H9" s="774"/>
      <c r="I9" s="774"/>
      <c r="J9" s="774"/>
      <c r="K9" s="774"/>
      <c r="L9" s="774"/>
      <c r="M9" s="774"/>
      <c r="N9" s="774"/>
      <c r="O9" s="774"/>
      <c r="P9" s="775"/>
      <c r="Q9" s="776">
        <v>94</v>
      </c>
      <c r="R9" s="777"/>
      <c r="S9" s="777"/>
      <c r="T9" s="777"/>
      <c r="U9" s="777"/>
      <c r="V9" s="777">
        <v>90</v>
      </c>
      <c r="W9" s="777"/>
      <c r="X9" s="777"/>
      <c r="Y9" s="777"/>
      <c r="Z9" s="777"/>
      <c r="AA9" s="777">
        <v>4</v>
      </c>
      <c r="AB9" s="777"/>
      <c r="AC9" s="777"/>
      <c r="AD9" s="777"/>
      <c r="AE9" s="778"/>
      <c r="AF9" s="779">
        <v>4</v>
      </c>
      <c r="AG9" s="780"/>
      <c r="AH9" s="780"/>
      <c r="AI9" s="780"/>
      <c r="AJ9" s="781"/>
      <c r="AK9" s="782">
        <v>53</v>
      </c>
      <c r="AL9" s="783"/>
      <c r="AM9" s="783"/>
      <c r="AN9" s="783"/>
      <c r="AO9" s="783"/>
      <c r="AP9" s="783">
        <v>159</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8660</v>
      </c>
      <c r="R23" s="812"/>
      <c r="S23" s="812"/>
      <c r="T23" s="812"/>
      <c r="U23" s="812"/>
      <c r="V23" s="812">
        <v>8032</v>
      </c>
      <c r="W23" s="812"/>
      <c r="X23" s="812"/>
      <c r="Y23" s="812"/>
      <c r="Z23" s="812"/>
      <c r="AA23" s="812">
        <v>628</v>
      </c>
      <c r="AB23" s="812"/>
      <c r="AC23" s="812"/>
      <c r="AD23" s="812"/>
      <c r="AE23" s="813"/>
      <c r="AF23" s="814">
        <v>433</v>
      </c>
      <c r="AG23" s="812"/>
      <c r="AH23" s="812"/>
      <c r="AI23" s="812"/>
      <c r="AJ23" s="815"/>
      <c r="AK23" s="816"/>
      <c r="AL23" s="817"/>
      <c r="AM23" s="817"/>
      <c r="AN23" s="817"/>
      <c r="AO23" s="817"/>
      <c r="AP23" s="812">
        <v>2943</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2469</v>
      </c>
      <c r="R28" s="841"/>
      <c r="S28" s="841"/>
      <c r="T28" s="841"/>
      <c r="U28" s="841"/>
      <c r="V28" s="841">
        <v>2285</v>
      </c>
      <c r="W28" s="841"/>
      <c r="X28" s="841"/>
      <c r="Y28" s="841"/>
      <c r="Z28" s="841"/>
      <c r="AA28" s="841">
        <v>184</v>
      </c>
      <c r="AB28" s="841"/>
      <c r="AC28" s="841"/>
      <c r="AD28" s="841"/>
      <c r="AE28" s="842"/>
      <c r="AF28" s="843">
        <v>184</v>
      </c>
      <c r="AG28" s="841"/>
      <c r="AH28" s="841"/>
      <c r="AI28" s="841"/>
      <c r="AJ28" s="844"/>
      <c r="AK28" s="845">
        <v>160</v>
      </c>
      <c r="AL28" s="836"/>
      <c r="AM28" s="836"/>
      <c r="AN28" s="836"/>
      <c r="AO28" s="836"/>
      <c r="AP28" s="836" t="s">
        <v>539</v>
      </c>
      <c r="AQ28" s="836"/>
      <c r="AR28" s="836"/>
      <c r="AS28" s="836"/>
      <c r="AT28" s="836"/>
      <c r="AU28" s="836" t="s">
        <v>539</v>
      </c>
      <c r="AV28" s="836"/>
      <c r="AW28" s="836"/>
      <c r="AX28" s="836"/>
      <c r="AY28" s="836"/>
      <c r="AZ28" s="837" t="s">
        <v>539</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1317</v>
      </c>
      <c r="R29" s="777"/>
      <c r="S29" s="777"/>
      <c r="T29" s="777"/>
      <c r="U29" s="777"/>
      <c r="V29" s="777">
        <v>1274</v>
      </c>
      <c r="W29" s="777"/>
      <c r="X29" s="777"/>
      <c r="Y29" s="777"/>
      <c r="Z29" s="777"/>
      <c r="AA29" s="777">
        <v>42</v>
      </c>
      <c r="AB29" s="777"/>
      <c r="AC29" s="777"/>
      <c r="AD29" s="777"/>
      <c r="AE29" s="778"/>
      <c r="AF29" s="779">
        <v>42</v>
      </c>
      <c r="AG29" s="780"/>
      <c r="AH29" s="780"/>
      <c r="AI29" s="780"/>
      <c r="AJ29" s="781"/>
      <c r="AK29" s="848">
        <v>193</v>
      </c>
      <c r="AL29" s="849"/>
      <c r="AM29" s="849"/>
      <c r="AN29" s="849"/>
      <c r="AO29" s="849"/>
      <c r="AP29" s="849" t="s">
        <v>539</v>
      </c>
      <c r="AQ29" s="849"/>
      <c r="AR29" s="849"/>
      <c r="AS29" s="849"/>
      <c r="AT29" s="849"/>
      <c r="AU29" s="849" t="s">
        <v>539</v>
      </c>
      <c r="AV29" s="849"/>
      <c r="AW29" s="849"/>
      <c r="AX29" s="849"/>
      <c r="AY29" s="849"/>
      <c r="AZ29" s="850" t="s">
        <v>539</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134</v>
      </c>
      <c r="R30" s="777"/>
      <c r="S30" s="777"/>
      <c r="T30" s="777"/>
      <c r="U30" s="777"/>
      <c r="V30" s="777">
        <v>129</v>
      </c>
      <c r="W30" s="777"/>
      <c r="X30" s="777"/>
      <c r="Y30" s="777"/>
      <c r="Z30" s="777"/>
      <c r="AA30" s="777">
        <v>5</v>
      </c>
      <c r="AB30" s="777"/>
      <c r="AC30" s="777"/>
      <c r="AD30" s="777"/>
      <c r="AE30" s="778"/>
      <c r="AF30" s="779">
        <v>5</v>
      </c>
      <c r="AG30" s="780"/>
      <c r="AH30" s="780"/>
      <c r="AI30" s="780"/>
      <c r="AJ30" s="781"/>
      <c r="AK30" s="848">
        <v>41</v>
      </c>
      <c r="AL30" s="849"/>
      <c r="AM30" s="849"/>
      <c r="AN30" s="849"/>
      <c r="AO30" s="849"/>
      <c r="AP30" s="849" t="s">
        <v>539</v>
      </c>
      <c r="AQ30" s="849"/>
      <c r="AR30" s="849"/>
      <c r="AS30" s="849"/>
      <c r="AT30" s="849"/>
      <c r="AU30" s="849" t="s">
        <v>539</v>
      </c>
      <c r="AV30" s="849"/>
      <c r="AW30" s="849"/>
      <c r="AX30" s="849"/>
      <c r="AY30" s="849"/>
      <c r="AZ30" s="850" t="s">
        <v>539</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173</v>
      </c>
      <c r="R31" s="777"/>
      <c r="S31" s="777"/>
      <c r="T31" s="777"/>
      <c r="U31" s="777"/>
      <c r="V31" s="777">
        <v>167</v>
      </c>
      <c r="W31" s="777"/>
      <c r="X31" s="777"/>
      <c r="Y31" s="777"/>
      <c r="Z31" s="777"/>
      <c r="AA31" s="777">
        <v>6</v>
      </c>
      <c r="AB31" s="777"/>
      <c r="AC31" s="777"/>
      <c r="AD31" s="777"/>
      <c r="AE31" s="778"/>
      <c r="AF31" s="779">
        <v>6</v>
      </c>
      <c r="AG31" s="780"/>
      <c r="AH31" s="780"/>
      <c r="AI31" s="780"/>
      <c r="AJ31" s="781"/>
      <c r="AK31" s="848">
        <v>120</v>
      </c>
      <c r="AL31" s="849"/>
      <c r="AM31" s="849"/>
      <c r="AN31" s="849"/>
      <c r="AO31" s="849"/>
      <c r="AP31" s="849">
        <v>1234</v>
      </c>
      <c r="AQ31" s="849"/>
      <c r="AR31" s="849"/>
      <c r="AS31" s="849"/>
      <c r="AT31" s="849"/>
      <c r="AU31" s="849">
        <v>1081</v>
      </c>
      <c r="AV31" s="849"/>
      <c r="AW31" s="849"/>
      <c r="AX31" s="849"/>
      <c r="AY31" s="849"/>
      <c r="AZ31" s="850" t="s">
        <v>539</v>
      </c>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268</v>
      </c>
      <c r="R32" s="777"/>
      <c r="S32" s="777"/>
      <c r="T32" s="777"/>
      <c r="U32" s="777"/>
      <c r="V32" s="777">
        <v>256</v>
      </c>
      <c r="W32" s="777"/>
      <c r="X32" s="777"/>
      <c r="Y32" s="777"/>
      <c r="Z32" s="777"/>
      <c r="AA32" s="777">
        <v>12</v>
      </c>
      <c r="AB32" s="777"/>
      <c r="AC32" s="777"/>
      <c r="AD32" s="777"/>
      <c r="AE32" s="778"/>
      <c r="AF32" s="779">
        <v>12</v>
      </c>
      <c r="AG32" s="780"/>
      <c r="AH32" s="780"/>
      <c r="AI32" s="780"/>
      <c r="AJ32" s="781"/>
      <c r="AK32" s="848">
        <v>89</v>
      </c>
      <c r="AL32" s="849"/>
      <c r="AM32" s="849"/>
      <c r="AN32" s="849"/>
      <c r="AO32" s="849"/>
      <c r="AP32" s="849">
        <v>1550</v>
      </c>
      <c r="AQ32" s="849"/>
      <c r="AR32" s="849"/>
      <c r="AS32" s="849"/>
      <c r="AT32" s="849"/>
      <c r="AU32" s="849">
        <v>1517</v>
      </c>
      <c r="AV32" s="849"/>
      <c r="AW32" s="849"/>
      <c r="AX32" s="849"/>
      <c r="AY32" s="849"/>
      <c r="AZ32" s="850" t="s">
        <v>539</v>
      </c>
      <c r="BA32" s="850"/>
      <c r="BB32" s="850"/>
      <c r="BC32" s="850"/>
      <c r="BD32" s="850"/>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382</v>
      </c>
      <c r="C33" s="774"/>
      <c r="D33" s="774"/>
      <c r="E33" s="774"/>
      <c r="F33" s="774"/>
      <c r="G33" s="774"/>
      <c r="H33" s="774"/>
      <c r="I33" s="774"/>
      <c r="J33" s="774"/>
      <c r="K33" s="774"/>
      <c r="L33" s="774"/>
      <c r="M33" s="774"/>
      <c r="N33" s="774"/>
      <c r="O33" s="774"/>
      <c r="P33" s="775"/>
      <c r="Q33" s="776">
        <v>40</v>
      </c>
      <c r="R33" s="777"/>
      <c r="S33" s="777"/>
      <c r="T33" s="777"/>
      <c r="U33" s="777"/>
      <c r="V33" s="777">
        <v>39</v>
      </c>
      <c r="W33" s="777"/>
      <c r="X33" s="777"/>
      <c r="Y33" s="777"/>
      <c r="Z33" s="777"/>
      <c r="AA33" s="777">
        <v>1</v>
      </c>
      <c r="AB33" s="777"/>
      <c r="AC33" s="777"/>
      <c r="AD33" s="777"/>
      <c r="AE33" s="778"/>
      <c r="AF33" s="779" t="s">
        <v>383</v>
      </c>
      <c r="AG33" s="780"/>
      <c r="AH33" s="780"/>
      <c r="AI33" s="780"/>
      <c r="AJ33" s="781"/>
      <c r="AK33" s="848" t="s">
        <v>539</v>
      </c>
      <c r="AL33" s="849"/>
      <c r="AM33" s="849"/>
      <c r="AN33" s="849"/>
      <c r="AO33" s="849"/>
      <c r="AP33" s="849" t="s">
        <v>539</v>
      </c>
      <c r="AQ33" s="849"/>
      <c r="AR33" s="849"/>
      <c r="AS33" s="849"/>
      <c r="AT33" s="849"/>
      <c r="AU33" s="849" t="s">
        <v>539</v>
      </c>
      <c r="AV33" s="849"/>
      <c r="AW33" s="849"/>
      <c r="AX33" s="849"/>
      <c r="AY33" s="849"/>
      <c r="AZ33" s="850" t="s">
        <v>539</v>
      </c>
      <c r="BA33" s="850"/>
      <c r="BB33" s="850"/>
      <c r="BC33" s="850"/>
      <c r="BD33" s="850"/>
      <c r="BE33" s="846" t="s">
        <v>380</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249</v>
      </c>
      <c r="AG63" s="860"/>
      <c r="AH63" s="860"/>
      <c r="AI63" s="860"/>
      <c r="AJ63" s="861"/>
      <c r="AK63" s="862"/>
      <c r="AL63" s="857"/>
      <c r="AM63" s="857"/>
      <c r="AN63" s="857"/>
      <c r="AO63" s="857"/>
      <c r="AP63" s="860">
        <v>2784</v>
      </c>
      <c r="AQ63" s="860"/>
      <c r="AR63" s="860"/>
      <c r="AS63" s="860"/>
      <c r="AT63" s="860"/>
      <c r="AU63" s="860">
        <v>2598</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387</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388</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540</v>
      </c>
      <c r="C68" s="888"/>
      <c r="D68" s="888"/>
      <c r="E68" s="888"/>
      <c r="F68" s="888"/>
      <c r="G68" s="888"/>
      <c r="H68" s="888"/>
      <c r="I68" s="888"/>
      <c r="J68" s="888"/>
      <c r="K68" s="888"/>
      <c r="L68" s="888"/>
      <c r="M68" s="888"/>
      <c r="N68" s="888"/>
      <c r="O68" s="888"/>
      <c r="P68" s="889"/>
      <c r="Q68" s="890">
        <v>1484</v>
      </c>
      <c r="R68" s="884"/>
      <c r="S68" s="884"/>
      <c r="T68" s="884"/>
      <c r="U68" s="884"/>
      <c r="V68" s="884">
        <v>81</v>
      </c>
      <c r="W68" s="884"/>
      <c r="X68" s="884"/>
      <c r="Y68" s="884"/>
      <c r="Z68" s="884"/>
      <c r="AA68" s="884">
        <v>1403</v>
      </c>
      <c r="AB68" s="884"/>
      <c r="AC68" s="884"/>
      <c r="AD68" s="884"/>
      <c r="AE68" s="884"/>
      <c r="AF68" s="884">
        <v>1403</v>
      </c>
      <c r="AG68" s="884"/>
      <c r="AH68" s="884"/>
      <c r="AI68" s="884"/>
      <c r="AJ68" s="884"/>
      <c r="AK68" s="884" t="s">
        <v>541</v>
      </c>
      <c r="AL68" s="884"/>
      <c r="AM68" s="884"/>
      <c r="AN68" s="884"/>
      <c r="AO68" s="884"/>
      <c r="AP68" s="884">
        <v>3272</v>
      </c>
      <c r="AQ68" s="884"/>
      <c r="AR68" s="884"/>
      <c r="AS68" s="884"/>
      <c r="AT68" s="884"/>
      <c r="AU68" s="884">
        <v>866</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542</v>
      </c>
      <c r="C69" s="892"/>
      <c r="D69" s="892"/>
      <c r="E69" s="892"/>
      <c r="F69" s="892"/>
      <c r="G69" s="892"/>
      <c r="H69" s="892"/>
      <c r="I69" s="892"/>
      <c r="J69" s="892"/>
      <c r="K69" s="892"/>
      <c r="L69" s="892"/>
      <c r="M69" s="892"/>
      <c r="N69" s="892"/>
      <c r="O69" s="892"/>
      <c r="P69" s="893"/>
      <c r="Q69" s="894">
        <v>11914</v>
      </c>
      <c r="R69" s="849"/>
      <c r="S69" s="849"/>
      <c r="T69" s="849"/>
      <c r="U69" s="849"/>
      <c r="V69" s="849">
        <v>11856</v>
      </c>
      <c r="W69" s="849"/>
      <c r="X69" s="849"/>
      <c r="Y69" s="849"/>
      <c r="Z69" s="849"/>
      <c r="AA69" s="849">
        <v>58</v>
      </c>
      <c r="AB69" s="849"/>
      <c r="AC69" s="849"/>
      <c r="AD69" s="849"/>
      <c r="AE69" s="849"/>
      <c r="AF69" s="849">
        <v>58</v>
      </c>
      <c r="AG69" s="849"/>
      <c r="AH69" s="849"/>
      <c r="AI69" s="849"/>
      <c r="AJ69" s="849"/>
      <c r="AK69" s="849">
        <v>5</v>
      </c>
      <c r="AL69" s="849"/>
      <c r="AM69" s="849"/>
      <c r="AN69" s="849"/>
      <c r="AO69" s="849"/>
      <c r="AP69" s="849" t="s">
        <v>541</v>
      </c>
      <c r="AQ69" s="849"/>
      <c r="AR69" s="849"/>
      <c r="AS69" s="849"/>
      <c r="AT69" s="849"/>
      <c r="AU69" s="849" t="s">
        <v>541</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543</v>
      </c>
      <c r="C70" s="892"/>
      <c r="D70" s="892"/>
      <c r="E70" s="892"/>
      <c r="F70" s="892"/>
      <c r="G70" s="892"/>
      <c r="H70" s="892"/>
      <c r="I70" s="892"/>
      <c r="J70" s="892"/>
      <c r="K70" s="892"/>
      <c r="L70" s="892"/>
      <c r="M70" s="892"/>
      <c r="N70" s="892"/>
      <c r="O70" s="892"/>
      <c r="P70" s="893"/>
      <c r="Q70" s="894">
        <v>47</v>
      </c>
      <c r="R70" s="849"/>
      <c r="S70" s="849"/>
      <c r="T70" s="849"/>
      <c r="U70" s="849"/>
      <c r="V70" s="849">
        <v>46</v>
      </c>
      <c r="W70" s="849"/>
      <c r="X70" s="849"/>
      <c r="Y70" s="849"/>
      <c r="Z70" s="849"/>
      <c r="AA70" s="849">
        <v>1</v>
      </c>
      <c r="AB70" s="849"/>
      <c r="AC70" s="849"/>
      <c r="AD70" s="849"/>
      <c r="AE70" s="849"/>
      <c r="AF70" s="849">
        <v>1</v>
      </c>
      <c r="AG70" s="849"/>
      <c r="AH70" s="849"/>
      <c r="AI70" s="849"/>
      <c r="AJ70" s="849"/>
      <c r="AK70" s="849">
        <v>2</v>
      </c>
      <c r="AL70" s="849"/>
      <c r="AM70" s="849"/>
      <c r="AN70" s="849"/>
      <c r="AO70" s="849"/>
      <c r="AP70" s="849" t="s">
        <v>539</v>
      </c>
      <c r="AQ70" s="849"/>
      <c r="AR70" s="849"/>
      <c r="AS70" s="849"/>
      <c r="AT70" s="849"/>
      <c r="AU70" s="849" t="s">
        <v>539</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544</v>
      </c>
      <c r="C71" s="892"/>
      <c r="D71" s="892"/>
      <c r="E71" s="892"/>
      <c r="F71" s="892"/>
      <c r="G71" s="892"/>
      <c r="H71" s="892"/>
      <c r="I71" s="892"/>
      <c r="J71" s="892"/>
      <c r="K71" s="892"/>
      <c r="L71" s="892"/>
      <c r="M71" s="892"/>
      <c r="N71" s="892"/>
      <c r="O71" s="892"/>
      <c r="P71" s="893"/>
      <c r="Q71" s="894">
        <v>118</v>
      </c>
      <c r="R71" s="849"/>
      <c r="S71" s="849"/>
      <c r="T71" s="849"/>
      <c r="U71" s="849"/>
      <c r="V71" s="849">
        <v>109</v>
      </c>
      <c r="W71" s="849"/>
      <c r="X71" s="849"/>
      <c r="Y71" s="849"/>
      <c r="Z71" s="849"/>
      <c r="AA71" s="849">
        <v>10</v>
      </c>
      <c r="AB71" s="849"/>
      <c r="AC71" s="849"/>
      <c r="AD71" s="849"/>
      <c r="AE71" s="849"/>
      <c r="AF71" s="849">
        <v>10</v>
      </c>
      <c r="AG71" s="849"/>
      <c r="AH71" s="849"/>
      <c r="AI71" s="849"/>
      <c r="AJ71" s="849"/>
      <c r="AK71" s="849">
        <v>2</v>
      </c>
      <c r="AL71" s="849"/>
      <c r="AM71" s="849"/>
      <c r="AN71" s="849"/>
      <c r="AO71" s="849"/>
      <c r="AP71" s="849" t="s">
        <v>539</v>
      </c>
      <c r="AQ71" s="849"/>
      <c r="AR71" s="849"/>
      <c r="AS71" s="849"/>
      <c r="AT71" s="849"/>
      <c r="AU71" s="849" t="s">
        <v>539</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545</v>
      </c>
      <c r="C72" s="892"/>
      <c r="D72" s="892"/>
      <c r="E72" s="892"/>
      <c r="F72" s="892"/>
      <c r="G72" s="892"/>
      <c r="H72" s="892"/>
      <c r="I72" s="892"/>
      <c r="J72" s="892"/>
      <c r="K72" s="892"/>
      <c r="L72" s="892"/>
      <c r="M72" s="892"/>
      <c r="N72" s="892"/>
      <c r="O72" s="892"/>
      <c r="P72" s="893"/>
      <c r="Q72" s="894">
        <v>202536</v>
      </c>
      <c r="R72" s="849"/>
      <c r="S72" s="849"/>
      <c r="T72" s="849"/>
      <c r="U72" s="849"/>
      <c r="V72" s="849">
        <v>195058</v>
      </c>
      <c r="W72" s="849"/>
      <c r="X72" s="849"/>
      <c r="Y72" s="849"/>
      <c r="Z72" s="849"/>
      <c r="AA72" s="849">
        <v>7478</v>
      </c>
      <c r="AB72" s="849"/>
      <c r="AC72" s="849"/>
      <c r="AD72" s="849"/>
      <c r="AE72" s="849"/>
      <c r="AF72" s="849">
        <v>7478</v>
      </c>
      <c r="AG72" s="849"/>
      <c r="AH72" s="849"/>
      <c r="AI72" s="849"/>
      <c r="AJ72" s="849"/>
      <c r="AK72" s="849">
        <v>271</v>
      </c>
      <c r="AL72" s="849"/>
      <c r="AM72" s="849"/>
      <c r="AN72" s="849"/>
      <c r="AO72" s="849"/>
      <c r="AP72" s="849" t="s">
        <v>539</v>
      </c>
      <c r="AQ72" s="849"/>
      <c r="AR72" s="849"/>
      <c r="AS72" s="849"/>
      <c r="AT72" s="849"/>
      <c r="AU72" s="849" t="s">
        <v>539</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546</v>
      </c>
      <c r="C73" s="892"/>
      <c r="D73" s="892"/>
      <c r="E73" s="892"/>
      <c r="F73" s="892"/>
      <c r="G73" s="892"/>
      <c r="H73" s="892"/>
      <c r="I73" s="892"/>
      <c r="J73" s="892"/>
      <c r="K73" s="892"/>
      <c r="L73" s="892"/>
      <c r="M73" s="892"/>
      <c r="N73" s="892"/>
      <c r="O73" s="892"/>
      <c r="P73" s="893"/>
      <c r="Q73" s="894">
        <v>3700</v>
      </c>
      <c r="R73" s="849"/>
      <c r="S73" s="849"/>
      <c r="T73" s="849"/>
      <c r="U73" s="849"/>
      <c r="V73" s="849">
        <v>3509</v>
      </c>
      <c r="W73" s="849"/>
      <c r="X73" s="849"/>
      <c r="Y73" s="849"/>
      <c r="Z73" s="849"/>
      <c r="AA73" s="849">
        <v>191</v>
      </c>
      <c r="AB73" s="849"/>
      <c r="AC73" s="849"/>
      <c r="AD73" s="849"/>
      <c r="AE73" s="849"/>
      <c r="AF73" s="849">
        <v>187</v>
      </c>
      <c r="AG73" s="849"/>
      <c r="AH73" s="849"/>
      <c r="AI73" s="849"/>
      <c r="AJ73" s="849"/>
      <c r="AK73" s="849">
        <v>4</v>
      </c>
      <c r="AL73" s="849"/>
      <c r="AM73" s="849"/>
      <c r="AN73" s="849"/>
      <c r="AO73" s="849"/>
      <c r="AP73" s="849">
        <v>1389</v>
      </c>
      <c r="AQ73" s="849"/>
      <c r="AR73" s="849"/>
      <c r="AS73" s="849"/>
      <c r="AT73" s="849"/>
      <c r="AU73" s="849">
        <v>163</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547</v>
      </c>
      <c r="C74" s="892"/>
      <c r="D74" s="892"/>
      <c r="E74" s="892"/>
      <c r="F74" s="892"/>
      <c r="G74" s="892"/>
      <c r="H74" s="892"/>
      <c r="I74" s="892"/>
      <c r="J74" s="892"/>
      <c r="K74" s="892"/>
      <c r="L74" s="892"/>
      <c r="M74" s="892"/>
      <c r="N74" s="892"/>
      <c r="O74" s="892"/>
      <c r="P74" s="893"/>
      <c r="Q74" s="894">
        <v>87</v>
      </c>
      <c r="R74" s="849"/>
      <c r="S74" s="849"/>
      <c r="T74" s="849"/>
      <c r="U74" s="849"/>
      <c r="V74" s="849">
        <v>54</v>
      </c>
      <c r="W74" s="849"/>
      <c r="X74" s="849"/>
      <c r="Y74" s="849"/>
      <c r="Z74" s="849"/>
      <c r="AA74" s="849">
        <v>33</v>
      </c>
      <c r="AB74" s="849"/>
      <c r="AC74" s="849"/>
      <c r="AD74" s="849"/>
      <c r="AE74" s="849"/>
      <c r="AF74" s="849">
        <v>33</v>
      </c>
      <c r="AG74" s="849"/>
      <c r="AH74" s="849"/>
      <c r="AI74" s="849"/>
      <c r="AJ74" s="849"/>
      <c r="AK74" s="849" t="s">
        <v>539</v>
      </c>
      <c r="AL74" s="849"/>
      <c r="AM74" s="849"/>
      <c r="AN74" s="849"/>
      <c r="AO74" s="849"/>
      <c r="AP74" s="849" t="s">
        <v>539</v>
      </c>
      <c r="AQ74" s="849"/>
      <c r="AR74" s="849"/>
      <c r="AS74" s="849"/>
      <c r="AT74" s="849"/>
      <c r="AU74" s="849" t="s">
        <v>539</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548</v>
      </c>
      <c r="C75" s="892"/>
      <c r="D75" s="892"/>
      <c r="E75" s="892"/>
      <c r="F75" s="892"/>
      <c r="G75" s="892"/>
      <c r="H75" s="892"/>
      <c r="I75" s="892"/>
      <c r="J75" s="892"/>
      <c r="K75" s="892"/>
      <c r="L75" s="892"/>
      <c r="M75" s="892"/>
      <c r="N75" s="892"/>
      <c r="O75" s="892"/>
      <c r="P75" s="893"/>
      <c r="Q75" s="897">
        <v>2100</v>
      </c>
      <c r="R75" s="898"/>
      <c r="S75" s="898"/>
      <c r="T75" s="898"/>
      <c r="U75" s="848"/>
      <c r="V75" s="899">
        <v>1784</v>
      </c>
      <c r="W75" s="898"/>
      <c r="X75" s="898"/>
      <c r="Y75" s="898"/>
      <c r="Z75" s="848"/>
      <c r="AA75" s="899">
        <v>316</v>
      </c>
      <c r="AB75" s="898"/>
      <c r="AC75" s="898"/>
      <c r="AD75" s="898"/>
      <c r="AE75" s="848"/>
      <c r="AF75" s="899">
        <v>262</v>
      </c>
      <c r="AG75" s="898"/>
      <c r="AH75" s="898"/>
      <c r="AI75" s="898"/>
      <c r="AJ75" s="848"/>
      <c r="AK75" s="899" t="s">
        <v>539</v>
      </c>
      <c r="AL75" s="898"/>
      <c r="AM75" s="898"/>
      <c r="AN75" s="898"/>
      <c r="AO75" s="848"/>
      <c r="AP75" s="899">
        <v>1490</v>
      </c>
      <c r="AQ75" s="898"/>
      <c r="AR75" s="898"/>
      <c r="AS75" s="898"/>
      <c r="AT75" s="848"/>
      <c r="AU75" s="899">
        <v>118</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549</v>
      </c>
      <c r="C76" s="892"/>
      <c r="D76" s="892"/>
      <c r="E76" s="892"/>
      <c r="F76" s="892"/>
      <c r="G76" s="892"/>
      <c r="H76" s="892"/>
      <c r="I76" s="892"/>
      <c r="J76" s="892"/>
      <c r="K76" s="892"/>
      <c r="L76" s="892"/>
      <c r="M76" s="892"/>
      <c r="N76" s="892"/>
      <c r="O76" s="892"/>
      <c r="P76" s="893"/>
      <c r="Q76" s="897">
        <v>18</v>
      </c>
      <c r="R76" s="898"/>
      <c r="S76" s="898"/>
      <c r="T76" s="898"/>
      <c r="U76" s="848"/>
      <c r="V76" s="899">
        <v>11</v>
      </c>
      <c r="W76" s="898"/>
      <c r="X76" s="898"/>
      <c r="Y76" s="898"/>
      <c r="Z76" s="848"/>
      <c r="AA76" s="899">
        <v>7</v>
      </c>
      <c r="AB76" s="898"/>
      <c r="AC76" s="898"/>
      <c r="AD76" s="898"/>
      <c r="AE76" s="848"/>
      <c r="AF76" s="899">
        <v>7</v>
      </c>
      <c r="AG76" s="898"/>
      <c r="AH76" s="898"/>
      <c r="AI76" s="898"/>
      <c r="AJ76" s="848"/>
      <c r="AK76" s="899" t="s">
        <v>539</v>
      </c>
      <c r="AL76" s="898"/>
      <c r="AM76" s="898"/>
      <c r="AN76" s="898"/>
      <c r="AO76" s="848"/>
      <c r="AP76" s="899" t="s">
        <v>539</v>
      </c>
      <c r="AQ76" s="898"/>
      <c r="AR76" s="898"/>
      <c r="AS76" s="898"/>
      <c r="AT76" s="848"/>
      <c r="AU76" s="899" t="s">
        <v>539</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550</v>
      </c>
      <c r="C77" s="892"/>
      <c r="D77" s="892"/>
      <c r="E77" s="892"/>
      <c r="F77" s="892"/>
      <c r="G77" s="892"/>
      <c r="H77" s="892"/>
      <c r="I77" s="892"/>
      <c r="J77" s="892"/>
      <c r="K77" s="892"/>
      <c r="L77" s="892"/>
      <c r="M77" s="892"/>
      <c r="N77" s="892"/>
      <c r="O77" s="892"/>
      <c r="P77" s="893"/>
      <c r="Q77" s="897">
        <v>11</v>
      </c>
      <c r="R77" s="898"/>
      <c r="S77" s="898"/>
      <c r="T77" s="898"/>
      <c r="U77" s="848"/>
      <c r="V77" s="899">
        <v>11</v>
      </c>
      <c r="W77" s="898"/>
      <c r="X77" s="898"/>
      <c r="Y77" s="898"/>
      <c r="Z77" s="848"/>
      <c r="AA77" s="899" t="s">
        <v>539</v>
      </c>
      <c r="AB77" s="898"/>
      <c r="AC77" s="898"/>
      <c r="AD77" s="898"/>
      <c r="AE77" s="848"/>
      <c r="AF77" s="899" t="s">
        <v>539</v>
      </c>
      <c r="AG77" s="898"/>
      <c r="AH77" s="898"/>
      <c r="AI77" s="898"/>
      <c r="AJ77" s="848"/>
      <c r="AK77" s="899" t="s">
        <v>539</v>
      </c>
      <c r="AL77" s="898"/>
      <c r="AM77" s="898"/>
      <c r="AN77" s="898"/>
      <c r="AO77" s="848"/>
      <c r="AP77" s="899" t="s">
        <v>539</v>
      </c>
      <c r="AQ77" s="898"/>
      <c r="AR77" s="898"/>
      <c r="AS77" s="898"/>
      <c r="AT77" s="848"/>
      <c r="AU77" s="899" t="s">
        <v>539</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551</v>
      </c>
      <c r="C78" s="892"/>
      <c r="D78" s="892"/>
      <c r="E78" s="892"/>
      <c r="F78" s="892"/>
      <c r="G78" s="892"/>
      <c r="H78" s="892"/>
      <c r="I78" s="892"/>
      <c r="J78" s="892"/>
      <c r="K78" s="892"/>
      <c r="L78" s="892"/>
      <c r="M78" s="892"/>
      <c r="N78" s="892"/>
      <c r="O78" s="892"/>
      <c r="P78" s="893"/>
      <c r="Q78" s="894">
        <v>413</v>
      </c>
      <c r="R78" s="849"/>
      <c r="S78" s="849"/>
      <c r="T78" s="849"/>
      <c r="U78" s="849"/>
      <c r="V78" s="849">
        <v>360</v>
      </c>
      <c r="W78" s="849"/>
      <c r="X78" s="849"/>
      <c r="Y78" s="849"/>
      <c r="Z78" s="849"/>
      <c r="AA78" s="849">
        <v>54</v>
      </c>
      <c r="AB78" s="849"/>
      <c r="AC78" s="849"/>
      <c r="AD78" s="849"/>
      <c r="AE78" s="849"/>
      <c r="AF78" s="849">
        <v>54</v>
      </c>
      <c r="AG78" s="849"/>
      <c r="AH78" s="849"/>
      <c r="AI78" s="849"/>
      <c r="AJ78" s="849"/>
      <c r="AK78" s="849" t="s">
        <v>539</v>
      </c>
      <c r="AL78" s="849"/>
      <c r="AM78" s="849"/>
      <c r="AN78" s="849"/>
      <c r="AO78" s="849"/>
      <c r="AP78" s="849" t="s">
        <v>539</v>
      </c>
      <c r="AQ78" s="849"/>
      <c r="AR78" s="849"/>
      <c r="AS78" s="849"/>
      <c r="AT78" s="849"/>
      <c r="AU78" s="849" t="s">
        <v>539</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389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9493</v>
      </c>
      <c r="AG88" s="860"/>
      <c r="AH88" s="860"/>
      <c r="AI88" s="860"/>
      <c r="AJ88" s="860"/>
      <c r="AK88" s="857"/>
      <c r="AL88" s="857"/>
      <c r="AM88" s="857"/>
      <c r="AN88" s="857"/>
      <c r="AO88" s="857"/>
      <c r="AP88" s="860">
        <v>6151</v>
      </c>
      <c r="AQ88" s="860"/>
      <c r="AR88" s="860"/>
      <c r="AS88" s="860"/>
      <c r="AT88" s="860"/>
      <c r="AU88" s="860">
        <v>1147</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47</v>
      </c>
      <c r="CS102" s="868"/>
      <c r="CT102" s="868"/>
      <c r="CU102" s="868"/>
      <c r="CV102" s="911"/>
      <c r="CW102" s="910">
        <v>3</v>
      </c>
      <c r="CX102" s="868"/>
      <c r="CY102" s="868"/>
      <c r="CZ102" s="868"/>
      <c r="DA102" s="911"/>
      <c r="DB102" s="910" t="s">
        <v>554</v>
      </c>
      <c r="DC102" s="868"/>
      <c r="DD102" s="868"/>
      <c r="DE102" s="868"/>
      <c r="DF102" s="911"/>
      <c r="DG102" s="910" t="s">
        <v>554</v>
      </c>
      <c r="DH102" s="868"/>
      <c r="DI102" s="868"/>
      <c r="DJ102" s="868"/>
      <c r="DK102" s="911"/>
      <c r="DL102" s="910" t="s">
        <v>554</v>
      </c>
      <c r="DM102" s="868"/>
      <c r="DN102" s="868"/>
      <c r="DO102" s="868"/>
      <c r="DP102" s="911"/>
      <c r="DQ102" s="910" t="s">
        <v>554</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398</v>
      </c>
      <c r="AB109" s="913"/>
      <c r="AC109" s="913"/>
      <c r="AD109" s="913"/>
      <c r="AE109" s="914"/>
      <c r="AF109" s="912" t="s">
        <v>283</v>
      </c>
      <c r="AG109" s="913"/>
      <c r="AH109" s="913"/>
      <c r="AI109" s="913"/>
      <c r="AJ109" s="914"/>
      <c r="AK109" s="912" t="s">
        <v>282</v>
      </c>
      <c r="AL109" s="913"/>
      <c r="AM109" s="913"/>
      <c r="AN109" s="913"/>
      <c r="AO109" s="914"/>
      <c r="AP109" s="912" t="s">
        <v>399</v>
      </c>
      <c r="AQ109" s="913"/>
      <c r="AR109" s="913"/>
      <c r="AS109" s="913"/>
      <c r="AT109" s="915"/>
      <c r="AU109" s="934" t="s">
        <v>397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398</v>
      </c>
      <c r="BR109" s="913"/>
      <c r="BS109" s="913"/>
      <c r="BT109" s="913"/>
      <c r="BU109" s="914"/>
      <c r="BV109" s="912" t="s">
        <v>283</v>
      </c>
      <c r="BW109" s="913"/>
      <c r="BX109" s="913"/>
      <c r="BY109" s="913"/>
      <c r="BZ109" s="914"/>
      <c r="CA109" s="912" t="s">
        <v>282</v>
      </c>
      <c r="CB109" s="913"/>
      <c r="CC109" s="913"/>
      <c r="CD109" s="913"/>
      <c r="CE109" s="914"/>
      <c r="CF109" s="935" t="s">
        <v>399</v>
      </c>
      <c r="CG109" s="935"/>
      <c r="CH109" s="935"/>
      <c r="CI109" s="935"/>
      <c r="CJ109" s="935"/>
      <c r="CK109" s="912" t="s">
        <v>400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398</v>
      </c>
      <c r="DH109" s="913"/>
      <c r="DI109" s="913"/>
      <c r="DJ109" s="913"/>
      <c r="DK109" s="914"/>
      <c r="DL109" s="912" t="s">
        <v>283</v>
      </c>
      <c r="DM109" s="913"/>
      <c r="DN109" s="913"/>
      <c r="DO109" s="913"/>
      <c r="DP109" s="914"/>
      <c r="DQ109" s="912" t="s">
        <v>282</v>
      </c>
      <c r="DR109" s="913"/>
      <c r="DS109" s="913"/>
      <c r="DT109" s="913"/>
      <c r="DU109" s="914"/>
      <c r="DV109" s="912" t="s">
        <v>399</v>
      </c>
      <c r="DW109" s="913"/>
      <c r="DX109" s="913"/>
      <c r="DY109" s="913"/>
      <c r="DZ109" s="915"/>
    </row>
    <row r="110" spans="1:131" s="197" customFormat="1" ht="26.25" customHeight="1">
      <c r="A110" s="916" t="s">
        <v>401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603312</v>
      </c>
      <c r="AB110" s="920"/>
      <c r="AC110" s="920"/>
      <c r="AD110" s="920"/>
      <c r="AE110" s="921"/>
      <c r="AF110" s="922">
        <v>570177</v>
      </c>
      <c r="AG110" s="920"/>
      <c r="AH110" s="920"/>
      <c r="AI110" s="920"/>
      <c r="AJ110" s="921"/>
      <c r="AK110" s="922">
        <v>498466</v>
      </c>
      <c r="AL110" s="920"/>
      <c r="AM110" s="920"/>
      <c r="AN110" s="920"/>
      <c r="AO110" s="921"/>
      <c r="AP110" s="923">
        <v>10.5</v>
      </c>
      <c r="AQ110" s="924"/>
      <c r="AR110" s="924"/>
      <c r="AS110" s="924"/>
      <c r="AT110" s="925"/>
      <c r="AU110" s="926" t="s">
        <v>60</v>
      </c>
      <c r="AV110" s="927"/>
      <c r="AW110" s="927"/>
      <c r="AX110" s="927"/>
      <c r="AY110" s="928"/>
      <c r="AZ110" s="970" t="s">
        <v>402</v>
      </c>
      <c r="BA110" s="917"/>
      <c r="BB110" s="917"/>
      <c r="BC110" s="917"/>
      <c r="BD110" s="917"/>
      <c r="BE110" s="917"/>
      <c r="BF110" s="917"/>
      <c r="BG110" s="917"/>
      <c r="BH110" s="917"/>
      <c r="BI110" s="917"/>
      <c r="BJ110" s="917"/>
      <c r="BK110" s="917"/>
      <c r="BL110" s="917"/>
      <c r="BM110" s="917"/>
      <c r="BN110" s="917"/>
      <c r="BO110" s="917"/>
      <c r="BP110" s="918"/>
      <c r="BQ110" s="956">
        <v>3213580</v>
      </c>
      <c r="BR110" s="957"/>
      <c r="BS110" s="957"/>
      <c r="BT110" s="957"/>
      <c r="BU110" s="957"/>
      <c r="BV110" s="957">
        <v>3264532</v>
      </c>
      <c r="BW110" s="957"/>
      <c r="BX110" s="957"/>
      <c r="BY110" s="957"/>
      <c r="BZ110" s="957"/>
      <c r="CA110" s="957">
        <v>2942964</v>
      </c>
      <c r="CB110" s="957"/>
      <c r="CC110" s="957"/>
      <c r="CD110" s="957"/>
      <c r="CE110" s="957"/>
      <c r="CF110" s="971">
        <v>62</v>
      </c>
      <c r="CG110" s="972"/>
      <c r="CH110" s="972"/>
      <c r="CI110" s="972"/>
      <c r="CJ110" s="972"/>
      <c r="CK110" s="973" t="s">
        <v>403</v>
      </c>
      <c r="CL110" s="974"/>
      <c r="CM110" s="953" t="s">
        <v>404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c r="A111" s="960" t="s">
        <v>405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406</v>
      </c>
      <c r="AB111" s="964"/>
      <c r="AC111" s="964"/>
      <c r="AD111" s="964"/>
      <c r="AE111" s="965"/>
      <c r="AF111" s="966" t="s">
        <v>406</v>
      </c>
      <c r="AG111" s="964"/>
      <c r="AH111" s="964"/>
      <c r="AI111" s="964"/>
      <c r="AJ111" s="965"/>
      <c r="AK111" s="966" t="s">
        <v>406</v>
      </c>
      <c r="AL111" s="964"/>
      <c r="AM111" s="964"/>
      <c r="AN111" s="964"/>
      <c r="AO111" s="965"/>
      <c r="AP111" s="967" t="s">
        <v>406</v>
      </c>
      <c r="AQ111" s="968"/>
      <c r="AR111" s="968"/>
      <c r="AS111" s="968"/>
      <c r="AT111" s="969"/>
      <c r="AU111" s="929"/>
      <c r="AV111" s="930"/>
      <c r="AW111" s="930"/>
      <c r="AX111" s="930"/>
      <c r="AY111" s="931"/>
      <c r="AZ111" s="979" t="s">
        <v>407</v>
      </c>
      <c r="BA111" s="980"/>
      <c r="BB111" s="980"/>
      <c r="BC111" s="980"/>
      <c r="BD111" s="980"/>
      <c r="BE111" s="980"/>
      <c r="BF111" s="980"/>
      <c r="BG111" s="980"/>
      <c r="BH111" s="980"/>
      <c r="BI111" s="980"/>
      <c r="BJ111" s="980"/>
      <c r="BK111" s="980"/>
      <c r="BL111" s="980"/>
      <c r="BM111" s="980"/>
      <c r="BN111" s="980"/>
      <c r="BO111" s="980"/>
      <c r="BP111" s="981"/>
      <c r="BQ111" s="949">
        <v>147849</v>
      </c>
      <c r="BR111" s="950"/>
      <c r="BS111" s="950"/>
      <c r="BT111" s="950"/>
      <c r="BU111" s="950"/>
      <c r="BV111" s="950">
        <v>111887</v>
      </c>
      <c r="BW111" s="950"/>
      <c r="BX111" s="950"/>
      <c r="BY111" s="950"/>
      <c r="BZ111" s="950"/>
      <c r="CA111" s="950">
        <v>196014</v>
      </c>
      <c r="CB111" s="950"/>
      <c r="CC111" s="950"/>
      <c r="CD111" s="950"/>
      <c r="CE111" s="950"/>
      <c r="CF111" s="944">
        <v>4.0999999999999996</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v>98673</v>
      </c>
      <c r="DH111" s="950"/>
      <c r="DI111" s="950"/>
      <c r="DJ111" s="950"/>
      <c r="DK111" s="950"/>
      <c r="DL111" s="950">
        <v>73722</v>
      </c>
      <c r="DM111" s="950"/>
      <c r="DN111" s="950"/>
      <c r="DO111" s="950"/>
      <c r="DP111" s="950"/>
      <c r="DQ111" s="950">
        <v>48950</v>
      </c>
      <c r="DR111" s="950"/>
      <c r="DS111" s="950"/>
      <c r="DT111" s="950"/>
      <c r="DU111" s="950"/>
      <c r="DV111" s="951">
        <v>1</v>
      </c>
      <c r="DW111" s="951"/>
      <c r="DX111" s="951"/>
      <c r="DY111" s="951"/>
      <c r="DZ111" s="952"/>
    </row>
    <row r="112" spans="1:131" s="197" customFormat="1" ht="26.25" customHeight="1">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411</v>
      </c>
      <c r="AB112" s="989"/>
      <c r="AC112" s="989"/>
      <c r="AD112" s="989"/>
      <c r="AE112" s="990"/>
      <c r="AF112" s="991" t="s">
        <v>411</v>
      </c>
      <c r="AG112" s="989"/>
      <c r="AH112" s="989"/>
      <c r="AI112" s="989"/>
      <c r="AJ112" s="990"/>
      <c r="AK112" s="991" t="s">
        <v>411</v>
      </c>
      <c r="AL112" s="989"/>
      <c r="AM112" s="989"/>
      <c r="AN112" s="989"/>
      <c r="AO112" s="990"/>
      <c r="AP112" s="992" t="s">
        <v>411</v>
      </c>
      <c r="AQ112" s="993"/>
      <c r="AR112" s="993"/>
      <c r="AS112" s="993"/>
      <c r="AT112" s="994"/>
      <c r="AU112" s="929"/>
      <c r="AV112" s="930"/>
      <c r="AW112" s="930"/>
      <c r="AX112" s="930"/>
      <c r="AY112" s="931"/>
      <c r="AZ112" s="979" t="s">
        <v>412</v>
      </c>
      <c r="BA112" s="980"/>
      <c r="BB112" s="980"/>
      <c r="BC112" s="980"/>
      <c r="BD112" s="980"/>
      <c r="BE112" s="980"/>
      <c r="BF112" s="980"/>
      <c r="BG112" s="980"/>
      <c r="BH112" s="980"/>
      <c r="BI112" s="980"/>
      <c r="BJ112" s="980"/>
      <c r="BK112" s="980"/>
      <c r="BL112" s="980"/>
      <c r="BM112" s="980"/>
      <c r="BN112" s="980"/>
      <c r="BO112" s="980"/>
      <c r="BP112" s="981"/>
      <c r="BQ112" s="949">
        <v>2778933</v>
      </c>
      <c r="BR112" s="950"/>
      <c r="BS112" s="950"/>
      <c r="BT112" s="950"/>
      <c r="BU112" s="950"/>
      <c r="BV112" s="950">
        <v>2683624</v>
      </c>
      <c r="BW112" s="950"/>
      <c r="BX112" s="950"/>
      <c r="BY112" s="950"/>
      <c r="BZ112" s="950"/>
      <c r="CA112" s="950">
        <v>2598448</v>
      </c>
      <c r="CB112" s="950"/>
      <c r="CC112" s="950"/>
      <c r="CD112" s="950"/>
      <c r="CE112" s="950"/>
      <c r="CF112" s="944">
        <v>54.7</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411</v>
      </c>
      <c r="DH112" s="950"/>
      <c r="DI112" s="950"/>
      <c r="DJ112" s="950"/>
      <c r="DK112" s="950"/>
      <c r="DL112" s="950" t="s">
        <v>411</v>
      </c>
      <c r="DM112" s="950"/>
      <c r="DN112" s="950"/>
      <c r="DO112" s="950"/>
      <c r="DP112" s="950"/>
      <c r="DQ112" s="950" t="s">
        <v>411</v>
      </c>
      <c r="DR112" s="950"/>
      <c r="DS112" s="950"/>
      <c r="DT112" s="950"/>
      <c r="DU112" s="950"/>
      <c r="DV112" s="951" t="s">
        <v>411</v>
      </c>
      <c r="DW112" s="951"/>
      <c r="DX112" s="951"/>
      <c r="DY112" s="951"/>
      <c r="DZ112" s="952"/>
    </row>
    <row r="113" spans="1:130" s="197" customFormat="1" ht="26.25" customHeight="1">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224236</v>
      </c>
      <c r="AB113" s="964"/>
      <c r="AC113" s="964"/>
      <c r="AD113" s="964"/>
      <c r="AE113" s="965"/>
      <c r="AF113" s="966">
        <v>183926</v>
      </c>
      <c r="AG113" s="964"/>
      <c r="AH113" s="964"/>
      <c r="AI113" s="964"/>
      <c r="AJ113" s="965"/>
      <c r="AK113" s="966">
        <v>187982</v>
      </c>
      <c r="AL113" s="964"/>
      <c r="AM113" s="964"/>
      <c r="AN113" s="964"/>
      <c r="AO113" s="965"/>
      <c r="AP113" s="967">
        <v>4</v>
      </c>
      <c r="AQ113" s="968"/>
      <c r="AR113" s="968"/>
      <c r="AS113" s="968"/>
      <c r="AT113" s="969"/>
      <c r="AU113" s="929"/>
      <c r="AV113" s="930"/>
      <c r="AW113" s="930"/>
      <c r="AX113" s="930"/>
      <c r="AY113" s="931"/>
      <c r="AZ113" s="979" t="s">
        <v>415</v>
      </c>
      <c r="BA113" s="980"/>
      <c r="BB113" s="980"/>
      <c r="BC113" s="980"/>
      <c r="BD113" s="980"/>
      <c r="BE113" s="980"/>
      <c r="BF113" s="980"/>
      <c r="BG113" s="980"/>
      <c r="BH113" s="980"/>
      <c r="BI113" s="980"/>
      <c r="BJ113" s="980"/>
      <c r="BK113" s="980"/>
      <c r="BL113" s="980"/>
      <c r="BM113" s="980"/>
      <c r="BN113" s="980"/>
      <c r="BO113" s="980"/>
      <c r="BP113" s="981"/>
      <c r="BQ113" s="949">
        <v>281082</v>
      </c>
      <c r="BR113" s="950"/>
      <c r="BS113" s="950"/>
      <c r="BT113" s="950"/>
      <c r="BU113" s="950"/>
      <c r="BV113" s="950">
        <v>318567</v>
      </c>
      <c r="BW113" s="950"/>
      <c r="BX113" s="950"/>
      <c r="BY113" s="950"/>
      <c r="BZ113" s="950"/>
      <c r="CA113" s="950">
        <v>382671</v>
      </c>
      <c r="CB113" s="950"/>
      <c r="CC113" s="950"/>
      <c r="CD113" s="950"/>
      <c r="CE113" s="950"/>
      <c r="CF113" s="944">
        <v>8.1</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411</v>
      </c>
      <c r="DH113" s="989"/>
      <c r="DI113" s="989"/>
      <c r="DJ113" s="989"/>
      <c r="DK113" s="990"/>
      <c r="DL113" s="991" t="s">
        <v>411</v>
      </c>
      <c r="DM113" s="989"/>
      <c r="DN113" s="989"/>
      <c r="DO113" s="989"/>
      <c r="DP113" s="990"/>
      <c r="DQ113" s="991" t="s">
        <v>411</v>
      </c>
      <c r="DR113" s="989"/>
      <c r="DS113" s="989"/>
      <c r="DT113" s="989"/>
      <c r="DU113" s="990"/>
      <c r="DV113" s="992" t="s">
        <v>411</v>
      </c>
      <c r="DW113" s="993"/>
      <c r="DX113" s="993"/>
      <c r="DY113" s="993"/>
      <c r="DZ113" s="994"/>
    </row>
    <row r="114" spans="1:130" s="197" customFormat="1" ht="26.25" customHeight="1">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18576</v>
      </c>
      <c r="AB114" s="989"/>
      <c r="AC114" s="989"/>
      <c r="AD114" s="989"/>
      <c r="AE114" s="990"/>
      <c r="AF114" s="991">
        <v>16483</v>
      </c>
      <c r="AG114" s="989"/>
      <c r="AH114" s="989"/>
      <c r="AI114" s="989"/>
      <c r="AJ114" s="990"/>
      <c r="AK114" s="991">
        <v>17326</v>
      </c>
      <c r="AL114" s="989"/>
      <c r="AM114" s="989"/>
      <c r="AN114" s="989"/>
      <c r="AO114" s="990"/>
      <c r="AP114" s="992">
        <v>0.4</v>
      </c>
      <c r="AQ114" s="993"/>
      <c r="AR114" s="993"/>
      <c r="AS114" s="993"/>
      <c r="AT114" s="994"/>
      <c r="AU114" s="929"/>
      <c r="AV114" s="930"/>
      <c r="AW114" s="930"/>
      <c r="AX114" s="930"/>
      <c r="AY114" s="931"/>
      <c r="AZ114" s="979" t="s">
        <v>418</v>
      </c>
      <c r="BA114" s="980"/>
      <c r="BB114" s="980"/>
      <c r="BC114" s="980"/>
      <c r="BD114" s="980"/>
      <c r="BE114" s="980"/>
      <c r="BF114" s="980"/>
      <c r="BG114" s="980"/>
      <c r="BH114" s="980"/>
      <c r="BI114" s="980"/>
      <c r="BJ114" s="980"/>
      <c r="BK114" s="980"/>
      <c r="BL114" s="980"/>
      <c r="BM114" s="980"/>
      <c r="BN114" s="980"/>
      <c r="BO114" s="980"/>
      <c r="BP114" s="981"/>
      <c r="BQ114" s="949">
        <v>1458263</v>
      </c>
      <c r="BR114" s="950"/>
      <c r="BS114" s="950"/>
      <c r="BT114" s="950"/>
      <c r="BU114" s="950"/>
      <c r="BV114" s="950">
        <v>1348727</v>
      </c>
      <c r="BW114" s="950"/>
      <c r="BX114" s="950"/>
      <c r="BY114" s="950"/>
      <c r="BZ114" s="950"/>
      <c r="CA114" s="950">
        <v>1296271</v>
      </c>
      <c r="CB114" s="950"/>
      <c r="CC114" s="950"/>
      <c r="CD114" s="950"/>
      <c r="CE114" s="950"/>
      <c r="CF114" s="944">
        <v>27.3</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411</v>
      </c>
      <c r="DH114" s="989"/>
      <c r="DI114" s="989"/>
      <c r="DJ114" s="989"/>
      <c r="DK114" s="990"/>
      <c r="DL114" s="991" t="s">
        <v>411</v>
      </c>
      <c r="DM114" s="989"/>
      <c r="DN114" s="989"/>
      <c r="DO114" s="989"/>
      <c r="DP114" s="990"/>
      <c r="DQ114" s="991" t="s">
        <v>411</v>
      </c>
      <c r="DR114" s="989"/>
      <c r="DS114" s="989"/>
      <c r="DT114" s="989"/>
      <c r="DU114" s="990"/>
      <c r="DV114" s="992" t="s">
        <v>411</v>
      </c>
      <c r="DW114" s="993"/>
      <c r="DX114" s="993"/>
      <c r="DY114" s="993"/>
      <c r="DZ114" s="994"/>
    </row>
    <row r="115" spans="1:130" s="197" customFormat="1" ht="26.25" customHeight="1">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30864</v>
      </c>
      <c r="AB115" s="964"/>
      <c r="AC115" s="964"/>
      <c r="AD115" s="964"/>
      <c r="AE115" s="965"/>
      <c r="AF115" s="966">
        <v>29757</v>
      </c>
      <c r="AG115" s="964"/>
      <c r="AH115" s="964"/>
      <c r="AI115" s="964"/>
      <c r="AJ115" s="965"/>
      <c r="AK115" s="966">
        <v>29315</v>
      </c>
      <c r="AL115" s="964"/>
      <c r="AM115" s="964"/>
      <c r="AN115" s="964"/>
      <c r="AO115" s="965"/>
      <c r="AP115" s="967">
        <v>0.6</v>
      </c>
      <c r="AQ115" s="968"/>
      <c r="AR115" s="968"/>
      <c r="AS115" s="968"/>
      <c r="AT115" s="969"/>
      <c r="AU115" s="929"/>
      <c r="AV115" s="930"/>
      <c r="AW115" s="930"/>
      <c r="AX115" s="930"/>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411</v>
      </c>
      <c r="BR115" s="950"/>
      <c r="BS115" s="950"/>
      <c r="BT115" s="950"/>
      <c r="BU115" s="950"/>
      <c r="BV115" s="950" t="s">
        <v>411</v>
      </c>
      <c r="BW115" s="950"/>
      <c r="BX115" s="950"/>
      <c r="BY115" s="950"/>
      <c r="BZ115" s="950"/>
      <c r="CA115" s="950" t="s">
        <v>411</v>
      </c>
      <c r="CB115" s="950"/>
      <c r="CC115" s="950"/>
      <c r="CD115" s="950"/>
      <c r="CE115" s="950"/>
      <c r="CF115" s="944" t="s">
        <v>411</v>
      </c>
      <c r="CG115" s="945"/>
      <c r="CH115" s="945"/>
      <c r="CI115" s="945"/>
      <c r="CJ115" s="945"/>
      <c r="CK115" s="975"/>
      <c r="CL115" s="976"/>
      <c r="CM115" s="979" t="s">
        <v>422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411</v>
      </c>
      <c r="DH115" s="989"/>
      <c r="DI115" s="989"/>
      <c r="DJ115" s="989"/>
      <c r="DK115" s="990"/>
      <c r="DL115" s="991" t="s">
        <v>411</v>
      </c>
      <c r="DM115" s="989"/>
      <c r="DN115" s="989"/>
      <c r="DO115" s="989"/>
      <c r="DP115" s="990"/>
      <c r="DQ115" s="991" t="s">
        <v>411</v>
      </c>
      <c r="DR115" s="989"/>
      <c r="DS115" s="989"/>
      <c r="DT115" s="989"/>
      <c r="DU115" s="990"/>
      <c r="DV115" s="992" t="s">
        <v>411</v>
      </c>
      <c r="DW115" s="993"/>
      <c r="DX115" s="993"/>
      <c r="DY115" s="993"/>
      <c r="DZ115" s="994"/>
    </row>
    <row r="116" spans="1:130" s="197" customFormat="1" ht="26.25" customHeight="1">
      <c r="A116" s="986"/>
      <c r="B116" s="987"/>
      <c r="C116" s="1001" t="s">
        <v>423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411</v>
      </c>
      <c r="AB116" s="989"/>
      <c r="AC116" s="989"/>
      <c r="AD116" s="989"/>
      <c r="AE116" s="990"/>
      <c r="AF116" s="991" t="s">
        <v>411</v>
      </c>
      <c r="AG116" s="989"/>
      <c r="AH116" s="989"/>
      <c r="AI116" s="989"/>
      <c r="AJ116" s="990"/>
      <c r="AK116" s="991" t="s">
        <v>411</v>
      </c>
      <c r="AL116" s="989"/>
      <c r="AM116" s="989"/>
      <c r="AN116" s="989"/>
      <c r="AO116" s="990"/>
      <c r="AP116" s="992" t="s">
        <v>411</v>
      </c>
      <c r="AQ116" s="993"/>
      <c r="AR116" s="993"/>
      <c r="AS116" s="993"/>
      <c r="AT116" s="994"/>
      <c r="AU116" s="929"/>
      <c r="AV116" s="930"/>
      <c r="AW116" s="930"/>
      <c r="AX116" s="930"/>
      <c r="AY116" s="931"/>
      <c r="AZ116" s="979" t="s">
        <v>424</v>
      </c>
      <c r="BA116" s="980"/>
      <c r="BB116" s="980"/>
      <c r="BC116" s="980"/>
      <c r="BD116" s="980"/>
      <c r="BE116" s="980"/>
      <c r="BF116" s="980"/>
      <c r="BG116" s="980"/>
      <c r="BH116" s="980"/>
      <c r="BI116" s="980"/>
      <c r="BJ116" s="980"/>
      <c r="BK116" s="980"/>
      <c r="BL116" s="980"/>
      <c r="BM116" s="980"/>
      <c r="BN116" s="980"/>
      <c r="BO116" s="980"/>
      <c r="BP116" s="981"/>
      <c r="BQ116" s="949" t="s">
        <v>411</v>
      </c>
      <c r="BR116" s="950"/>
      <c r="BS116" s="950"/>
      <c r="BT116" s="950"/>
      <c r="BU116" s="950"/>
      <c r="BV116" s="950" t="s">
        <v>411</v>
      </c>
      <c r="BW116" s="950"/>
      <c r="BX116" s="950"/>
      <c r="BY116" s="950"/>
      <c r="BZ116" s="950"/>
      <c r="CA116" s="950" t="s">
        <v>411</v>
      </c>
      <c r="CB116" s="950"/>
      <c r="CC116" s="950"/>
      <c r="CD116" s="950"/>
      <c r="CE116" s="950"/>
      <c r="CF116" s="944" t="s">
        <v>411</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411</v>
      </c>
      <c r="DH116" s="989"/>
      <c r="DI116" s="989"/>
      <c r="DJ116" s="989"/>
      <c r="DK116" s="990"/>
      <c r="DL116" s="991" t="s">
        <v>411</v>
      </c>
      <c r="DM116" s="989"/>
      <c r="DN116" s="989"/>
      <c r="DO116" s="989"/>
      <c r="DP116" s="990"/>
      <c r="DQ116" s="991" t="s">
        <v>411</v>
      </c>
      <c r="DR116" s="989"/>
      <c r="DS116" s="989"/>
      <c r="DT116" s="989"/>
      <c r="DU116" s="990"/>
      <c r="DV116" s="992" t="s">
        <v>411</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426</v>
      </c>
      <c r="Z117" s="914"/>
      <c r="AA117" s="1026">
        <v>876988</v>
      </c>
      <c r="AB117" s="996"/>
      <c r="AC117" s="996"/>
      <c r="AD117" s="996"/>
      <c r="AE117" s="997"/>
      <c r="AF117" s="995">
        <v>800343</v>
      </c>
      <c r="AG117" s="996"/>
      <c r="AH117" s="996"/>
      <c r="AI117" s="996"/>
      <c r="AJ117" s="997"/>
      <c r="AK117" s="995">
        <v>733089</v>
      </c>
      <c r="AL117" s="996"/>
      <c r="AM117" s="996"/>
      <c r="AN117" s="996"/>
      <c r="AO117" s="997"/>
      <c r="AP117" s="998"/>
      <c r="AQ117" s="999"/>
      <c r="AR117" s="999"/>
      <c r="AS117" s="999"/>
      <c r="AT117" s="1000"/>
      <c r="AU117" s="929"/>
      <c r="AV117" s="930"/>
      <c r="AW117" s="930"/>
      <c r="AX117" s="930"/>
      <c r="AY117" s="931"/>
      <c r="AZ117" s="1025" t="s">
        <v>427</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398</v>
      </c>
      <c r="AB118" s="913"/>
      <c r="AC118" s="913"/>
      <c r="AD118" s="913"/>
      <c r="AE118" s="914"/>
      <c r="AF118" s="912" t="s">
        <v>283</v>
      </c>
      <c r="AG118" s="913"/>
      <c r="AH118" s="913"/>
      <c r="AI118" s="913"/>
      <c r="AJ118" s="914"/>
      <c r="AK118" s="912" t="s">
        <v>282</v>
      </c>
      <c r="AL118" s="913"/>
      <c r="AM118" s="913"/>
      <c r="AN118" s="913"/>
      <c r="AO118" s="914"/>
      <c r="AP118" s="1020" t="s">
        <v>399</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429</v>
      </c>
      <c r="BP118" s="1024"/>
      <c r="BQ118" s="1015">
        <v>7879707</v>
      </c>
      <c r="BR118" s="1016"/>
      <c r="BS118" s="1016"/>
      <c r="BT118" s="1016"/>
      <c r="BU118" s="1016"/>
      <c r="BV118" s="1016">
        <v>7727337</v>
      </c>
      <c r="BW118" s="1016"/>
      <c r="BX118" s="1016"/>
      <c r="BY118" s="1016"/>
      <c r="BZ118" s="1016"/>
      <c r="CA118" s="1016">
        <v>7416368</v>
      </c>
      <c r="CB118" s="1016"/>
      <c r="CC118" s="1016"/>
      <c r="CD118" s="1016"/>
      <c r="CE118" s="1016"/>
      <c r="CF118" s="1017"/>
      <c r="CG118" s="1018"/>
      <c r="CH118" s="1018"/>
      <c r="CI118" s="1018"/>
      <c r="CJ118" s="1019"/>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403</v>
      </c>
      <c r="B119" s="974"/>
      <c r="C119" s="953" t="s">
        <v>404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431</v>
      </c>
      <c r="AV119" s="1008"/>
      <c r="AW119" s="1008"/>
      <c r="AX119" s="1008"/>
      <c r="AY119" s="1009"/>
      <c r="AZ119" s="970" t="s">
        <v>432</v>
      </c>
      <c r="BA119" s="917"/>
      <c r="BB119" s="917"/>
      <c r="BC119" s="917"/>
      <c r="BD119" s="917"/>
      <c r="BE119" s="917"/>
      <c r="BF119" s="917"/>
      <c r="BG119" s="917"/>
      <c r="BH119" s="917"/>
      <c r="BI119" s="917"/>
      <c r="BJ119" s="917"/>
      <c r="BK119" s="917"/>
      <c r="BL119" s="917"/>
      <c r="BM119" s="917"/>
      <c r="BN119" s="917"/>
      <c r="BO119" s="917"/>
      <c r="BP119" s="918"/>
      <c r="BQ119" s="956">
        <v>3151616</v>
      </c>
      <c r="BR119" s="957"/>
      <c r="BS119" s="957"/>
      <c r="BT119" s="957"/>
      <c r="BU119" s="957"/>
      <c r="BV119" s="957">
        <v>3030291</v>
      </c>
      <c r="BW119" s="957"/>
      <c r="BX119" s="957"/>
      <c r="BY119" s="957"/>
      <c r="BZ119" s="957"/>
      <c r="CA119" s="957">
        <v>2587882</v>
      </c>
      <c r="CB119" s="957"/>
      <c r="CC119" s="957"/>
      <c r="CD119" s="957"/>
      <c r="CE119" s="957"/>
      <c r="CF119" s="971">
        <v>54.5</v>
      </c>
      <c r="CG119" s="972"/>
      <c r="CH119" s="972"/>
      <c r="CI119" s="972"/>
      <c r="CJ119" s="972"/>
      <c r="CK119" s="977"/>
      <c r="CL119" s="978"/>
      <c r="CM119" s="1034" t="s">
        <v>433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49176</v>
      </c>
      <c r="DH119" s="1028"/>
      <c r="DI119" s="1028"/>
      <c r="DJ119" s="1028"/>
      <c r="DK119" s="1029"/>
      <c r="DL119" s="1030">
        <v>38165</v>
      </c>
      <c r="DM119" s="1028"/>
      <c r="DN119" s="1028"/>
      <c r="DO119" s="1028"/>
      <c r="DP119" s="1029"/>
      <c r="DQ119" s="1030">
        <v>147064</v>
      </c>
      <c r="DR119" s="1028"/>
      <c r="DS119" s="1028"/>
      <c r="DT119" s="1028"/>
      <c r="DU119" s="1029"/>
      <c r="DV119" s="1031">
        <v>3.1</v>
      </c>
      <c r="DW119" s="1032"/>
      <c r="DX119" s="1032"/>
      <c r="DY119" s="1032"/>
      <c r="DZ119" s="1033"/>
    </row>
    <row r="120" spans="1:130" s="197" customFormat="1" ht="26.25" customHeight="1">
      <c r="A120" s="1005"/>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v>25134</v>
      </c>
      <c r="AB120" s="989"/>
      <c r="AC120" s="989"/>
      <c r="AD120" s="989"/>
      <c r="AE120" s="990"/>
      <c r="AF120" s="991">
        <v>24952</v>
      </c>
      <c r="AG120" s="989"/>
      <c r="AH120" s="989"/>
      <c r="AI120" s="989"/>
      <c r="AJ120" s="990"/>
      <c r="AK120" s="991">
        <v>24771</v>
      </c>
      <c r="AL120" s="989"/>
      <c r="AM120" s="989"/>
      <c r="AN120" s="989"/>
      <c r="AO120" s="990"/>
      <c r="AP120" s="992">
        <v>0.5</v>
      </c>
      <c r="AQ120" s="993"/>
      <c r="AR120" s="993"/>
      <c r="AS120" s="993"/>
      <c r="AT120" s="994"/>
      <c r="AU120" s="1010"/>
      <c r="AV120" s="1011"/>
      <c r="AW120" s="1011"/>
      <c r="AX120" s="1011"/>
      <c r="AY120" s="1012"/>
      <c r="AZ120" s="979" t="s">
        <v>434</v>
      </c>
      <c r="BA120" s="980"/>
      <c r="BB120" s="980"/>
      <c r="BC120" s="980"/>
      <c r="BD120" s="980"/>
      <c r="BE120" s="980"/>
      <c r="BF120" s="980"/>
      <c r="BG120" s="980"/>
      <c r="BH120" s="980"/>
      <c r="BI120" s="980"/>
      <c r="BJ120" s="980"/>
      <c r="BK120" s="980"/>
      <c r="BL120" s="980"/>
      <c r="BM120" s="980"/>
      <c r="BN120" s="980"/>
      <c r="BO120" s="980"/>
      <c r="BP120" s="981"/>
      <c r="BQ120" s="949">
        <v>1345634</v>
      </c>
      <c r="BR120" s="950"/>
      <c r="BS120" s="950"/>
      <c r="BT120" s="950"/>
      <c r="BU120" s="950"/>
      <c r="BV120" s="950">
        <v>1449946</v>
      </c>
      <c r="BW120" s="950"/>
      <c r="BX120" s="950"/>
      <c r="BY120" s="950"/>
      <c r="BZ120" s="950"/>
      <c r="CA120" s="950">
        <v>1650938</v>
      </c>
      <c r="CB120" s="950"/>
      <c r="CC120" s="950"/>
      <c r="CD120" s="950"/>
      <c r="CE120" s="950"/>
      <c r="CF120" s="944">
        <v>34.799999999999997</v>
      </c>
      <c r="CG120" s="945"/>
      <c r="CH120" s="945"/>
      <c r="CI120" s="945"/>
      <c r="CJ120" s="945"/>
      <c r="CK120" s="1043" t="s">
        <v>435</v>
      </c>
      <c r="CL120" s="1044"/>
      <c r="CM120" s="1044"/>
      <c r="CN120" s="1044"/>
      <c r="CO120" s="1045"/>
      <c r="CP120" s="1051" t="s">
        <v>436</v>
      </c>
      <c r="CQ120" s="1052"/>
      <c r="CR120" s="1052"/>
      <c r="CS120" s="1052"/>
      <c r="CT120" s="1052"/>
      <c r="CU120" s="1052"/>
      <c r="CV120" s="1052"/>
      <c r="CW120" s="1052"/>
      <c r="CX120" s="1052"/>
      <c r="CY120" s="1052"/>
      <c r="CZ120" s="1052"/>
      <c r="DA120" s="1052"/>
      <c r="DB120" s="1052"/>
      <c r="DC120" s="1052"/>
      <c r="DD120" s="1052"/>
      <c r="DE120" s="1052"/>
      <c r="DF120" s="1053"/>
      <c r="DG120" s="956">
        <v>1520305</v>
      </c>
      <c r="DH120" s="957"/>
      <c r="DI120" s="957"/>
      <c r="DJ120" s="957"/>
      <c r="DK120" s="957"/>
      <c r="DL120" s="957">
        <v>1503634</v>
      </c>
      <c r="DM120" s="957"/>
      <c r="DN120" s="957"/>
      <c r="DO120" s="957"/>
      <c r="DP120" s="957"/>
      <c r="DQ120" s="957">
        <v>1517464</v>
      </c>
      <c r="DR120" s="957"/>
      <c r="DS120" s="957"/>
      <c r="DT120" s="957"/>
      <c r="DU120" s="957"/>
      <c r="DV120" s="958">
        <v>31.9</v>
      </c>
      <c r="DW120" s="958"/>
      <c r="DX120" s="958"/>
      <c r="DY120" s="958"/>
      <c r="DZ120" s="959"/>
    </row>
    <row r="121" spans="1:130" s="197" customFormat="1" ht="26.25" customHeight="1">
      <c r="A121" s="1005"/>
      <c r="B121" s="976"/>
      <c r="C121" s="1040" t="s">
        <v>437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438</v>
      </c>
      <c r="BA121" s="1001"/>
      <c r="BB121" s="1001"/>
      <c r="BC121" s="1001"/>
      <c r="BD121" s="1001"/>
      <c r="BE121" s="1001"/>
      <c r="BF121" s="1001"/>
      <c r="BG121" s="1001"/>
      <c r="BH121" s="1001"/>
      <c r="BI121" s="1001"/>
      <c r="BJ121" s="1001"/>
      <c r="BK121" s="1001"/>
      <c r="BL121" s="1001"/>
      <c r="BM121" s="1001"/>
      <c r="BN121" s="1001"/>
      <c r="BO121" s="1001"/>
      <c r="BP121" s="1002"/>
      <c r="BQ121" s="1015">
        <v>5859339</v>
      </c>
      <c r="BR121" s="1016"/>
      <c r="BS121" s="1016"/>
      <c r="BT121" s="1016"/>
      <c r="BU121" s="1016"/>
      <c r="BV121" s="1016">
        <v>5821942</v>
      </c>
      <c r="BW121" s="1016"/>
      <c r="BX121" s="1016"/>
      <c r="BY121" s="1016"/>
      <c r="BZ121" s="1016"/>
      <c r="CA121" s="1016">
        <v>5576688</v>
      </c>
      <c r="CB121" s="1016"/>
      <c r="CC121" s="1016"/>
      <c r="CD121" s="1016"/>
      <c r="CE121" s="1016"/>
      <c r="CF121" s="1054">
        <v>117.4</v>
      </c>
      <c r="CG121" s="1055"/>
      <c r="CH121" s="1055"/>
      <c r="CI121" s="1055"/>
      <c r="CJ121" s="1055"/>
      <c r="CK121" s="1046"/>
      <c r="CL121" s="1047"/>
      <c r="CM121" s="1047"/>
      <c r="CN121" s="1047"/>
      <c r="CO121" s="1048"/>
      <c r="CP121" s="1037" t="s">
        <v>439</v>
      </c>
      <c r="CQ121" s="1038"/>
      <c r="CR121" s="1038"/>
      <c r="CS121" s="1038"/>
      <c r="CT121" s="1038"/>
      <c r="CU121" s="1038"/>
      <c r="CV121" s="1038"/>
      <c r="CW121" s="1038"/>
      <c r="CX121" s="1038"/>
      <c r="CY121" s="1038"/>
      <c r="CZ121" s="1038"/>
      <c r="DA121" s="1038"/>
      <c r="DB121" s="1038"/>
      <c r="DC121" s="1038"/>
      <c r="DD121" s="1038"/>
      <c r="DE121" s="1038"/>
      <c r="DF121" s="1039"/>
      <c r="DG121" s="949">
        <v>1258628</v>
      </c>
      <c r="DH121" s="950"/>
      <c r="DI121" s="950"/>
      <c r="DJ121" s="950"/>
      <c r="DK121" s="950"/>
      <c r="DL121" s="950">
        <v>1179990</v>
      </c>
      <c r="DM121" s="950"/>
      <c r="DN121" s="950"/>
      <c r="DO121" s="950"/>
      <c r="DP121" s="950"/>
      <c r="DQ121" s="950">
        <v>1080984</v>
      </c>
      <c r="DR121" s="950"/>
      <c r="DS121" s="950"/>
      <c r="DT121" s="950"/>
      <c r="DU121" s="950"/>
      <c r="DV121" s="951">
        <v>22.8</v>
      </c>
      <c r="DW121" s="951"/>
      <c r="DX121" s="951"/>
      <c r="DY121" s="951"/>
      <c r="DZ121" s="952"/>
    </row>
    <row r="122" spans="1:130" s="197" customFormat="1" ht="26.25" customHeight="1">
      <c r="A122" s="1005"/>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440</v>
      </c>
      <c r="BP122" s="1024"/>
      <c r="BQ122" s="1064">
        <v>10356589</v>
      </c>
      <c r="BR122" s="1065"/>
      <c r="BS122" s="1065"/>
      <c r="BT122" s="1065"/>
      <c r="BU122" s="1065"/>
      <c r="BV122" s="1065">
        <v>10302179</v>
      </c>
      <c r="BW122" s="1065"/>
      <c r="BX122" s="1065"/>
      <c r="BY122" s="1065"/>
      <c r="BZ122" s="1065"/>
      <c r="CA122" s="1065">
        <v>9815508</v>
      </c>
      <c r="CB122" s="1065"/>
      <c r="CC122" s="1065"/>
      <c r="CD122" s="1065"/>
      <c r="CE122" s="1065"/>
      <c r="CF122" s="1017"/>
      <c r="CG122" s="1018"/>
      <c r="CH122" s="1018"/>
      <c r="CI122" s="1018"/>
      <c r="CJ122" s="1019"/>
      <c r="CK122" s="1046"/>
      <c r="CL122" s="1047"/>
      <c r="CM122" s="1047"/>
      <c r="CN122" s="1047"/>
      <c r="CO122" s="1048"/>
      <c r="CP122" s="1037" t="s">
        <v>441</v>
      </c>
      <c r="CQ122" s="1038"/>
      <c r="CR122" s="1038"/>
      <c r="CS122" s="1038"/>
      <c r="CT122" s="1038"/>
      <c r="CU122" s="1038"/>
      <c r="CV122" s="1038"/>
      <c r="CW122" s="1038"/>
      <c r="CX122" s="1038"/>
      <c r="CY122" s="1038"/>
      <c r="CZ122" s="1038"/>
      <c r="DA122" s="1038"/>
      <c r="DB122" s="1038"/>
      <c r="DC122" s="1038"/>
      <c r="DD122" s="1038"/>
      <c r="DE122" s="1038"/>
      <c r="DF122" s="1039"/>
      <c r="DG122" s="949" t="s">
        <v>108</v>
      </c>
      <c r="DH122" s="950"/>
      <c r="DI122" s="950"/>
      <c r="DJ122" s="950"/>
      <c r="DK122" s="950"/>
      <c r="DL122" s="950" t="s">
        <v>108</v>
      </c>
      <c r="DM122" s="950"/>
      <c r="DN122" s="950"/>
      <c r="DO122" s="950"/>
      <c r="DP122" s="950"/>
      <c r="DQ122" s="950" t="s">
        <v>108</v>
      </c>
      <c r="DR122" s="950"/>
      <c r="DS122" s="950"/>
      <c r="DT122" s="950"/>
      <c r="DU122" s="950"/>
      <c r="DV122" s="951" t="s">
        <v>108</v>
      </c>
      <c r="DW122" s="951"/>
      <c r="DX122" s="951"/>
      <c r="DY122" s="951"/>
      <c r="DZ122" s="952"/>
    </row>
    <row r="123" spans="1:130" s="197" customFormat="1" ht="26.25" customHeight="1" thickBot="1">
      <c r="A123" s="1005"/>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442</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108</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443</v>
      </c>
      <c r="AB124" s="989"/>
      <c r="AC124" s="989"/>
      <c r="AD124" s="989"/>
      <c r="AE124" s="990"/>
      <c r="AF124" s="991" t="s">
        <v>443</v>
      </c>
      <c r="AG124" s="989"/>
      <c r="AH124" s="989"/>
      <c r="AI124" s="989"/>
      <c r="AJ124" s="990"/>
      <c r="AK124" s="991" t="s">
        <v>443</v>
      </c>
      <c r="AL124" s="989"/>
      <c r="AM124" s="989"/>
      <c r="AN124" s="989"/>
      <c r="AO124" s="990"/>
      <c r="AP124" s="992" t="s">
        <v>443</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444</v>
      </c>
      <c r="CQ124" s="1038"/>
      <c r="CR124" s="1038"/>
      <c r="CS124" s="1038"/>
      <c r="CT124" s="1038"/>
      <c r="CU124" s="1038"/>
      <c r="CV124" s="1038"/>
      <c r="CW124" s="1038"/>
      <c r="CX124" s="1038"/>
      <c r="CY124" s="1038"/>
      <c r="CZ124" s="1038"/>
      <c r="DA124" s="1038"/>
      <c r="DB124" s="1038"/>
      <c r="DC124" s="1038"/>
      <c r="DD124" s="1038"/>
      <c r="DE124" s="1038"/>
      <c r="DF124" s="1039"/>
      <c r="DG124" s="1027" t="s">
        <v>443</v>
      </c>
      <c r="DH124" s="1028"/>
      <c r="DI124" s="1028"/>
      <c r="DJ124" s="1028"/>
      <c r="DK124" s="1029"/>
      <c r="DL124" s="1030" t="s">
        <v>443</v>
      </c>
      <c r="DM124" s="1028"/>
      <c r="DN124" s="1028"/>
      <c r="DO124" s="1028"/>
      <c r="DP124" s="1029"/>
      <c r="DQ124" s="1030" t="s">
        <v>443</v>
      </c>
      <c r="DR124" s="1028"/>
      <c r="DS124" s="1028"/>
      <c r="DT124" s="1028"/>
      <c r="DU124" s="1029"/>
      <c r="DV124" s="1031" t="s">
        <v>443</v>
      </c>
      <c r="DW124" s="1032"/>
      <c r="DX124" s="1032"/>
      <c r="DY124" s="1032"/>
      <c r="DZ124" s="1033"/>
    </row>
    <row r="125" spans="1:130" s="197" customFormat="1" ht="26.25" customHeight="1" thickBot="1">
      <c r="A125" s="1005"/>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443</v>
      </c>
      <c r="AB125" s="989"/>
      <c r="AC125" s="989"/>
      <c r="AD125" s="989"/>
      <c r="AE125" s="990"/>
      <c r="AF125" s="991" t="s">
        <v>443</v>
      </c>
      <c r="AG125" s="989"/>
      <c r="AH125" s="989"/>
      <c r="AI125" s="989"/>
      <c r="AJ125" s="990"/>
      <c r="AK125" s="991" t="s">
        <v>443</v>
      </c>
      <c r="AL125" s="989"/>
      <c r="AM125" s="989"/>
      <c r="AN125" s="989"/>
      <c r="AO125" s="990"/>
      <c r="AP125" s="992" t="s">
        <v>443</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445</v>
      </c>
      <c r="CL125" s="1044"/>
      <c r="CM125" s="1044"/>
      <c r="CN125" s="1044"/>
      <c r="CO125" s="1045"/>
      <c r="CP125" s="970" t="s">
        <v>446</v>
      </c>
      <c r="CQ125" s="917"/>
      <c r="CR125" s="917"/>
      <c r="CS125" s="917"/>
      <c r="CT125" s="917"/>
      <c r="CU125" s="917"/>
      <c r="CV125" s="917"/>
      <c r="CW125" s="917"/>
      <c r="CX125" s="917"/>
      <c r="CY125" s="917"/>
      <c r="CZ125" s="917"/>
      <c r="DA125" s="917"/>
      <c r="DB125" s="917"/>
      <c r="DC125" s="917"/>
      <c r="DD125" s="917"/>
      <c r="DE125" s="917"/>
      <c r="DF125" s="918"/>
      <c r="DG125" s="956" t="s">
        <v>443</v>
      </c>
      <c r="DH125" s="957"/>
      <c r="DI125" s="957"/>
      <c r="DJ125" s="957"/>
      <c r="DK125" s="957"/>
      <c r="DL125" s="957" t="s">
        <v>443</v>
      </c>
      <c r="DM125" s="957"/>
      <c r="DN125" s="957"/>
      <c r="DO125" s="957"/>
      <c r="DP125" s="957"/>
      <c r="DQ125" s="957" t="s">
        <v>443</v>
      </c>
      <c r="DR125" s="957"/>
      <c r="DS125" s="957"/>
      <c r="DT125" s="957"/>
      <c r="DU125" s="957"/>
      <c r="DV125" s="958" t="s">
        <v>443</v>
      </c>
      <c r="DW125" s="958"/>
      <c r="DX125" s="958"/>
      <c r="DY125" s="958"/>
      <c r="DZ125" s="959"/>
    </row>
    <row r="126" spans="1:130" s="197" customFormat="1" ht="26.25" customHeight="1">
      <c r="A126" s="1005"/>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443</v>
      </c>
      <c r="AB126" s="989"/>
      <c r="AC126" s="989"/>
      <c r="AD126" s="989"/>
      <c r="AE126" s="990"/>
      <c r="AF126" s="991" t="s">
        <v>443</v>
      </c>
      <c r="AG126" s="989"/>
      <c r="AH126" s="989"/>
      <c r="AI126" s="989"/>
      <c r="AJ126" s="990"/>
      <c r="AK126" s="991" t="s">
        <v>443</v>
      </c>
      <c r="AL126" s="989"/>
      <c r="AM126" s="989"/>
      <c r="AN126" s="989"/>
      <c r="AO126" s="990"/>
      <c r="AP126" s="992" t="s">
        <v>443</v>
      </c>
      <c r="AQ126" s="993"/>
      <c r="AR126" s="993"/>
      <c r="AS126" s="993"/>
      <c r="AT126" s="994"/>
      <c r="AU126" s="233"/>
      <c r="AV126" s="233"/>
      <c r="AW126" s="233"/>
      <c r="AX126" s="1066" t="s">
        <v>447</v>
      </c>
      <c r="AY126" s="1067"/>
      <c r="AZ126" s="1067"/>
      <c r="BA126" s="1067"/>
      <c r="BB126" s="1067"/>
      <c r="BC126" s="1067"/>
      <c r="BD126" s="1067"/>
      <c r="BE126" s="1068"/>
      <c r="BF126" s="1082" t="s">
        <v>448</v>
      </c>
      <c r="BG126" s="1067"/>
      <c r="BH126" s="1067"/>
      <c r="BI126" s="1067"/>
      <c r="BJ126" s="1067"/>
      <c r="BK126" s="1067"/>
      <c r="BL126" s="1068"/>
      <c r="BM126" s="1082" t="s">
        <v>449</v>
      </c>
      <c r="BN126" s="1067"/>
      <c r="BO126" s="1067"/>
      <c r="BP126" s="1067"/>
      <c r="BQ126" s="1067"/>
      <c r="BR126" s="1067"/>
      <c r="BS126" s="1068"/>
      <c r="BT126" s="1082" t="s">
        <v>450</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451</v>
      </c>
      <c r="CQ126" s="980"/>
      <c r="CR126" s="980"/>
      <c r="CS126" s="980"/>
      <c r="CT126" s="980"/>
      <c r="CU126" s="980"/>
      <c r="CV126" s="980"/>
      <c r="CW126" s="980"/>
      <c r="CX126" s="980"/>
      <c r="CY126" s="980"/>
      <c r="CZ126" s="980"/>
      <c r="DA126" s="980"/>
      <c r="DB126" s="980"/>
      <c r="DC126" s="980"/>
      <c r="DD126" s="980"/>
      <c r="DE126" s="980"/>
      <c r="DF126" s="981"/>
      <c r="DG126" s="949" t="s">
        <v>443</v>
      </c>
      <c r="DH126" s="950"/>
      <c r="DI126" s="950"/>
      <c r="DJ126" s="950"/>
      <c r="DK126" s="950"/>
      <c r="DL126" s="950" t="s">
        <v>443</v>
      </c>
      <c r="DM126" s="950"/>
      <c r="DN126" s="950"/>
      <c r="DO126" s="950"/>
      <c r="DP126" s="950"/>
      <c r="DQ126" s="950" t="s">
        <v>443</v>
      </c>
      <c r="DR126" s="950"/>
      <c r="DS126" s="950"/>
      <c r="DT126" s="950"/>
      <c r="DU126" s="950"/>
      <c r="DV126" s="951" t="s">
        <v>443</v>
      </c>
      <c r="DW126" s="951"/>
      <c r="DX126" s="951"/>
      <c r="DY126" s="951"/>
      <c r="DZ126" s="952"/>
    </row>
    <row r="127" spans="1:130" s="197" customFormat="1" ht="26.25" customHeight="1" thickBot="1">
      <c r="A127" s="1006"/>
      <c r="B127" s="978"/>
      <c r="C127" s="1034" t="s">
        <v>452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5730</v>
      </c>
      <c r="AB127" s="989"/>
      <c r="AC127" s="989"/>
      <c r="AD127" s="989"/>
      <c r="AE127" s="990"/>
      <c r="AF127" s="991">
        <v>4805</v>
      </c>
      <c r="AG127" s="989"/>
      <c r="AH127" s="989"/>
      <c r="AI127" s="989"/>
      <c r="AJ127" s="990"/>
      <c r="AK127" s="991">
        <v>4544</v>
      </c>
      <c r="AL127" s="989"/>
      <c r="AM127" s="989"/>
      <c r="AN127" s="989"/>
      <c r="AO127" s="990"/>
      <c r="AP127" s="992">
        <v>0.1</v>
      </c>
      <c r="AQ127" s="993"/>
      <c r="AR127" s="993"/>
      <c r="AS127" s="993"/>
      <c r="AT127" s="994"/>
      <c r="AU127" s="233"/>
      <c r="AV127" s="233"/>
      <c r="AW127" s="233"/>
      <c r="AX127" s="916" t="s">
        <v>453</v>
      </c>
      <c r="AY127" s="917"/>
      <c r="AZ127" s="917"/>
      <c r="BA127" s="917"/>
      <c r="BB127" s="917"/>
      <c r="BC127" s="917"/>
      <c r="BD127" s="917"/>
      <c r="BE127" s="918"/>
      <c r="BF127" s="1071" t="s">
        <v>443</v>
      </c>
      <c r="BG127" s="1072"/>
      <c r="BH127" s="1072"/>
      <c r="BI127" s="1072"/>
      <c r="BJ127" s="1072"/>
      <c r="BK127" s="1072"/>
      <c r="BL127" s="1081"/>
      <c r="BM127" s="1071">
        <v>14.86</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454</v>
      </c>
      <c r="CQ127" s="1075"/>
      <c r="CR127" s="1075"/>
      <c r="CS127" s="1075"/>
      <c r="CT127" s="1075"/>
      <c r="CU127" s="1075"/>
      <c r="CV127" s="1075"/>
      <c r="CW127" s="1075"/>
      <c r="CX127" s="1075"/>
      <c r="CY127" s="1075"/>
      <c r="CZ127" s="1075"/>
      <c r="DA127" s="1075"/>
      <c r="DB127" s="1075"/>
      <c r="DC127" s="1075"/>
      <c r="DD127" s="1075"/>
      <c r="DE127" s="1075"/>
      <c r="DF127" s="1076"/>
      <c r="DG127" s="1077" t="s">
        <v>455</v>
      </c>
      <c r="DH127" s="1078"/>
      <c r="DI127" s="1078"/>
      <c r="DJ127" s="1078"/>
      <c r="DK127" s="1078"/>
      <c r="DL127" s="1078" t="s">
        <v>456</v>
      </c>
      <c r="DM127" s="1078"/>
      <c r="DN127" s="1078"/>
      <c r="DO127" s="1078"/>
      <c r="DP127" s="1078"/>
      <c r="DQ127" s="1078" t="s">
        <v>456</v>
      </c>
      <c r="DR127" s="1078"/>
      <c r="DS127" s="1078"/>
      <c r="DT127" s="1078"/>
      <c r="DU127" s="1078"/>
      <c r="DV127" s="1079" t="s">
        <v>456</v>
      </c>
      <c r="DW127" s="1079"/>
      <c r="DX127" s="1079"/>
      <c r="DY127" s="1079"/>
      <c r="DZ127" s="1080"/>
    </row>
    <row r="128" spans="1:130" s="197" customFormat="1" ht="26.25" customHeight="1">
      <c r="A128" s="1101" t="s">
        <v>457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458</v>
      </c>
      <c r="X128" s="1103"/>
      <c r="Y128" s="1103"/>
      <c r="Z128" s="1104"/>
      <c r="AA128" s="1119">
        <v>130729</v>
      </c>
      <c r="AB128" s="1120"/>
      <c r="AC128" s="1120"/>
      <c r="AD128" s="1120"/>
      <c r="AE128" s="1121"/>
      <c r="AF128" s="1122">
        <v>138903</v>
      </c>
      <c r="AG128" s="1120"/>
      <c r="AH128" s="1120"/>
      <c r="AI128" s="1120"/>
      <c r="AJ128" s="1121"/>
      <c r="AK128" s="1122">
        <v>145142</v>
      </c>
      <c r="AL128" s="1120"/>
      <c r="AM128" s="1120"/>
      <c r="AN128" s="1120"/>
      <c r="AO128" s="1121"/>
      <c r="AP128" s="1123"/>
      <c r="AQ128" s="1124"/>
      <c r="AR128" s="1124"/>
      <c r="AS128" s="1124"/>
      <c r="AT128" s="1125"/>
      <c r="AU128" s="235"/>
      <c r="AV128" s="235"/>
      <c r="AW128" s="235"/>
      <c r="AX128" s="1084" t="s">
        <v>459</v>
      </c>
      <c r="AY128" s="980"/>
      <c r="AZ128" s="980"/>
      <c r="BA128" s="980"/>
      <c r="BB128" s="980"/>
      <c r="BC128" s="980"/>
      <c r="BD128" s="980"/>
      <c r="BE128" s="981"/>
      <c r="BF128" s="1096" t="s">
        <v>443</v>
      </c>
      <c r="BG128" s="1097"/>
      <c r="BH128" s="1097"/>
      <c r="BI128" s="1097"/>
      <c r="BJ128" s="1097"/>
      <c r="BK128" s="1097"/>
      <c r="BL128" s="1098"/>
      <c r="BM128" s="1096">
        <v>19.86</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460</v>
      </c>
      <c r="X129" s="1091"/>
      <c r="Y129" s="1091"/>
      <c r="Z129" s="1092"/>
      <c r="AA129" s="988">
        <v>4673648</v>
      </c>
      <c r="AB129" s="989"/>
      <c r="AC129" s="989"/>
      <c r="AD129" s="989"/>
      <c r="AE129" s="990"/>
      <c r="AF129" s="991">
        <v>5015510</v>
      </c>
      <c r="AG129" s="989"/>
      <c r="AH129" s="989"/>
      <c r="AI129" s="989"/>
      <c r="AJ129" s="990"/>
      <c r="AK129" s="991">
        <v>5212717</v>
      </c>
      <c r="AL129" s="989"/>
      <c r="AM129" s="989"/>
      <c r="AN129" s="989"/>
      <c r="AO129" s="990"/>
      <c r="AP129" s="1093"/>
      <c r="AQ129" s="1094"/>
      <c r="AR129" s="1094"/>
      <c r="AS129" s="1094"/>
      <c r="AT129" s="1095"/>
      <c r="AU129" s="235"/>
      <c r="AV129" s="235"/>
      <c r="AW129" s="235"/>
      <c r="AX129" s="1084" t="s">
        <v>461</v>
      </c>
      <c r="AY129" s="980"/>
      <c r="AZ129" s="980"/>
      <c r="BA129" s="980"/>
      <c r="BB129" s="980"/>
      <c r="BC129" s="980"/>
      <c r="BD129" s="980"/>
      <c r="BE129" s="981"/>
      <c r="BF129" s="1085">
        <v>4.2</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463</v>
      </c>
      <c r="X130" s="1091"/>
      <c r="Y130" s="1091"/>
      <c r="Z130" s="1092"/>
      <c r="AA130" s="988">
        <v>481550</v>
      </c>
      <c r="AB130" s="989"/>
      <c r="AC130" s="989"/>
      <c r="AD130" s="989"/>
      <c r="AE130" s="990"/>
      <c r="AF130" s="991">
        <v>488186</v>
      </c>
      <c r="AG130" s="989"/>
      <c r="AH130" s="989"/>
      <c r="AI130" s="989"/>
      <c r="AJ130" s="990"/>
      <c r="AK130" s="991">
        <v>462255</v>
      </c>
      <c r="AL130" s="989"/>
      <c r="AM130" s="989"/>
      <c r="AN130" s="989"/>
      <c r="AO130" s="990"/>
      <c r="AP130" s="1093"/>
      <c r="AQ130" s="1094"/>
      <c r="AR130" s="1094"/>
      <c r="AS130" s="1094"/>
      <c r="AT130" s="1095"/>
      <c r="AU130" s="235"/>
      <c r="AV130" s="235"/>
      <c r="AW130" s="235"/>
      <c r="AX130" s="1143" t="s">
        <v>464</v>
      </c>
      <c r="AY130" s="1075"/>
      <c r="AZ130" s="1075"/>
      <c r="BA130" s="1075"/>
      <c r="BB130" s="1075"/>
      <c r="BC130" s="1075"/>
      <c r="BD130" s="1075"/>
      <c r="BE130" s="1076"/>
      <c r="BF130" s="1105" t="s">
        <v>465</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466</v>
      </c>
      <c r="X131" s="1114"/>
      <c r="Y131" s="1114"/>
      <c r="Z131" s="1115"/>
      <c r="AA131" s="1027">
        <v>4192098</v>
      </c>
      <c r="AB131" s="1028"/>
      <c r="AC131" s="1028"/>
      <c r="AD131" s="1028"/>
      <c r="AE131" s="1029"/>
      <c r="AF131" s="1030">
        <v>4527324</v>
      </c>
      <c r="AG131" s="1028"/>
      <c r="AH131" s="1028"/>
      <c r="AI131" s="1028"/>
      <c r="AJ131" s="1029"/>
      <c r="AK131" s="1030">
        <v>4750462</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467</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468</v>
      </c>
      <c r="W132" s="1131"/>
      <c r="X132" s="1131"/>
      <c r="Y132" s="1131"/>
      <c r="Z132" s="1132"/>
      <c r="AA132" s="1133">
        <v>6.3144754729999999</v>
      </c>
      <c r="AB132" s="1134"/>
      <c r="AC132" s="1134"/>
      <c r="AD132" s="1134"/>
      <c r="AE132" s="1135"/>
      <c r="AF132" s="1136">
        <v>3.8268522420000002</v>
      </c>
      <c r="AG132" s="1134"/>
      <c r="AH132" s="1134"/>
      <c r="AI132" s="1134"/>
      <c r="AJ132" s="1135"/>
      <c r="AK132" s="1136">
        <v>2.645890021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469</v>
      </c>
      <c r="W133" s="1138"/>
      <c r="X133" s="1138"/>
      <c r="Y133" s="1138"/>
      <c r="Z133" s="1139"/>
      <c r="AA133" s="1140">
        <v>7.1</v>
      </c>
      <c r="AB133" s="1141"/>
      <c r="AC133" s="1141"/>
      <c r="AD133" s="1141"/>
      <c r="AE133" s="1142"/>
      <c r="AF133" s="1140">
        <v>5.7</v>
      </c>
      <c r="AG133" s="1141"/>
      <c r="AH133" s="1141"/>
      <c r="AI133" s="1141"/>
      <c r="AJ133" s="1142"/>
      <c r="AK133" s="1140">
        <v>4.2</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47" t="s">
        <v>472</v>
      </c>
      <c r="L7" s="254"/>
      <c r="M7" s="255" t="s">
        <v>473</v>
      </c>
      <c r="N7" s="256"/>
    </row>
    <row r="8" spans="1:16">
      <c r="A8" s="248"/>
      <c r="B8" s="244"/>
      <c r="C8" s="244"/>
      <c r="D8" s="244"/>
      <c r="E8" s="244"/>
      <c r="F8" s="244"/>
      <c r="G8" s="257"/>
      <c r="H8" s="258"/>
      <c r="I8" s="258"/>
      <c r="J8" s="259"/>
      <c r="K8" s="1148"/>
      <c r="L8" s="260" t="s">
        <v>474</v>
      </c>
      <c r="M8" s="261" t="s">
        <v>475</v>
      </c>
      <c r="N8" s="262" t="s">
        <v>476</v>
      </c>
    </row>
    <row r="9" spans="1:16">
      <c r="A9" s="248"/>
      <c r="B9" s="244"/>
      <c r="C9" s="244"/>
      <c r="D9" s="244"/>
      <c r="E9" s="244"/>
      <c r="F9" s="244"/>
      <c r="G9" s="1149" t="s">
        <v>477</v>
      </c>
      <c r="H9" s="1150"/>
      <c r="I9" s="1150"/>
      <c r="J9" s="1151"/>
      <c r="K9" s="263">
        <v>1435114</v>
      </c>
      <c r="L9" s="264">
        <v>89948</v>
      </c>
      <c r="M9" s="265">
        <v>77257</v>
      </c>
      <c r="N9" s="266">
        <v>16.399999999999999</v>
      </c>
    </row>
    <row r="10" spans="1:16">
      <c r="A10" s="248"/>
      <c r="B10" s="244"/>
      <c r="C10" s="244"/>
      <c r="D10" s="244"/>
      <c r="E10" s="244"/>
      <c r="F10" s="244"/>
      <c r="G10" s="1149" t="s">
        <v>478</v>
      </c>
      <c r="H10" s="1150"/>
      <c r="I10" s="1150"/>
      <c r="J10" s="1151"/>
      <c r="K10" s="267">
        <v>16753</v>
      </c>
      <c r="L10" s="268">
        <v>1050</v>
      </c>
      <c r="M10" s="269">
        <v>7577</v>
      </c>
      <c r="N10" s="270">
        <v>-86.1</v>
      </c>
    </row>
    <row r="11" spans="1:16" ht="13.5" customHeight="1">
      <c r="A11" s="248"/>
      <c r="B11" s="244"/>
      <c r="C11" s="244"/>
      <c r="D11" s="244"/>
      <c r="E11" s="244"/>
      <c r="F11" s="244"/>
      <c r="G11" s="1149" t="s">
        <v>479</v>
      </c>
      <c r="H11" s="1150"/>
      <c r="I11" s="1150"/>
      <c r="J11" s="1151"/>
      <c r="K11" s="267">
        <v>121770</v>
      </c>
      <c r="L11" s="268">
        <v>7632</v>
      </c>
      <c r="M11" s="269">
        <v>12059</v>
      </c>
      <c r="N11" s="270">
        <v>-36.700000000000003</v>
      </c>
    </row>
    <row r="12" spans="1:16" ht="13.5" customHeight="1">
      <c r="A12" s="248"/>
      <c r="B12" s="244"/>
      <c r="C12" s="244"/>
      <c r="D12" s="244"/>
      <c r="E12" s="244"/>
      <c r="F12" s="244"/>
      <c r="G12" s="1149" t="s">
        <v>480</v>
      </c>
      <c r="H12" s="1150"/>
      <c r="I12" s="1150"/>
      <c r="J12" s="1151"/>
      <c r="K12" s="267">
        <v>12385</v>
      </c>
      <c r="L12" s="268">
        <v>776</v>
      </c>
      <c r="M12" s="269">
        <v>890</v>
      </c>
      <c r="N12" s="270">
        <v>-12.8</v>
      </c>
    </row>
    <row r="13" spans="1:16" ht="13.5" customHeight="1">
      <c r="A13" s="248"/>
      <c r="B13" s="244"/>
      <c r="C13" s="244"/>
      <c r="D13" s="244"/>
      <c r="E13" s="244"/>
      <c r="F13" s="244"/>
      <c r="G13" s="1149" t="s">
        <v>481</v>
      </c>
      <c r="H13" s="1150"/>
      <c r="I13" s="1150"/>
      <c r="J13" s="1151"/>
      <c r="K13" s="267" t="s">
        <v>482</v>
      </c>
      <c r="L13" s="268" t="s">
        <v>482</v>
      </c>
      <c r="M13" s="269">
        <v>0</v>
      </c>
      <c r="N13" s="270" t="s">
        <v>482</v>
      </c>
    </row>
    <row r="14" spans="1:16" ht="13.5" customHeight="1">
      <c r="A14" s="248"/>
      <c r="B14" s="244"/>
      <c r="C14" s="244"/>
      <c r="D14" s="244"/>
      <c r="E14" s="244"/>
      <c r="F14" s="244"/>
      <c r="G14" s="1149" t="s">
        <v>483</v>
      </c>
      <c r="H14" s="1150"/>
      <c r="I14" s="1150"/>
      <c r="J14" s="1151"/>
      <c r="K14" s="267" t="s">
        <v>482</v>
      </c>
      <c r="L14" s="268" t="s">
        <v>482</v>
      </c>
      <c r="M14" s="269">
        <v>4205</v>
      </c>
      <c r="N14" s="270" t="s">
        <v>482</v>
      </c>
    </row>
    <row r="15" spans="1:16" ht="13.5" customHeight="1">
      <c r="A15" s="248"/>
      <c r="B15" s="244"/>
      <c r="C15" s="244"/>
      <c r="D15" s="244"/>
      <c r="E15" s="244"/>
      <c r="F15" s="244"/>
      <c r="G15" s="1149" t="s">
        <v>484</v>
      </c>
      <c r="H15" s="1150"/>
      <c r="I15" s="1150"/>
      <c r="J15" s="1151"/>
      <c r="K15" s="267">
        <v>28573</v>
      </c>
      <c r="L15" s="268">
        <v>1791</v>
      </c>
      <c r="M15" s="269">
        <v>1846</v>
      </c>
      <c r="N15" s="270">
        <v>-3</v>
      </c>
    </row>
    <row r="16" spans="1:16">
      <c r="A16" s="248"/>
      <c r="B16" s="244"/>
      <c r="C16" s="244"/>
      <c r="D16" s="244"/>
      <c r="E16" s="244"/>
      <c r="F16" s="244"/>
      <c r="G16" s="1152" t="s">
        <v>485</v>
      </c>
      <c r="H16" s="1153"/>
      <c r="I16" s="1153"/>
      <c r="J16" s="1154"/>
      <c r="K16" s="268">
        <v>-135966</v>
      </c>
      <c r="L16" s="268">
        <v>-8522</v>
      </c>
      <c r="M16" s="269">
        <v>-8513</v>
      </c>
      <c r="N16" s="270">
        <v>0.1</v>
      </c>
    </row>
    <row r="17" spans="1:16">
      <c r="A17" s="248"/>
      <c r="B17" s="244"/>
      <c r="C17" s="244"/>
      <c r="D17" s="244"/>
      <c r="E17" s="244"/>
      <c r="F17" s="244"/>
      <c r="G17" s="1152" t="s">
        <v>166</v>
      </c>
      <c r="H17" s="1153"/>
      <c r="I17" s="1153"/>
      <c r="J17" s="1154"/>
      <c r="K17" s="268">
        <v>1478629</v>
      </c>
      <c r="L17" s="268">
        <v>92675</v>
      </c>
      <c r="M17" s="269">
        <v>95320</v>
      </c>
      <c r="N17" s="270">
        <v>-2.8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44" t="s">
        <v>490</v>
      </c>
      <c r="H21" s="1145"/>
      <c r="I21" s="1145"/>
      <c r="J21" s="1146"/>
      <c r="K21" s="280">
        <v>9.09</v>
      </c>
      <c r="L21" s="281">
        <v>8.93</v>
      </c>
      <c r="M21" s="282">
        <v>0.16</v>
      </c>
      <c r="N21" s="249"/>
      <c r="O21" s="283"/>
      <c r="P21" s="279"/>
    </row>
    <row r="22" spans="1:16" s="284" customFormat="1">
      <c r="A22" s="279"/>
      <c r="B22" s="249"/>
      <c r="C22" s="249"/>
      <c r="D22" s="249"/>
      <c r="E22" s="249"/>
      <c r="F22" s="249"/>
      <c r="G22" s="1144" t="s">
        <v>491</v>
      </c>
      <c r="H22" s="1145"/>
      <c r="I22" s="1145"/>
      <c r="J22" s="1146"/>
      <c r="K22" s="285">
        <v>102.3</v>
      </c>
      <c r="L22" s="286">
        <v>96.9</v>
      </c>
      <c r="M22" s="287">
        <v>5.4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47" t="s">
        <v>472</v>
      </c>
      <c r="L30" s="254"/>
      <c r="M30" s="255" t="s">
        <v>473</v>
      </c>
      <c r="N30" s="256"/>
    </row>
    <row r="31" spans="1:16">
      <c r="A31" s="248"/>
      <c r="B31" s="244"/>
      <c r="C31" s="244"/>
      <c r="D31" s="244"/>
      <c r="E31" s="244"/>
      <c r="F31" s="244"/>
      <c r="G31" s="257"/>
      <c r="H31" s="258"/>
      <c r="I31" s="258"/>
      <c r="J31" s="259"/>
      <c r="K31" s="1148"/>
      <c r="L31" s="260" t="s">
        <v>474</v>
      </c>
      <c r="M31" s="261" t="s">
        <v>475</v>
      </c>
      <c r="N31" s="262" t="s">
        <v>476</v>
      </c>
    </row>
    <row r="32" spans="1:16" ht="27" customHeight="1">
      <c r="A32" s="248"/>
      <c r="B32" s="244"/>
      <c r="C32" s="244"/>
      <c r="D32" s="244"/>
      <c r="E32" s="244"/>
      <c r="F32" s="244"/>
      <c r="G32" s="1160" t="s">
        <v>495</v>
      </c>
      <c r="H32" s="1161"/>
      <c r="I32" s="1161"/>
      <c r="J32" s="1162"/>
      <c r="K32" s="294">
        <v>498466</v>
      </c>
      <c r="L32" s="294">
        <v>31242</v>
      </c>
      <c r="M32" s="295">
        <v>49286</v>
      </c>
      <c r="N32" s="296">
        <v>-36.6</v>
      </c>
    </row>
    <row r="33" spans="1:16" ht="13.5" customHeight="1">
      <c r="A33" s="248"/>
      <c r="B33" s="244"/>
      <c r="C33" s="244"/>
      <c r="D33" s="244"/>
      <c r="E33" s="244"/>
      <c r="F33" s="244"/>
      <c r="G33" s="1160" t="s">
        <v>496</v>
      </c>
      <c r="H33" s="1161"/>
      <c r="I33" s="1161"/>
      <c r="J33" s="1162"/>
      <c r="K33" s="294" t="s">
        <v>482</v>
      </c>
      <c r="L33" s="294" t="s">
        <v>482</v>
      </c>
      <c r="M33" s="295" t="s">
        <v>482</v>
      </c>
      <c r="N33" s="296" t="s">
        <v>482</v>
      </c>
    </row>
    <row r="34" spans="1:16" ht="27" customHeight="1">
      <c r="A34" s="248"/>
      <c r="B34" s="244"/>
      <c r="C34" s="244"/>
      <c r="D34" s="244"/>
      <c r="E34" s="244"/>
      <c r="F34" s="244"/>
      <c r="G34" s="1160" t="s">
        <v>497</v>
      </c>
      <c r="H34" s="1161"/>
      <c r="I34" s="1161"/>
      <c r="J34" s="1162"/>
      <c r="K34" s="294" t="s">
        <v>482</v>
      </c>
      <c r="L34" s="294" t="s">
        <v>482</v>
      </c>
      <c r="M34" s="295">
        <v>6</v>
      </c>
      <c r="N34" s="296" t="s">
        <v>482</v>
      </c>
    </row>
    <row r="35" spans="1:16" ht="27" customHeight="1">
      <c r="A35" s="248"/>
      <c r="B35" s="244"/>
      <c r="C35" s="244"/>
      <c r="D35" s="244"/>
      <c r="E35" s="244"/>
      <c r="F35" s="244"/>
      <c r="G35" s="1160" t="s">
        <v>498</v>
      </c>
      <c r="H35" s="1161"/>
      <c r="I35" s="1161"/>
      <c r="J35" s="1162"/>
      <c r="K35" s="294">
        <v>187982</v>
      </c>
      <c r="L35" s="294">
        <v>11782</v>
      </c>
      <c r="M35" s="295">
        <v>18395</v>
      </c>
      <c r="N35" s="296">
        <v>-35.9</v>
      </c>
    </row>
    <row r="36" spans="1:16" ht="27" customHeight="1">
      <c r="A36" s="248"/>
      <c r="B36" s="244"/>
      <c r="C36" s="244"/>
      <c r="D36" s="244"/>
      <c r="E36" s="244"/>
      <c r="F36" s="244"/>
      <c r="G36" s="1160" t="s">
        <v>499</v>
      </c>
      <c r="H36" s="1161"/>
      <c r="I36" s="1161"/>
      <c r="J36" s="1162"/>
      <c r="K36" s="294">
        <v>17326</v>
      </c>
      <c r="L36" s="294">
        <v>1086</v>
      </c>
      <c r="M36" s="295">
        <v>4784</v>
      </c>
      <c r="N36" s="296">
        <v>-77.3</v>
      </c>
    </row>
    <row r="37" spans="1:16" ht="13.5" customHeight="1">
      <c r="A37" s="248"/>
      <c r="B37" s="244"/>
      <c r="C37" s="244"/>
      <c r="D37" s="244"/>
      <c r="E37" s="244"/>
      <c r="F37" s="244"/>
      <c r="G37" s="1160" t="s">
        <v>500</v>
      </c>
      <c r="H37" s="1161"/>
      <c r="I37" s="1161"/>
      <c r="J37" s="1162"/>
      <c r="K37" s="294">
        <v>29315</v>
      </c>
      <c r="L37" s="294">
        <v>1837</v>
      </c>
      <c r="M37" s="295">
        <v>901</v>
      </c>
      <c r="N37" s="296">
        <v>103.9</v>
      </c>
    </row>
    <row r="38" spans="1:16" ht="27" customHeight="1">
      <c r="A38" s="248"/>
      <c r="B38" s="244"/>
      <c r="C38" s="244"/>
      <c r="D38" s="244"/>
      <c r="E38" s="244"/>
      <c r="F38" s="244"/>
      <c r="G38" s="1163" t="s">
        <v>501</v>
      </c>
      <c r="H38" s="1164"/>
      <c r="I38" s="1164"/>
      <c r="J38" s="1165"/>
      <c r="K38" s="297" t="s">
        <v>482</v>
      </c>
      <c r="L38" s="297" t="s">
        <v>482</v>
      </c>
      <c r="M38" s="298">
        <v>6</v>
      </c>
      <c r="N38" s="299" t="s">
        <v>482</v>
      </c>
      <c r="O38" s="293"/>
    </row>
    <row r="39" spans="1:16">
      <c r="A39" s="248"/>
      <c r="B39" s="244"/>
      <c r="C39" s="244"/>
      <c r="D39" s="244"/>
      <c r="E39" s="244"/>
      <c r="F39" s="244"/>
      <c r="G39" s="1163" t="s">
        <v>502</v>
      </c>
      <c r="H39" s="1164"/>
      <c r="I39" s="1164"/>
      <c r="J39" s="1165"/>
      <c r="K39" s="300">
        <v>-145142</v>
      </c>
      <c r="L39" s="300">
        <v>-9097</v>
      </c>
      <c r="M39" s="301">
        <v>-3045</v>
      </c>
      <c r="N39" s="302">
        <v>198.8</v>
      </c>
      <c r="O39" s="293"/>
    </row>
    <row r="40" spans="1:16" ht="27" customHeight="1">
      <c r="A40" s="248"/>
      <c r="B40" s="244"/>
      <c r="C40" s="244"/>
      <c r="D40" s="244"/>
      <c r="E40" s="244"/>
      <c r="F40" s="244"/>
      <c r="G40" s="1160" t="s">
        <v>503</v>
      </c>
      <c r="H40" s="1161"/>
      <c r="I40" s="1161"/>
      <c r="J40" s="1162"/>
      <c r="K40" s="300">
        <v>-462255</v>
      </c>
      <c r="L40" s="300">
        <v>-28972</v>
      </c>
      <c r="M40" s="301">
        <v>-49958</v>
      </c>
      <c r="N40" s="302">
        <v>-42</v>
      </c>
      <c r="O40" s="293"/>
    </row>
    <row r="41" spans="1:16">
      <c r="A41" s="248"/>
      <c r="B41" s="244"/>
      <c r="C41" s="244"/>
      <c r="D41" s="244"/>
      <c r="E41" s="244"/>
      <c r="F41" s="244"/>
      <c r="G41" s="1166" t="s">
        <v>277</v>
      </c>
      <c r="H41" s="1167"/>
      <c r="I41" s="1167"/>
      <c r="J41" s="1168"/>
      <c r="K41" s="294">
        <v>125692</v>
      </c>
      <c r="L41" s="300">
        <v>7878</v>
      </c>
      <c r="M41" s="301">
        <v>20376</v>
      </c>
      <c r="N41" s="302">
        <v>-61.3</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55" t="s">
        <v>472</v>
      </c>
      <c r="J49" s="1157" t="s">
        <v>507</v>
      </c>
      <c r="K49" s="1158"/>
      <c r="L49" s="1158"/>
      <c r="M49" s="1158"/>
      <c r="N49" s="1159"/>
    </row>
    <row r="50" spans="1:14">
      <c r="A50" s="248"/>
      <c r="B50" s="244"/>
      <c r="C50" s="244"/>
      <c r="D50" s="244"/>
      <c r="E50" s="244"/>
      <c r="F50" s="244"/>
      <c r="G50" s="312"/>
      <c r="H50" s="313"/>
      <c r="I50" s="1156"/>
      <c r="J50" s="314" t="s">
        <v>508</v>
      </c>
      <c r="K50" s="315" t="s">
        <v>509</v>
      </c>
      <c r="L50" s="316" t="s">
        <v>510</v>
      </c>
      <c r="M50" s="317" t="s">
        <v>511</v>
      </c>
      <c r="N50" s="318" t="s">
        <v>512</v>
      </c>
    </row>
    <row r="51" spans="1:14">
      <c r="A51" s="248"/>
      <c r="B51" s="244"/>
      <c r="C51" s="244"/>
      <c r="D51" s="244"/>
      <c r="E51" s="244"/>
      <c r="F51" s="244"/>
      <c r="G51" s="310" t="s">
        <v>513</v>
      </c>
      <c r="H51" s="311"/>
      <c r="I51" s="319">
        <v>1447022</v>
      </c>
      <c r="J51" s="320">
        <v>88024</v>
      </c>
      <c r="K51" s="321">
        <v>-26.4</v>
      </c>
      <c r="L51" s="322">
        <v>59829</v>
      </c>
      <c r="M51" s="323">
        <v>-43.7</v>
      </c>
      <c r="N51" s="324">
        <v>17.3</v>
      </c>
    </row>
    <row r="52" spans="1:14">
      <c r="A52" s="248"/>
      <c r="B52" s="244"/>
      <c r="C52" s="244"/>
      <c r="D52" s="244"/>
      <c r="E52" s="244"/>
      <c r="F52" s="244"/>
      <c r="G52" s="325"/>
      <c r="H52" s="326" t="s">
        <v>514</v>
      </c>
      <c r="I52" s="327">
        <v>1044059</v>
      </c>
      <c r="J52" s="328">
        <v>63511</v>
      </c>
      <c r="K52" s="329">
        <v>-0.9</v>
      </c>
      <c r="L52" s="330">
        <v>33669</v>
      </c>
      <c r="M52" s="331">
        <v>-34.1</v>
      </c>
      <c r="N52" s="332">
        <v>33.200000000000003</v>
      </c>
    </row>
    <row r="53" spans="1:14">
      <c r="A53" s="248"/>
      <c r="B53" s="244"/>
      <c r="C53" s="244"/>
      <c r="D53" s="244"/>
      <c r="E53" s="244"/>
      <c r="F53" s="244"/>
      <c r="G53" s="310" t="s">
        <v>515</v>
      </c>
      <c r="H53" s="311"/>
      <c r="I53" s="319">
        <v>1259688</v>
      </c>
      <c r="J53" s="320">
        <v>76965</v>
      </c>
      <c r="K53" s="321">
        <v>-12.6</v>
      </c>
      <c r="L53" s="322">
        <v>70582</v>
      </c>
      <c r="M53" s="323">
        <v>18</v>
      </c>
      <c r="N53" s="324">
        <v>-30.6</v>
      </c>
    </row>
    <row r="54" spans="1:14">
      <c r="A54" s="248"/>
      <c r="B54" s="244"/>
      <c r="C54" s="244"/>
      <c r="D54" s="244"/>
      <c r="E54" s="244"/>
      <c r="F54" s="244"/>
      <c r="G54" s="325"/>
      <c r="H54" s="326" t="s">
        <v>514</v>
      </c>
      <c r="I54" s="327">
        <v>952640</v>
      </c>
      <c r="J54" s="328">
        <v>58205</v>
      </c>
      <c r="K54" s="329">
        <v>-8.4</v>
      </c>
      <c r="L54" s="330">
        <v>36117</v>
      </c>
      <c r="M54" s="331">
        <v>7.3</v>
      </c>
      <c r="N54" s="332">
        <v>-15.7</v>
      </c>
    </row>
    <row r="55" spans="1:14">
      <c r="A55" s="248"/>
      <c r="B55" s="244"/>
      <c r="C55" s="244"/>
      <c r="D55" s="244"/>
      <c r="E55" s="244"/>
      <c r="F55" s="244"/>
      <c r="G55" s="310" t="s">
        <v>516</v>
      </c>
      <c r="H55" s="311"/>
      <c r="I55" s="319">
        <v>956222</v>
      </c>
      <c r="J55" s="320">
        <v>58863</v>
      </c>
      <c r="K55" s="321">
        <v>-23.5</v>
      </c>
      <c r="L55" s="322">
        <v>81990</v>
      </c>
      <c r="M55" s="323">
        <v>16.2</v>
      </c>
      <c r="N55" s="324">
        <v>-39.700000000000003</v>
      </c>
    </row>
    <row r="56" spans="1:14">
      <c r="A56" s="248"/>
      <c r="B56" s="244"/>
      <c r="C56" s="244"/>
      <c r="D56" s="244"/>
      <c r="E56" s="244"/>
      <c r="F56" s="244"/>
      <c r="G56" s="325"/>
      <c r="H56" s="326" t="s">
        <v>514</v>
      </c>
      <c r="I56" s="327">
        <v>513404</v>
      </c>
      <c r="J56" s="328">
        <v>31604</v>
      </c>
      <c r="K56" s="329">
        <v>-45.7</v>
      </c>
      <c r="L56" s="330">
        <v>34482</v>
      </c>
      <c r="M56" s="331">
        <v>-4.5</v>
      </c>
      <c r="N56" s="332">
        <v>-41.2</v>
      </c>
    </row>
    <row r="57" spans="1:14">
      <c r="A57" s="248"/>
      <c r="B57" s="244"/>
      <c r="C57" s="244"/>
      <c r="D57" s="244"/>
      <c r="E57" s="244"/>
      <c r="F57" s="244"/>
      <c r="G57" s="310" t="s">
        <v>517</v>
      </c>
      <c r="H57" s="311"/>
      <c r="I57" s="319">
        <v>1979668</v>
      </c>
      <c r="J57" s="320">
        <v>123121</v>
      </c>
      <c r="K57" s="321">
        <v>109.2</v>
      </c>
      <c r="L57" s="322">
        <v>87551</v>
      </c>
      <c r="M57" s="323">
        <v>6.8</v>
      </c>
      <c r="N57" s="324">
        <v>102.4</v>
      </c>
    </row>
    <row r="58" spans="1:14">
      <c r="A58" s="248"/>
      <c r="B58" s="244"/>
      <c r="C58" s="244"/>
      <c r="D58" s="244"/>
      <c r="E58" s="244"/>
      <c r="F58" s="244"/>
      <c r="G58" s="325"/>
      <c r="H58" s="326" t="s">
        <v>514</v>
      </c>
      <c r="I58" s="327">
        <v>1238182</v>
      </c>
      <c r="J58" s="328">
        <v>77006</v>
      </c>
      <c r="K58" s="329">
        <v>143.69999999999999</v>
      </c>
      <c r="L58" s="330">
        <v>43994</v>
      </c>
      <c r="M58" s="331">
        <v>27.6</v>
      </c>
      <c r="N58" s="332">
        <v>116.1</v>
      </c>
    </row>
    <row r="59" spans="1:14">
      <c r="A59" s="248"/>
      <c r="B59" s="244"/>
      <c r="C59" s="244"/>
      <c r="D59" s="244"/>
      <c r="E59" s="244"/>
      <c r="F59" s="244"/>
      <c r="G59" s="310" t="s">
        <v>518</v>
      </c>
      <c r="H59" s="311"/>
      <c r="I59" s="319">
        <v>1192445</v>
      </c>
      <c r="J59" s="320">
        <v>74738</v>
      </c>
      <c r="K59" s="321">
        <v>-39.299999999999997</v>
      </c>
      <c r="L59" s="322">
        <v>77577</v>
      </c>
      <c r="M59" s="323">
        <v>-11.4</v>
      </c>
      <c r="N59" s="324">
        <v>-27.9</v>
      </c>
    </row>
    <row r="60" spans="1:14">
      <c r="A60" s="248"/>
      <c r="B60" s="244"/>
      <c r="C60" s="244"/>
      <c r="D60" s="244"/>
      <c r="E60" s="244"/>
      <c r="F60" s="244"/>
      <c r="G60" s="325"/>
      <c r="H60" s="326" t="s">
        <v>514</v>
      </c>
      <c r="I60" s="333">
        <v>1011601</v>
      </c>
      <c r="J60" s="328">
        <v>63403</v>
      </c>
      <c r="K60" s="329">
        <v>-17.7</v>
      </c>
      <c r="L60" s="330">
        <v>40870</v>
      </c>
      <c r="M60" s="331">
        <v>-7.1</v>
      </c>
      <c r="N60" s="332">
        <v>-10.6</v>
      </c>
    </row>
    <row r="61" spans="1:14">
      <c r="A61" s="248"/>
      <c r="B61" s="244"/>
      <c r="C61" s="244"/>
      <c r="D61" s="244"/>
      <c r="E61" s="244"/>
      <c r="F61" s="244"/>
      <c r="G61" s="310" t="s">
        <v>519</v>
      </c>
      <c r="H61" s="334"/>
      <c r="I61" s="335">
        <v>1367009</v>
      </c>
      <c r="J61" s="336">
        <v>84342</v>
      </c>
      <c r="K61" s="337">
        <v>1.5</v>
      </c>
      <c r="L61" s="338">
        <v>75506</v>
      </c>
      <c r="M61" s="339">
        <v>-2.8</v>
      </c>
      <c r="N61" s="324">
        <v>4.3</v>
      </c>
    </row>
    <row r="62" spans="1:14">
      <c r="A62" s="248"/>
      <c r="B62" s="244"/>
      <c r="C62" s="244"/>
      <c r="D62" s="244"/>
      <c r="E62" s="244"/>
      <c r="F62" s="244"/>
      <c r="G62" s="325"/>
      <c r="H62" s="326" t="s">
        <v>514</v>
      </c>
      <c r="I62" s="327">
        <v>951977</v>
      </c>
      <c r="J62" s="328">
        <v>58746</v>
      </c>
      <c r="K62" s="329">
        <v>14.2</v>
      </c>
      <c r="L62" s="330">
        <v>37826</v>
      </c>
      <c r="M62" s="331">
        <v>-2.2000000000000002</v>
      </c>
      <c r="N62" s="332">
        <v>16.399999999999999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69" t="s">
        <v>3</v>
      </c>
      <c r="D47" s="1169"/>
      <c r="E47" s="1170"/>
      <c r="F47" s="11">
        <v>29.02</v>
      </c>
      <c r="G47" s="12">
        <v>36.86</v>
      </c>
      <c r="H47" s="12">
        <v>37.22</v>
      </c>
      <c r="I47" s="12">
        <v>36.99</v>
      </c>
      <c r="J47" s="13">
        <v>27.25</v>
      </c>
    </row>
    <row r="48" spans="2:10" ht="57.75" customHeight="1">
      <c r="B48" s="14"/>
      <c r="C48" s="1171" t="s">
        <v>4</v>
      </c>
      <c r="D48" s="1171"/>
      <c r="E48" s="1172"/>
      <c r="F48" s="15">
        <v>10.7</v>
      </c>
      <c r="G48" s="16">
        <v>13.1</v>
      </c>
      <c r="H48" s="16">
        <v>9.76</v>
      </c>
      <c r="I48" s="16">
        <v>9.42</v>
      </c>
      <c r="J48" s="17">
        <v>8.3000000000000007</v>
      </c>
    </row>
    <row r="49" spans="2:10" ht="57.75" customHeight="1" thickBot="1">
      <c r="B49" s="18"/>
      <c r="C49" s="1173" t="s">
        <v>5</v>
      </c>
      <c r="D49" s="1173"/>
      <c r="E49" s="1174"/>
      <c r="F49" s="19" t="s">
        <v>526</v>
      </c>
      <c r="G49" s="20">
        <v>8.86</v>
      </c>
      <c r="H49" s="20" t="s">
        <v>527</v>
      </c>
      <c r="I49" s="20">
        <v>2.63</v>
      </c>
      <c r="J49" s="21" t="s">
        <v>528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2017-04-04T01:51:20Z</cp:lastPrinted>
  <dcterms:created xsi:type="dcterms:W3CDTF">2017-02-15T16:44:21Z</dcterms:created>
  <dcterms:modified xsi:type="dcterms:W3CDTF">2018-02-06T00:51:53Z</dcterms:modified>
  <cp:category/>
</cp:coreProperties>
</file>