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AM37" i="9"/>
  <c r="U37" i="9"/>
  <c r="C37" i="9"/>
  <c r="BW36" i="9"/>
  <c r="AM36" i="9"/>
  <c r="C36" i="9"/>
  <c r="BW35" i="9"/>
  <c r="C35" i="9"/>
  <c r="CO34" i="9"/>
  <c r="CO35" i="9" s="1"/>
  <c r="CO36" i="9" s="1"/>
  <c r="CO37" i="9" s="1"/>
  <c r="CO38" i="9" s="1"/>
  <c r="BW34" i="9"/>
  <c r="U34" i="9"/>
  <c r="U35" i="9" s="1"/>
  <c r="C34" i="9"/>
  <c r="U36" i="9" l="1"/>
  <c r="AM34" i="9" s="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<sst xmlns="http://schemas.openxmlformats.org/spreadsheetml/2006/main" count="1071" uniqueCount="576">
  <si>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</si>
  <si>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</si>
  <si>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</si>
  <si>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</si>
  <si>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</si>
  <si>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</si>
  <si>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</si>
  <si>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</si>
  <si>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</si>
  <si>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</si>
  <si>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</si>
  <si>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</si>
  <si>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</si>
  <si>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</si>
  <si>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</si>
  <si>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</si>
  <si>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</si>
  <si>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</si>
  <si>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</si>
  <si>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</si>
  <si>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</si>
  <si>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</si>
  <si>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</si>
  <si>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</si>
  <si>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</si>
  <si>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</si>
  <si>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</si>
  <si>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</si>
  <si>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</si>
  <si>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</si>
  <si>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</si>
  <si>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</si>
  <si>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</si>
  <si>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</si>
  <si>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</si>
  <si>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</si>
  <si>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</si>
  <si>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</si>
  <si>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</si>
  <si>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</si>
  <si>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</si>
  <si>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</si>
  <si>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</si>
  <si>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</si>
  <si>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</si>
  <si>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</si>
  <si>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</si>
  <si>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</si>
  <si>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</si>
  <si>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</si>
  <si>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</si>
  <si>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</si>
  <si>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</si>
  <si>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</si>
  <si>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</si>
  <si>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</si>
  <si>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</si>
  <si>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</si>
  <si>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</si>
  <si>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</si>
  <si>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</si>
  <si>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</si>
  <si>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</si>
  <si>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</si>
  <si>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</si>
  <si>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</si>
  <si>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</si>
  <si>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</si>
  <si>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</si>
  <si>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</si>
  <si>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</si>
  <si>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</si>
  <si>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</si>
  <si>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</si>
  <si>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</si>
  <si>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</si>
  <si>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</si>
  <si>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</si>
  <si>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</si>
  <si>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</si>
  <si>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</si>
  <si>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</si>
  <si>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足利市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</si>
  <si>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</si>
  <si>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</si>
  <si>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</si>
  <si>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</si>
  <si>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</si>
  <si>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</si>
  <si>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</si>
  <si>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</si>
  <si>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</si>
  <si>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</si>
  <si>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</si>
  <si>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</si>
  <si>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</si>
  <si>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</si>
  <si>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</si>
  <si>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</si>
  <si>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</si>
  <si>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</si>
  <si>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</si>
  <si>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</si>
  <si>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</si>
  <si>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</si>
  <si>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</si>
  <si>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</si>
  <si>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</si>
  <si>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</si>
  <si>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</si>
  <si>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</si>
  <si>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</si>
  <si>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</si>
  <si>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</si>
  <si>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</si>
  <si>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</si>
  <si>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</si>
  <si>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</si>
  <si>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</si>
  <si>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</si>
  <si>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</si>
  <si>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</si>
  <si>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</si>
  <si>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</si>
  <si>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</si>
  <si>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</si>
  <si>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</si>
  <si>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</si>
  <si>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</si>
  <si>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</si>
  <si>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</si>
  <si>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</si>
  <si>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</si>
  <si>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</si>
  <si>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</si>
  <si>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</si>
  <si>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</si>
  <si>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</si>
  <si>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</si>
  <si>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</si>
  <si>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</si>
  <si>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</si>
  <si>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</si>
  <si>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</si>
  <si>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</si>
  <si>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</si>
  <si>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</si>
  <si>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</si>
  <si>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</si>
  <si>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</si>
  <si>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</si>
  <si>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</si>
  <si>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</si>
  <si>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</si>
  <si>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</si>
  <si>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</si>
  <si>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</si>
  <si>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</si>
  <si>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</si>
  <si>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</si>
  <si>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</si>
  <si>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</si>
  <si>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</si>
  <si>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</si>
  <si>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</si>
  <si>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</si>
  <si>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</si>
  <si>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</si>
  <si>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</si>
  <si>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</si>
  <si>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</si>
  <si>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</si>
  <si>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</si>
  <si>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</si>
  <si>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</si>
  <si>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</si>
  <si>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</si>
  <si>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</si>
  <si>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</si>
  <si>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</si>
  <si>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</si>
  <si>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</si>
  <si>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</si>
  <si>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</si>
  <si>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</si>
  <si>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</si>
  <si>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</si>
  <si>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</si>
  <si>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</si>
  <si>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</si>
  <si>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</si>
  <si>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</si>
  <si>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</si>
  <si>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</si>
  <si>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</si>
  <si>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</si>
  <si>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栃木県足利市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</si>
  <si>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</si>
  <si>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</si>
  <si>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</si>
  <si>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</si>
  <si>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</si>
  <si>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</si>
  <si>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</si>
  <si>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</si>
  <si>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</si>
  <si>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</si>
  <si>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</si>
  <si>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</si>
  <si>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</si>
  <si>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</si>
  <si>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</si>
  <si>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</si>
  <si>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</si>
  <si>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</si>
  <si>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</si>
  <si>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</si>
  <si>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</si>
  <si>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</si>
  <si>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</si>
  <si>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</si>
  <si>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</si>
  <si>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</si>
  <si>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</si>
  <si>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</si>
  <si>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</si>
  <si>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</si>
  <si>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</si>
  <si>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</si>
  <si>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</si>
  <si>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</si>
  <si>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</si>
  <si>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</si>
  <si>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</si>
  <si>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</si>
  <si>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</si>
  <si>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</si>
  <si>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</si>
  <si>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</si>
  <si>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</si>
  <si>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</si>
  <si>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</si>
  <si>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</si>
  <si>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</si>
  <si>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</si>
  <si>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</si>
  <si>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</si>
  <si>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</si>
  <si>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</si>
  <si>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</si>
  <si>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</si>
  <si>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</si>
  <si>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</si>
  <si>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</si>
  <si>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</si>
  <si>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</si>
  <si>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</si>
  <si>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</si>
  <si>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</si>
  <si>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</si>
  <si>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</si>
  <si>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</si>
  <si>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</si>
  <si>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</si>
  <si>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</si>
  <si>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</si>
  <si>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</si>
  <si>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</si>
  <si>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</si>
  <si>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</si>
  <si>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</si>
  <si>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</si>
  <si>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</si>
  <si>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</si>
  <si>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</si>
  <si>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</si>
  <si>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</si>
  <si>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</si>
  <si>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</si>
  <si>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</si>
  <si>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</si>
  <si>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</si>
  <si>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</si>
  <si>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</si>
  <si>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</si>
  <si>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</si>
  <si>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</si>
  <si>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</si>
  <si>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</si>
  <si>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</si>
  <si>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</si>
  <si>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</si>
  <si>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</si>
  <si>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</si>
  <si>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</si>
  <si>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</si>
  <si>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</si>
  <si>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</si>
  <si>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</si>
  <si>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</si>
  <si>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</si>
  <si>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</si>
  <si>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</si>
  <si>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</si>
  <si>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</si>
  <si>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</si>
  <si>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</si>
  <si>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</si>
  <si>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</si>
  <si>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</si>
  <si>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</si>
  <si>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</si>
  <si>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</si>
  <si>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</si>
  <si>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</si>
  <si>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</si>
  <si>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</si>
  <si>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</si>
  <si>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</si>
  <si>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</si>
  <si>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</si>
  <si>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</si>
  <si>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</si>
  <si>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</si>
  <si>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</si>
  <si>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</si>
  <si>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</si>
  <si>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</si>
  <si>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</si>
  <si>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</si>
  <si>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</si>
  <si>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</si>
  <si>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</si>
  <si>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</si>
  <si>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</si>
  <si>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</si>
  <si>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</si>
  <si>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</si>
  <si>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</si>
  <si>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</si>
  <si>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</si>
  <si>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</si>
  <si>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</si>
  <si>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</si>
  <si>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</si>
  <si>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栃木県足利市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</si>
  <si>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</si>
  <si>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</si>
  <si>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</si>
  <si>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</si>
  <si>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</si>
  <si>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</si>
  <si>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</si>
  <si>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</si>
  <si>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</si>
  <si>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</si>
  <si>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</si>
  <si>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</si>
  <si>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</si>
  <si>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</si>
  <si>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</si>
  <si>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</si>
  <si>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</si>
  <si>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</si>
  <si>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</si>
  <si>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</si>
  <si>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堀里ニュータウン下水処理事業特別会計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</si>
  <si>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</si>
  <si>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</si>
  <si>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</si>
  <si>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</si>
  <si>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</si>
  <si>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</si>
  <si>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</si>
  <si>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</si>
  <si>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</si>
  <si>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</si>
  <si>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</si>
  <si>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</si>
  <si>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</si>
  <si>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</si>
  <si>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</si>
  <si>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</si>
  <si>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</si>
  <si>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</si>
  <si>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</si>
  <si>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太陽光発電事業特別会計</t>
    <phoneticPr fontId="5"/>
  </si>
  <si>
    <t>法非適用企業</t>
    <phoneticPr fontId="5"/>
  </si>
  <si>
    <t>公設地方卸売市場事業特別会計</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</si>
  <si>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</si>
  <si>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</si>
  <si>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</si>
  <si>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</si>
  <si>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</si>
  <si>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</si>
  <si>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</si>
  <si>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</si>
  <si>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</si>
  <si>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</si>
  <si>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</si>
  <si>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</si>
  <si>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</si>
  <si>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</si>
  <si>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</si>
  <si>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</si>
  <si>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</si>
  <si>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</si>
  <si>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</si>
  <si>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</si>
  <si>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</si>
  <si>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</si>
  <si>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</si>
  <si>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</si>
  <si>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</si>
  <si>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</si>
  <si>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</si>
  <si>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</si>
  <si>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</si>
  <si>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</si>
  <si>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</si>
  <si>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</si>
  <si>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</si>
  <si>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</si>
  <si>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</si>
  <si>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</si>
  <si>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</si>
  <si>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</si>
  <si>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</si>
  <si>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</si>
  <si>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</si>
  <si>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</si>
  <si>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</si>
  <si>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</si>
  <si>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</si>
  <si>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</si>
  <si>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</si>
  <si>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</si>
  <si>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</si>
  <si>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</si>
  <si>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</si>
  <si>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</si>
  <si>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</si>
  <si>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</si>
  <si>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</si>
  <si>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</si>
  <si>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</si>
  <si>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</si>
  <si>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</si>
  <si>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</si>
  <si>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</si>
  <si>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</si>
  <si>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</si>
  <si>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</si>
  <si>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</si>
  <si>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</si>
  <si>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</si>
  <si>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</si>
  <si>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</si>
  <si>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</si>
  <si>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</si>
  <si>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</si>
  <si>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</si>
  <si>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</si>
  <si>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</si>
  <si>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</si>
  <si>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</si>
  <si>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</si>
  <si>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</si>
  <si>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</si>
  <si>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</si>
  <si>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</si>
  <si>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</si>
  <si>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</si>
  <si>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</si>
  <si>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</si>
  <si>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</si>
  <si>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</si>
  <si>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</si>
  <si>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</si>
  <si>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</si>
  <si>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</si>
  <si>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</si>
  <si>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</si>
  <si>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</si>
  <si>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</si>
  <si>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</si>
  <si>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</si>
  <si>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</si>
  <si>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</si>
  <si>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</si>
  <si>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</si>
  <si>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</si>
  <si>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</si>
  <si>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</si>
  <si>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</si>
  <si>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</si>
  <si>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</si>
  <si>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</si>
  <si>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</si>
  <si>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</si>
  <si>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</si>
  <si>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</si>
  <si>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</si>
  <si>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</si>
  <si>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</si>
  <si>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</si>
  <si>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</si>
  <si>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</si>
  <si>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</si>
  <si>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</si>
  <si>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</si>
  <si>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</si>
  <si>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</si>
  <si>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</si>
  <si>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</si>
  <si>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</si>
  <si>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</si>
  <si>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</si>
  <si>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</si>
  <si>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</si>
  <si>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</si>
  <si>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</si>
  <si>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</si>
  <si>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</si>
  <si>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</si>
  <si>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</si>
  <si>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</si>
  <si>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5.73</t>
  </si>
  <si>
    <t>▲ 4.47</t>
  </si>
  <si>
    <t>▲ 2.69</t>
  </si>
  <si>
    <t>水道事業会計</t>
  </si>
  <si>
    <t>一般会計</t>
  </si>
  <si>
    <t>工業用水道事業会計</t>
  </si>
  <si>
    <t>国民健康保険特別会計</t>
  </si>
  <si>
    <t>介護保険特別会計</t>
  </si>
  <si>
    <t>太陽光発電事業特別会計</t>
  </si>
  <si>
    <t>後期高齢者医療特別会計</t>
  </si>
  <si>
    <t>堀里ニュータウン下水処理事業特別会計</t>
  </si>
  <si>
    <t>その他会計（赤字）</t>
  </si>
  <si>
    <t>その他会計（黒字）</t>
  </si>
  <si>
    <t>-</t>
    <phoneticPr fontId="30"/>
  </si>
  <si>
    <t>-</t>
    <phoneticPr fontId="2"/>
  </si>
  <si>
    <t>-</t>
    <phoneticPr fontId="2"/>
  </si>
  <si>
    <t>-</t>
    <phoneticPr fontId="2"/>
  </si>
  <si>
    <t>-</t>
    <phoneticPr fontId="2"/>
  </si>
  <si>
    <t>-</t>
    <phoneticPr fontId="2"/>
  </si>
  <si>
    <t>栃木県市町村総合事務組合（一般会計）</t>
    <rPh sb="13" eb="15">
      <t>イッパン</t>
    </rPh>
    <rPh sb="15" eb="17">
      <t>カイケイ</t>
    </rPh>
    <phoneticPr fontId="2"/>
  </si>
  <si>
    <t>栃木県市町村総合事務組合（特別会計）</t>
    <rPh sb="13" eb="15">
      <t>トクベツ</t>
    </rPh>
    <rPh sb="15" eb="17">
      <t>カイケイ</t>
    </rPh>
    <phoneticPr fontId="2"/>
  </si>
  <si>
    <t>-</t>
    <phoneticPr fontId="2"/>
  </si>
  <si>
    <t>栃木県後期高齢者医療広域連合（一般会計）</t>
    <rPh sb="0" eb="3">
      <t>トチギケン</t>
    </rPh>
    <rPh sb="3" eb="8">
      <t>コウキコウレイシャ</t>
    </rPh>
    <rPh sb="8" eb="10">
      <t>イリョウ</t>
    </rPh>
    <rPh sb="10" eb="12">
      <t>コウイキ</t>
    </rPh>
    <rPh sb="12" eb="14">
      <t>レンゴウ</t>
    </rPh>
    <rPh sb="15" eb="19">
      <t>イッパンカイケイ</t>
    </rPh>
    <phoneticPr fontId="2"/>
  </si>
  <si>
    <t>栃木県後期高齢者医療広域連合（特別会計）</t>
    <rPh sb="0" eb="3">
      <t>トチギケン</t>
    </rPh>
    <rPh sb="3" eb="8">
      <t>コウキコウレイシャ</t>
    </rPh>
    <rPh sb="8" eb="10">
      <t>イリョウ</t>
    </rPh>
    <rPh sb="10" eb="12">
      <t>コウイキ</t>
    </rPh>
    <rPh sb="12" eb="14">
      <t>レンゴウ</t>
    </rPh>
    <rPh sb="15" eb="17">
      <t>トクベツ</t>
    </rPh>
    <rPh sb="17" eb="19">
      <t>カイケイ</t>
    </rPh>
    <phoneticPr fontId="2"/>
  </si>
  <si>
    <t>-</t>
    <phoneticPr fontId="2"/>
  </si>
  <si>
    <t>〇</t>
    <phoneticPr fontId="30"/>
  </si>
  <si>
    <t>栃木県南地域地場産業振興センター</t>
    <rPh sb="0" eb="4">
      <t>トチギケンナン</t>
    </rPh>
    <rPh sb="4" eb="6">
      <t>チイキ</t>
    </rPh>
    <rPh sb="6" eb="8">
      <t>ジバ</t>
    </rPh>
    <rPh sb="8" eb="10">
      <t>サンギョウ</t>
    </rPh>
    <rPh sb="10" eb="12">
      <t>シンコウ</t>
    </rPh>
    <phoneticPr fontId="30"/>
  </si>
  <si>
    <t>〇</t>
    <phoneticPr fontId="30"/>
  </si>
  <si>
    <t>足利市民文化財団</t>
    <rPh sb="0" eb="4">
      <t>アシカガシミン</t>
    </rPh>
    <rPh sb="4" eb="6">
      <t>ブンカ</t>
    </rPh>
    <rPh sb="6" eb="8">
      <t>ザイダン</t>
    </rPh>
    <phoneticPr fontId="30"/>
  </si>
  <si>
    <t>足利市土地開発公社</t>
    <rPh sb="0" eb="3">
      <t>アシカガシ</t>
    </rPh>
    <rPh sb="3" eb="5">
      <t>トチ</t>
    </rPh>
    <rPh sb="5" eb="7">
      <t>カイハツ</t>
    </rPh>
    <rPh sb="7" eb="9">
      <t>コウシャ</t>
    </rPh>
    <phoneticPr fontId="30"/>
  </si>
  <si>
    <t>〇</t>
    <phoneticPr fontId="30"/>
  </si>
  <si>
    <t>足利市みどりと文化・スポーツ財団</t>
    <rPh sb="0" eb="3">
      <t>アシカガシ</t>
    </rPh>
    <rPh sb="7" eb="9">
      <t>ブンカ</t>
    </rPh>
    <rPh sb="14" eb="16">
      <t>ザイダン</t>
    </rPh>
    <phoneticPr fontId="30"/>
  </si>
  <si>
    <t>両毛地区勤労者福祉共済会</t>
    <rPh sb="0" eb="2">
      <t>リョウモウ</t>
    </rPh>
    <rPh sb="2" eb="4">
      <t>チク</t>
    </rPh>
    <rPh sb="4" eb="7">
      <t>キンロウシャ</t>
    </rPh>
    <rPh sb="7" eb="9">
      <t>フクシ</t>
    </rPh>
    <rPh sb="9" eb="12">
      <t>キョウサイカイ</t>
    </rPh>
    <phoneticPr fontId="30"/>
  </si>
  <si>
    <t>-</t>
    <phoneticPr fontId="30"/>
  </si>
  <si>
    <t>-</t>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</si>
  <si>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</si>
  <si>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</si>
  <si>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</si>
  <si>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</si>
  <si>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</si>
  <si>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</si>
  <si>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</si>
  <si>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</si>
  <si>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</si>
  <si>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</si>
  <si>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</si>
  <si>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</si>
  <si>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</si>
  <si>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年々減少し、平成27年度、28年度は地方債残高の減少などにより、将来負担は発生していない。一方、実質公債費比率については、平成24年度から27年度にかけて減少しているが、28年度は元利償還金の増により増加した。このため、類似団体内平均値と比較すると、実質公債費比率は本市が上回っている。今後、老朽化した施設への対応のため多額の借り入れが必要となるなど、将来負担比率、実質公債費比率の増加が見込まれることから、市債を適切に活用し、健全な比率を維持することに注力する。</t>
    <rPh sb="0" eb="6">
      <t>ショウライフタンヒリツ</t>
    </rPh>
    <rPh sb="12" eb="14">
      <t>ネンネン</t>
    </rPh>
    <rPh sb="14" eb="16">
      <t>ゲンショウ</t>
    </rPh>
    <rPh sb="18" eb="20">
      <t>ヘイセイ</t>
    </rPh>
    <rPh sb="22" eb="24">
      <t>ネンド</t>
    </rPh>
    <rPh sb="27" eb="29">
      <t>ネンド</t>
    </rPh>
    <rPh sb="30" eb="33">
      <t>チホウサイ</t>
    </rPh>
    <rPh sb="33" eb="35">
      <t>ザンダカ</t>
    </rPh>
    <rPh sb="36" eb="38">
      <t>ゲンショウ</t>
    </rPh>
    <rPh sb="44" eb="46">
      <t>ショウライ</t>
    </rPh>
    <rPh sb="46" eb="48">
      <t>フタン</t>
    </rPh>
    <rPh sb="49" eb="51">
      <t>ハッセイ</t>
    </rPh>
    <rPh sb="57" eb="59">
      <t>イッポウ</t>
    </rPh>
    <rPh sb="60" eb="62">
      <t>ジッシツ</t>
    </rPh>
    <rPh sb="62" eb="65">
      <t>コウサイヒ</t>
    </rPh>
    <rPh sb="65" eb="67">
      <t>ヒリツ</t>
    </rPh>
    <rPh sb="73" eb="75">
      <t>ヘイセイ</t>
    </rPh>
    <rPh sb="77" eb="79">
      <t>ネンド</t>
    </rPh>
    <rPh sb="83" eb="85">
      <t>ネンド</t>
    </rPh>
    <rPh sb="89" eb="91">
      <t>ゲンショウ</t>
    </rPh>
    <rPh sb="99" eb="101">
      <t>ネンド</t>
    </rPh>
    <rPh sb="102" eb="107">
      <t>ガンリショウカンキン</t>
    </rPh>
    <rPh sb="108" eb="109">
      <t>ゾウ</t>
    </rPh>
    <rPh sb="112" eb="114">
      <t>ゾウカ</t>
    </rPh>
    <rPh sb="122" eb="124">
      <t>ルイジ</t>
    </rPh>
    <rPh sb="124" eb="126">
      <t>ダンタイ</t>
    </rPh>
    <rPh sb="126" eb="127">
      <t>ナイ</t>
    </rPh>
    <rPh sb="127" eb="130">
      <t>ヘイキンチ</t>
    </rPh>
    <rPh sb="131" eb="133">
      <t>ヒカク</t>
    </rPh>
    <rPh sb="137" eb="139">
      <t>ジッシツ</t>
    </rPh>
    <rPh sb="139" eb="142">
      <t>コウサイヒ</t>
    </rPh>
    <rPh sb="142" eb="144">
      <t>ヒリツ</t>
    </rPh>
    <rPh sb="145" eb="146">
      <t>ホン</t>
    </rPh>
    <rPh sb="146" eb="147">
      <t>シ</t>
    </rPh>
    <rPh sb="148" eb="150">
      <t>ウワマワ</t>
    </rPh>
    <rPh sb="155" eb="157">
      <t>コンゴ</t>
    </rPh>
    <rPh sb="158" eb="161">
      <t>ロウキュウカ</t>
    </rPh>
    <rPh sb="163" eb="165">
      <t>シセツ</t>
    </rPh>
    <rPh sb="167" eb="169">
      <t>タイオウ</t>
    </rPh>
    <rPh sb="172" eb="174">
      <t>タガク</t>
    </rPh>
    <rPh sb="175" eb="176">
      <t>カ</t>
    </rPh>
    <rPh sb="177" eb="178">
      <t>イ</t>
    </rPh>
    <rPh sb="180" eb="182">
      <t>ヒツヨウ</t>
    </rPh>
    <rPh sb="188" eb="190">
      <t>ショウライ</t>
    </rPh>
    <rPh sb="190" eb="192">
      <t>フタン</t>
    </rPh>
    <rPh sb="192" eb="194">
      <t>ヒリツ</t>
    </rPh>
    <rPh sb="195" eb="197">
      <t>ジッシツ</t>
    </rPh>
    <rPh sb="197" eb="200">
      <t>コウサイヒ</t>
    </rPh>
    <rPh sb="200" eb="202">
      <t>ヒリツ</t>
    </rPh>
    <rPh sb="203" eb="205">
      <t>ゾウカ</t>
    </rPh>
    <rPh sb="206" eb="208">
      <t>ミコ</t>
    </rPh>
    <rPh sb="216" eb="218">
      <t>シサイ</t>
    </rPh>
    <rPh sb="219" eb="221">
      <t>テキセツ</t>
    </rPh>
    <rPh sb="222" eb="224">
      <t>カツヨウ</t>
    </rPh>
    <rPh sb="226" eb="228">
      <t>ケンゼン</t>
    </rPh>
    <rPh sb="229" eb="231">
      <t>ヒリツ</t>
    </rPh>
    <rPh sb="232" eb="234">
      <t>イジ</t>
    </rPh>
    <rPh sb="239" eb="241">
      <t>チュウリョク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</si>
</sst>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37981</c:v>
                </c:pt>
                <c:pt idx="1">
                  <c:v>54874</c:v>
                </c:pt>
                <c:pt idx="2">
                  <c:v>46504</c:v>
                </c:pt>
                <c:pt idx="3">
                  <c:v>46440</c:v>
                </c:pt>
                <c:pt idx="4">
                  <c:v>63257</c:v>
                </c:pt>
              </c:numCache>
            </c:numRef>
          </c:val>
          <c:smooth val="0"/>
          <c:extLst xmlns:c16r2="http://schemas.microsoft.com/office/drawing/2015/06/chart">
            <c:ext xmlns:c16="http://schemas.microsoft.com/office/drawing/2014/chart" uri="{C3380CC4-5D6E-409C-BE32-E72D297353CC}">
              <c16:uniqueId val="{00000000-DAFB-4D9F-B9E3-D3B86C7DC0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26253</c:v>
                </c:pt>
                <c:pt idx="1">
                  <c:v>35456</c:v>
                </c:pt>
                <c:pt idx="2">
                  <c:v>31272</c:v>
                </c:pt>
                <c:pt idx="3">
                  <c:v>30196</c:v>
                </c:pt>
                <c:pt idx="4">
                  <c:v>24438</c:v>
                </c:pt>
              </c:numCache>
            </c:numRef>
          </c:val>
          <c:smooth val="0"/>
          <c:extLst xmlns:c16r2="http://schemas.microsoft.com/office/drawing/2015/06/chart">
            <c:ext xmlns:c16="http://schemas.microsoft.com/office/drawing/2014/chart" uri="{C3380CC4-5D6E-409C-BE32-E72D297353CC}">
              <c16:uniqueId val="{00000001-DAFB-4D9F-B9E3-D3B86C7DC06F}"/>
            </c:ext>
          </c:extLst>
        </c:ser>
        <c:dLbls>
          <c:showLegendKey val="0"/>
          <c:showVal val="0"/>
          <c:showCatName val="0"/>
          <c:showSerName val="0"/>
          <c:showPercent val="0"/>
          <c:showBubbleSize val="0"/>
        </c:dLbls>
        <c:marker val="1"/>
        <c:smooth val="0"/>
        <c:axId val="172068896"/>
        <c:axId val="235818952"/>
      </c:lineChart>
      <c:catAx>
        <c:axId val="172068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5818952"/>
        <c:crosses val="autoZero"/>
        <c:auto val="1"/>
        <c:lblAlgn val="ctr"/>
        <c:lblOffset val="100"/>
        <c:tickLblSkip val="1"/>
        <c:tickMarkSkip val="1"/>
        <c:noMultiLvlLbl val="0"/>
      </c:catAx>
      <c:valAx>
        <c:axId val="2358189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068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4.7300000000000004</c:v>
                </c:pt>
                <c:pt idx="1">
                  <c:v>5.3</c:v>
                </c:pt>
                <c:pt idx="2">
                  <c:v>6.42</c:v>
                </c:pt>
                <c:pt idx="3">
                  <c:v>4.63</c:v>
                </c:pt>
                <c:pt idx="4">
                  <c:v>4.3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11.97</c:v>
                </c:pt>
                <c:pt idx="1">
                  <c:v>13.29</c:v>
                </c:pt>
                <c:pt idx="2">
                  <c:v>14.48</c:v>
                </c:pt>
                <c:pt idx="3">
                  <c:v>14.38</c:v>
                </c:pt>
                <c:pt idx="4">
                  <c:v>14.32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2434568"/>
        <c:axId val="239660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-5.73</c:v>
                </c:pt>
                <c:pt idx="1">
                  <c:v>0.6</c:v>
                </c:pt>
                <c:pt idx="2">
                  <c:v>0.05</c:v>
                </c:pt>
                <c:pt idx="3">
                  <c:v>-4.47</c:v>
                </c:pt>
                <c:pt idx="4">
                  <c:v>-2.69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2434568"/>
        <c:axId val="239660816"/>
      </c:lineChart>
      <c:catAx>
        <c:axId val="242434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9660816"/>
        <c:crosses val="autoZero"/>
        <c:auto val="1"/>
        <c:lblAlgn val="ctr"/>
        <c:lblOffset val="100"/>
        <c:tickLblSkip val="1"/>
        <c:tickMarkSkip val="1"/>
        <c:noMultiLvlLbl val="0"/>
      </c:catAx>
      <c:valAx>
        <c:axId val="23966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434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堀里ニュータウン下水処理事業特別会計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太陽光発電事業特別会計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0.44</c:v>
                </c:pt>
                <c:pt idx="4">
                  <c:v>#N/A</c:v>
                </c:pt>
                <c:pt idx="5">
                  <c:v>0.6</c:v>
                </c:pt>
                <c:pt idx="6">
                  <c:v>#N/A</c:v>
                </c:pt>
                <c:pt idx="7">
                  <c:v>0.53</c:v>
                </c:pt>
                <c:pt idx="8">
                  <c:v>#N/A</c:v>
                </c:pt>
                <c:pt idx="9">
                  <c:v>0.96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2.79</c:v>
                </c:pt>
                <c:pt idx="2">
                  <c:v>#N/A</c:v>
                </c:pt>
                <c:pt idx="3">
                  <c:v>2.85</c:v>
                </c:pt>
                <c:pt idx="4">
                  <c:v>#N/A</c:v>
                </c:pt>
                <c:pt idx="5">
                  <c:v>2.27</c:v>
                </c:pt>
                <c:pt idx="6">
                  <c:v>#N/A</c:v>
                </c:pt>
                <c:pt idx="7">
                  <c:v>2.0499999999999998</c:v>
                </c:pt>
                <c:pt idx="8">
                  <c:v>#N/A</c:v>
                </c:pt>
                <c:pt idx="9">
                  <c:v>2.89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2.66</c:v>
                </c:pt>
                <c:pt idx="2">
                  <c:v>#N/A</c:v>
                </c:pt>
                <c:pt idx="3">
                  <c:v>2.76</c:v>
                </c:pt>
                <c:pt idx="4">
                  <c:v>#N/A</c:v>
                </c:pt>
                <c:pt idx="5">
                  <c:v>2.88</c:v>
                </c:pt>
                <c:pt idx="6">
                  <c:v>#N/A</c:v>
                </c:pt>
                <c:pt idx="7">
                  <c:v>2.99</c:v>
                </c:pt>
                <c:pt idx="8">
                  <c:v>#N/A</c:v>
                </c:pt>
                <c:pt idx="9">
                  <c:v>3.16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4.72</c:v>
                </c:pt>
                <c:pt idx="2">
                  <c:v>#N/A</c:v>
                </c:pt>
                <c:pt idx="3">
                  <c:v>5.28</c:v>
                </c:pt>
                <c:pt idx="4">
                  <c:v>#N/A</c:v>
                </c:pt>
                <c:pt idx="5">
                  <c:v>6.41</c:v>
                </c:pt>
                <c:pt idx="6">
                  <c:v>#N/A</c:v>
                </c:pt>
                <c:pt idx="7">
                  <c:v>4.62</c:v>
                </c:pt>
                <c:pt idx="8">
                  <c:v>#N/A</c:v>
                </c:pt>
                <c:pt idx="9">
                  <c:v>4.29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8.51</c:v>
                </c:pt>
                <c:pt idx="2">
                  <c:v>#N/A</c:v>
                </c:pt>
                <c:pt idx="3">
                  <c:v>9.09</c:v>
                </c:pt>
                <c:pt idx="4">
                  <c:v>#N/A</c:v>
                </c:pt>
                <c:pt idx="5">
                  <c:v>10.18</c:v>
                </c:pt>
                <c:pt idx="6">
                  <c:v>#N/A</c:v>
                </c:pt>
                <c:pt idx="7">
                  <c:v>9.42</c:v>
                </c:pt>
                <c:pt idx="8">
                  <c:v>#N/A</c:v>
                </c:pt>
                <c:pt idx="9">
                  <c:v>9.93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3493992"/>
        <c:axId val="238228328"/>
      </c:barChart>
      <c:catAx>
        <c:axId val="173493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8228328"/>
        <c:crosses val="autoZero"/>
        <c:auto val="1"/>
        <c:lblAlgn val="ctr"/>
        <c:lblOffset val="100"/>
        <c:tickLblSkip val="1"/>
        <c:tickMarkSkip val="1"/>
        <c:noMultiLvlLbl val="0"/>
      </c:catAx>
      <c:valAx>
        <c:axId val="238228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493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5803</c:v>
                </c:pt>
                <c:pt idx="5">
                  <c:v>5802</c:v>
                </c:pt>
                <c:pt idx="8">
                  <c:v>5823</c:v>
                </c:pt>
                <c:pt idx="11">
                  <c:v>5617</c:v>
                </c:pt>
                <c:pt idx="14">
                  <c:v>5680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156</c:v>
                </c:pt>
                <c:pt idx="3">
                  <c:v>92</c:v>
                </c:pt>
                <c:pt idx="6">
                  <c:v>171</c:v>
                </c:pt>
                <c:pt idx="9">
                  <c:v>176</c:v>
                </c:pt>
                <c:pt idx="12">
                  <c:v>179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2331</c:v>
                </c:pt>
                <c:pt idx="3">
                  <c:v>2404</c:v>
                </c:pt>
                <c:pt idx="6">
                  <c:v>2422</c:v>
                </c:pt>
                <c:pt idx="9">
                  <c:v>2492</c:v>
                </c:pt>
                <c:pt idx="12">
                  <c:v>2458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5111</c:v>
                </c:pt>
                <c:pt idx="3">
                  <c:v>4854</c:v>
                </c:pt>
                <c:pt idx="6">
                  <c:v>4466</c:v>
                </c:pt>
                <c:pt idx="9">
                  <c:v>4639</c:v>
                </c:pt>
                <c:pt idx="12">
                  <c:v>4888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4325120"/>
        <c:axId val="240099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1795</c:v>
                </c:pt>
                <c:pt idx="2">
                  <c:v>#N/A</c:v>
                </c:pt>
                <c:pt idx="3">
                  <c:v>#N/A</c:v>
                </c:pt>
                <c:pt idx="4">
                  <c:v>1548</c:v>
                </c:pt>
                <c:pt idx="5">
                  <c:v>#N/A</c:v>
                </c:pt>
                <c:pt idx="6">
                  <c:v>#N/A</c:v>
                </c:pt>
                <c:pt idx="7">
                  <c:v>1236</c:v>
                </c:pt>
                <c:pt idx="8">
                  <c:v>#N/A</c:v>
                </c:pt>
                <c:pt idx="9">
                  <c:v>#N/A</c:v>
                </c:pt>
                <c:pt idx="10">
                  <c:v>1690</c:v>
                </c:pt>
                <c:pt idx="11">
                  <c:v>#N/A</c:v>
                </c:pt>
                <c:pt idx="12">
                  <c:v>#N/A</c:v>
                </c:pt>
                <c:pt idx="13">
                  <c:v>1845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4325120"/>
        <c:axId val="240099272"/>
      </c:lineChart>
      <c:catAx>
        <c:axId val="23432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099272"/>
        <c:crosses val="autoZero"/>
        <c:auto val="1"/>
        <c:lblAlgn val="ctr"/>
        <c:lblOffset val="100"/>
        <c:tickLblSkip val="1"/>
        <c:tickMarkSkip val="1"/>
        <c:noMultiLvlLbl val="0"/>
      </c:catAx>
      <c:valAx>
        <c:axId val="240099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32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53219</c:v>
                </c:pt>
                <c:pt idx="5">
                  <c:v>52939</c:v>
                </c:pt>
                <c:pt idx="8">
                  <c:v>52431</c:v>
                </c:pt>
                <c:pt idx="11">
                  <c:v>51767</c:v>
                </c:pt>
                <c:pt idx="14">
                  <c:v>50409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16745</c:v>
                </c:pt>
                <c:pt idx="5">
                  <c:v>15870</c:v>
                </c:pt>
                <c:pt idx="8">
                  <c:v>14727</c:v>
                </c:pt>
                <c:pt idx="11">
                  <c:v>13803</c:v>
                </c:pt>
                <c:pt idx="14">
                  <c:v>12800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13050</c:v>
                </c:pt>
                <c:pt idx="5">
                  <c:v>14161</c:v>
                </c:pt>
                <c:pt idx="8">
                  <c:v>15398</c:v>
                </c:pt>
                <c:pt idx="11">
                  <c:v>16207</c:v>
                </c:pt>
                <c:pt idx="14">
                  <c:v>17257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c:v>
                </c:pt>
                <c:pt idx="3">
                  <c:v>9</c:v>
                </c:pt>
                <c:pt idx="6">
                  <c:v>6</c:v>
                </c:pt>
                <c:pt idx="9">
                  <c:v>0</c:v>
                </c:pt>
                <c:pt idx="12">
                  <c:v>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10209</c:v>
                </c:pt>
                <c:pt idx="3">
                  <c:v>9316</c:v>
                </c:pt>
                <c:pt idx="6">
                  <c:v>8875</c:v>
                </c:pt>
                <c:pt idx="9">
                  <c:v>8556</c:v>
                </c:pt>
                <c:pt idx="12">
                  <c:v>8400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33404</c:v>
                </c:pt>
                <c:pt idx="3">
                  <c:v>31760</c:v>
                </c:pt>
                <c:pt idx="6">
                  <c:v>30108</c:v>
                </c:pt>
                <c:pt idx="9">
                  <c:v>28877</c:v>
                </c:pt>
                <c:pt idx="12">
                  <c:v>27287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2446</c:v>
                </c:pt>
                <c:pt idx="3">
                  <c:v>2342</c:v>
                </c:pt>
                <c:pt idx="6">
                  <c:v>2159</c:v>
                </c:pt>
                <c:pt idx="9">
                  <c:v>1956</c:v>
                </c:pt>
                <c:pt idx="12">
                  <c:v>1755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42560</c:v>
                </c:pt>
                <c:pt idx="3">
                  <c:v>42507</c:v>
                </c:pt>
                <c:pt idx="6">
                  <c:v>42585</c:v>
                </c:pt>
                <c:pt idx="9">
                  <c:v>41890</c:v>
                </c:pt>
                <c:pt idx="12">
                  <c:v>40436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1964632"/>
        <c:axId val="245521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5616</c:v>
                </c:pt>
                <c:pt idx="2">
                  <c:v>#N/A</c:v>
                </c:pt>
                <c:pt idx="3">
                  <c:v>#N/A</c:v>
                </c:pt>
                <c:pt idx="4">
                  <c:v>2963</c:v>
                </c:pt>
                <c:pt idx="5">
                  <c:v>#N/A</c:v>
                </c:pt>
                <c:pt idx="6">
                  <c:v>#N/A</c:v>
                </c:pt>
                <c:pt idx="7">
                  <c:v>1178</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1964632"/>
        <c:axId val="245521744"/>
      </c:lineChart>
      <c:catAx>
        <c:axId val="241964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5521744"/>
        <c:crosses val="autoZero"/>
        <c:auto val="1"/>
        <c:lblAlgn val="ctr"/>
        <c:lblOffset val="100"/>
        <c:tickLblSkip val="1"/>
        <c:tickMarkSkip val="1"/>
        <c:noMultiLvlLbl val="0"/>
      </c:catAx>
      <c:valAx>
        <c:axId val="24552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1964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C808-471A-A8A0-58C6CC33A488}"/>
                </c:ext>
                <c:ext xmlns:c15="http://schemas.microsoft.com/office/drawing/2012/chart" uri="{CE6537A1-D6FC-4f65-9D91-7224C49458BB}">
                  <c15:dlblFieldTable>
                    <c15:dlblFTEntry>
                      <c15:txfldGUID>{D59DE39D-FB69-4ED0-94B5-F8A46C69F526}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C808-471A-A8A0-58C6CC33A488}"/>
                </c:ext>
                <c:ext xmlns:c15="http://schemas.microsoft.com/office/drawing/2012/chart" uri="{CE6537A1-D6FC-4f65-9D91-7224C49458BB}">
                  <c15:dlblFieldTable>
                    <c15:dlblFTEntry>
                      <c15:txfldGUID>{F2BB839C-151C-4243-AF63-1E77DF5E7393}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C808-471A-A8A0-58C6CC33A488}"/>
                </c:ext>
                <c:ext xmlns:c15="http://schemas.microsoft.com/office/drawing/2012/chart" uri="{CE6537A1-D6FC-4f65-9D91-7224C49458BB}">
                  <c15:dlblFieldTable>
                    <c15:dlblFTEntry>
                      <c15:txfldGUID>{7E4BC29B-8FB9-46A1-822B-F5D85A1AFC8D}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C808-471A-A8A0-58C6CC33A488}"/>
                </c:ext>
                <c:ext xmlns:c15="http://schemas.microsoft.com/office/drawing/2012/chart" uri="{CE6537A1-D6FC-4f65-9D91-7224C49458BB}">
                  <c15:dlblFieldTable>
                    <c15:dlblFTEntry>
                      <c15:txfldGUID>{021E055E-628F-4663-A7EC-4CD19DFAB944}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C808-471A-A8A0-58C6CC33A488}"/>
                </c:ext>
                <c:ext xmlns:c15="http://schemas.microsoft.com/office/drawing/2012/chart" uri="{CE6537A1-D6FC-4f65-9D91-7224C49458BB}">
                  <c15:dlblFieldTable>
                    <c15:dlblFTEntry>
                      <c15:txfldGUID>{5FAFDD6A-1D7E-48E5-AB36-835F9F467458}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C808-471A-A8A0-58C6CC33A48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C808-471A-A8A0-58C6CC33A488}"/>
                </c:ext>
                <c:ext xmlns:c15="http://schemas.microsoft.com/office/drawing/2012/chart" uri="{CE6537A1-D6FC-4f65-9D91-7224C49458BB}">
                  <c15:dlblFieldTable>
                    <c15:dlblFTEntry>
                      <c15:txfldGUID>{1ABF58BD-B5EF-48B3-BB3B-0C5F413A4E85}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C808-471A-A8A0-58C6CC33A488}"/>
                </c:ext>
                <c:ext xmlns:c15="http://schemas.microsoft.com/office/drawing/2012/chart" uri="{CE6537A1-D6FC-4f65-9D91-7224C49458BB}">
                  <c15:dlblFieldTable>
                    <c15:dlblFTEntry>
                      <c15:txfldGUID>{31733362-A272-4175-B49D-266679B446BE}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C808-471A-A8A0-58C6CC33A488}"/>
                </c:ext>
                <c:ext xmlns:c15="http://schemas.microsoft.com/office/drawing/2012/chart" uri="{CE6537A1-D6FC-4f65-9D91-7224C49458BB}">
                  <c15:dlblFieldTable>
                    <c15:dlblFTEntry>
                      <c15:txfldGUID>{039E6D76-2F7B-4D91-A4E1-A8F7BA923EAB}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C808-471A-A8A0-58C6CC33A488}"/>
                </c:ext>
                <c:ext xmlns:c15="http://schemas.microsoft.com/office/drawing/2012/chart" uri="{CE6537A1-D6FC-4f65-9D91-7224C49458BB}">
                  <c15:dlblFieldTable>
                    <c15:dlblFTEntry>
                      <c15:txfldGUID>{03E3CE31-6A26-4C01-A2A7-A3560CA60743}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808-471A-A8A0-58C6CC33A488}"/>
                </c:ext>
                <c:ext xmlns:c15="http://schemas.microsoft.com/office/drawing/2012/chart" uri="{CE6537A1-D6FC-4f65-9D91-7224C49458BB}">
                  <c15:dlblFieldTable>
                    <c15:dlblFTEntry>
                      <c15:txfldGUID>{FAE2178D-B942-4F35-9FAE-8729049B22B1}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C808-471A-A8A0-58C6CC33A488}"/>
            </c:ext>
          </c:extLst>
        </c:ser>
        <c:dLbls>
          <c:showLegendKey val="0"/>
          <c:showVal val="0"/>
          <c:showCatName val="0"/>
          <c:showSerName val="0"/>
          <c:showPercent val="0"/>
          <c:showBubbleSize val="0"/>
        </c:dLbls>
        <c:axId val="247004664"/>
        <c:axId val="169724592"/>
      </c:scatterChart>
      <c:valAx>
        <c:axId val="2470046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724592"/>
        <c:crosses val="autoZero"/>
        <c:crossBetween val="midCat"/>
      </c:valAx>
      <c:valAx>
        <c:axId val="1697245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7004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49B8-403B-9E7B-A3F526A55AEE}"/>
                </c:ext>
                <c:ext xmlns:c15="http://schemas.microsoft.com/office/drawing/2012/chart" uri="{CE6537A1-D6FC-4f65-9D91-7224C49458BB}">
                  <c15:dlblFieldTable>
                    <c15:dlblFTEntry>
                      <c15:txfldGUID>{2F13632B-8794-4702-A03F-FC07FB66D43C}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49B8-403B-9E7B-A3F526A55AEE}"/>
                </c:ext>
                <c:ext xmlns:c15="http://schemas.microsoft.com/office/drawing/2012/chart" uri="{CE6537A1-D6FC-4f65-9D91-7224C49458BB}">
                  <c15:dlblFieldTable>
                    <c15:dlblFTEntry>
                      <c15:txfldGUID>{1A5003D6-21A4-4720-A45B-F1F342E39156}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49B8-403B-9E7B-A3F526A55AEE}"/>
                </c:ext>
                <c:ext xmlns:c15="http://schemas.microsoft.com/office/drawing/2012/chart" uri="{CE6537A1-D6FC-4f65-9D91-7224C49458BB}">
                  <c15:dlblFieldTable>
                    <c15:dlblFTEntry>
                      <c15:txfldGUID>{7D41F766-EC08-44B6-A1EC-7C781D2068B4}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49B8-403B-9E7B-A3F526A55AEE}"/>
                </c:ext>
                <c:ext xmlns:c15="http://schemas.microsoft.com/office/drawing/2012/chart" uri="{CE6537A1-D6FC-4f65-9D91-7224C49458BB}">
                  <c15:dlblFieldTable>
                    <c15:dlblFTEntry>
                      <c15:txfldGUID>{4CA3A350-3B41-4191-9668-F73EC6BD9B42}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49B8-403B-9E7B-A3F526A55AEE}"/>
                </c:ext>
                <c:ext xmlns:c15="http://schemas.microsoft.com/office/drawing/2012/chart" uri="{CE6537A1-D6FC-4f65-9D91-7224C49458BB}">
                  <c15:dlblFieldTable>
                    <c15:dlblFTEntry>
                      <c15:txfldGUID>{D6309E7E-BA05-42C3-908A-CD0C0C9C19C6}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7.2</c:v>
                </c:pt>
                <c:pt idx="1">
                  <c:v>6.9</c:v>
                </c:pt>
                <c:pt idx="2">
                  <c:v>6.1</c:v>
                </c:pt>
                <c:pt idx="3">
                  <c:v>6</c:v>
                </c:pt>
                <c:pt idx="4">
                  <c:v>6.3</c:v>
                </c:pt>
              </c:numCache>
            </c:numRef>
          </c:xVal>
          <c:yVal>
            <c:numRef>
              <c:f>公会計指標分析・財政指標組合せ分析表!$K$73:$O$73</c:f>
              <c:numCache>
                <c:formatCode>#,##0.0;"▲ "#,##0.0</c:formatCode>
                <c:ptCount val="5"/>
                <c:pt idx="0">
                  <c:v>22.6</c:v>
                </c:pt>
                <c:pt idx="1">
                  <c:v>11.8</c:v>
                </c:pt>
                <c:pt idx="2">
                  <c:v>4.7</c:v>
                </c:pt>
              </c:numCache>
            </c:numRef>
          </c:yVal>
          <c:smooth val="0"/>
          <c:extLst xmlns:c16r2="http://schemas.microsoft.com/office/drawing/2015/06/chart">
            <c:ext xmlns:c16="http://schemas.microsoft.com/office/drawing/2014/chart" uri="{C3380CC4-5D6E-409C-BE32-E72D297353CC}">
              <c16:uniqueId val="{00000005-49B8-403B-9E7B-A3F526A55AE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49B8-403B-9E7B-A3F526A55AEE}"/>
                </c:ext>
                <c:ext xmlns:c15="http://schemas.microsoft.com/office/drawing/2012/chart" uri="{CE6537A1-D6FC-4f65-9D91-7224C49458BB}">
                  <c15:dlblFieldTable>
                    <c15:dlblFTEntry>
                      <c15:txfldGUID>{0A13C825-73B3-485C-B33B-944C94CF7E7A}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49B8-403B-9E7B-A3F526A55AEE}"/>
                </c:ext>
                <c:ext xmlns:c15="http://schemas.microsoft.com/office/drawing/2012/chart" uri="{CE6537A1-D6FC-4f65-9D91-7224C49458BB}">
                  <c15:dlblFieldTable>
                    <c15:dlblFTEntry>
                      <c15:txfldGUID>{0BBFBD68-2F8E-4075-9CAA-C142D2248265}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49B8-403B-9E7B-A3F526A55AEE}"/>
                </c:ext>
                <c:ext xmlns:c15="http://schemas.microsoft.com/office/drawing/2012/chart" uri="{CE6537A1-D6FC-4f65-9D91-7224C49458BB}">
                  <c15:dlblFieldTable>
                    <c15:dlblFTEntry>
                      <c15:txfldGUID>{CB5043E6-11C1-4383-A5B0-0B252B7A95FC}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49B8-403B-9E7B-A3F526A55AEE}"/>
                </c:ext>
                <c:ext xmlns:c15="http://schemas.microsoft.com/office/drawing/2012/chart" uri="{CE6537A1-D6FC-4f65-9D91-7224C49458BB}">
                  <c15:dlblFieldTable>
                    <c15:dlblFTEntry>
                      <c15:txfldGUID>{00F2ECA9-383C-4AB0-BBB7-2EB5164B08D1}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9B8-403B-9E7B-A3F526A55AEE}"/>
                </c:ext>
                <c:ext xmlns:c15="http://schemas.microsoft.com/office/drawing/2012/chart" uri="{CE6537A1-D6FC-4f65-9D91-7224C49458BB}">
                  <c15:dlblFieldTable>
                    <c15:dlblFTEntry>
                      <c15:txfldGUID>{4E4A6FC3-8CC7-49F6-BE1C-E19B3C107C2F}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5.3</c:v>
                </c:pt>
                <c:pt idx="1">
                  <c:v>4.5</c:v>
                </c:pt>
                <c:pt idx="2">
                  <c:v>3.3</c:v>
                </c:pt>
                <c:pt idx="3">
                  <c:v>6.2</c:v>
                </c:pt>
                <c:pt idx="4">
                  <c:v>5.9</c:v>
                </c:pt>
              </c:numCache>
            </c:numRef>
          </c:xVal>
          <c:yVal>
            <c:numRef>
              <c:f>公会計指標分析・財政指標組合せ分析表!$K$77:$O$77</c:f>
              <c:numCache>
                <c:formatCode>#,##0.0;"▲ "#,##0.0</c:formatCode>
                <c:ptCount val="5"/>
                <c:pt idx="0">
                  <c:v>0</c:v>
                </c:pt>
                <c:pt idx="1">
                  <c:v>0</c:v>
                </c:pt>
                <c:pt idx="2">
                  <c:v>0</c:v>
                </c:pt>
                <c:pt idx="3">
                  <c:v>15.8</c:v>
                </c:pt>
                <c:pt idx="4">
                  <c:v>6.5</c:v>
                </c:pt>
              </c:numCache>
            </c:numRef>
          </c:yVal>
          <c:smooth val="0"/>
          <c:extLst xmlns:c16r2="http://schemas.microsoft.com/office/drawing/2015/06/chart">
            <c:ext xmlns:c16="http://schemas.microsoft.com/office/drawing/2014/chart" uri="{C3380CC4-5D6E-409C-BE32-E72D297353CC}">
              <c16:uniqueId val="{0000000B-49B8-403B-9E7B-A3F526A55AEE}"/>
            </c:ext>
          </c:extLst>
        </c:ser>
        <c:dLbls>
          <c:showLegendKey val="0"/>
          <c:showVal val="0"/>
          <c:showCatName val="0"/>
          <c:showSerName val="0"/>
          <c:showPercent val="0"/>
          <c:showBubbleSize val="0"/>
        </c:dLbls>
        <c:axId val="169725376"/>
        <c:axId val="169725768"/>
      </c:scatterChart>
      <c:valAx>
        <c:axId val="169725376"/>
        <c:scaling>
          <c:orientation val="minMax"/>
          <c:max val="7.6"/>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725768"/>
        <c:crosses val="autoZero"/>
        <c:crossBetween val="midCat"/>
      </c:valAx>
      <c:valAx>
        <c:axId val="169725768"/>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72537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　平成</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度は</a:t>
          </a:r>
          <a:r>
            <a:rPr kumimoji="1" lang="ja-JP" altLang="en-US" sz="1200" b="0" i="0" baseline="0">
              <a:solidFill>
                <a:schemeClr val="dk1"/>
              </a:solidFill>
              <a:effectLst/>
              <a:latin typeface="+mn-lt"/>
              <a:ea typeface="+mn-ea"/>
              <a:cs typeface="+mn-cs"/>
            </a:rPr>
            <a:t>、算入公債費等が増加したものの、</a:t>
          </a:r>
          <a:r>
            <a:rPr kumimoji="1" lang="ja-JP" altLang="ja-JP" sz="1200" b="0" i="0" baseline="0">
              <a:solidFill>
                <a:schemeClr val="dk1"/>
              </a:solidFill>
              <a:effectLst/>
              <a:latin typeface="+mn-lt"/>
              <a:ea typeface="+mn-ea"/>
              <a:cs typeface="+mn-cs"/>
            </a:rPr>
            <a:t>元利償還金額</a:t>
          </a:r>
          <a:r>
            <a:rPr kumimoji="1" lang="ja-JP" altLang="en-US" sz="1200" b="0" i="0" baseline="0">
              <a:solidFill>
                <a:schemeClr val="dk1"/>
              </a:solidFill>
              <a:effectLst/>
              <a:latin typeface="+mn-lt"/>
              <a:ea typeface="+mn-ea"/>
              <a:cs typeface="+mn-cs"/>
            </a:rPr>
            <a:t>も</a:t>
          </a:r>
          <a:r>
            <a:rPr kumimoji="1" lang="ja-JP" altLang="ja-JP" sz="1200" b="0" i="0" baseline="0">
              <a:solidFill>
                <a:schemeClr val="dk1"/>
              </a:solidFill>
              <a:effectLst/>
              <a:latin typeface="+mn-lt"/>
              <a:ea typeface="+mn-ea"/>
              <a:cs typeface="+mn-cs"/>
            </a:rPr>
            <a:t>増加</a:t>
          </a:r>
          <a:r>
            <a:rPr kumimoji="1" lang="ja-JP" altLang="en-US" sz="1200" b="0" i="0" baseline="0">
              <a:solidFill>
                <a:schemeClr val="dk1"/>
              </a:solidFill>
              <a:effectLst/>
              <a:latin typeface="+mn-lt"/>
              <a:ea typeface="+mn-ea"/>
              <a:cs typeface="+mn-cs"/>
            </a:rPr>
            <a:t>している。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今後、</a:t>
          </a:r>
          <a:r>
            <a:rPr kumimoji="1" lang="ja-JP" altLang="en-US" sz="1200" b="0" i="0" baseline="0">
              <a:solidFill>
                <a:schemeClr val="dk1"/>
              </a:solidFill>
              <a:effectLst/>
              <a:latin typeface="+mn-lt"/>
              <a:ea typeface="+mn-ea"/>
              <a:cs typeface="+mn-cs"/>
            </a:rPr>
            <a:t>斎場や南部</a:t>
          </a:r>
          <a:r>
            <a:rPr kumimoji="1" lang="ja-JP" altLang="ja-JP" sz="1200" b="0" i="0" baseline="0">
              <a:solidFill>
                <a:schemeClr val="dk1"/>
              </a:solidFill>
              <a:effectLst/>
              <a:latin typeface="+mn-lt"/>
              <a:ea typeface="+mn-ea"/>
              <a:cs typeface="+mn-cs"/>
            </a:rPr>
            <a:t>クリーンセンター等老朽化した施設への対応等により多額にのぼる市債の発行があった場合、元利償還金の増加に伴う実質公債費比率の上昇が見込まれることから、引き続き市債の適正な活用を図る必要があ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将来負担額について、新たな市債発行額は償還元金以内とすることとしているため、地方債の現在高は減少している。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一方、充当可能財源等では、充当可能基金が増加したものの都市計画税収の減等に伴う充当可能特定歳入が減少したこと等により、充当可能財源等の額が減少している。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財政健全化計画では将来負担比率について</a:t>
          </a:r>
          <a:r>
            <a:rPr kumimoji="1" lang="en-US" altLang="ja-JP" sz="1200" b="0" i="0" baseline="0">
              <a:solidFill>
                <a:schemeClr val="dk1"/>
              </a:solidFill>
              <a:effectLst/>
              <a:latin typeface="+mn-lt"/>
              <a:ea typeface="+mn-ea"/>
              <a:cs typeface="+mn-cs"/>
            </a:rPr>
            <a:t>5%</a:t>
          </a:r>
          <a:r>
            <a:rPr kumimoji="1" lang="ja-JP" altLang="ja-JP" sz="1200" b="0" i="0" baseline="0">
              <a:solidFill>
                <a:schemeClr val="dk1"/>
              </a:solidFill>
              <a:effectLst/>
              <a:latin typeface="+mn-lt"/>
              <a:ea typeface="+mn-ea"/>
              <a:cs typeface="+mn-cs"/>
            </a:rPr>
            <a:t>未満とすることを目標としており、今後</a:t>
          </a:r>
          <a:r>
            <a:rPr kumimoji="1" lang="ja-JP" altLang="en-US" sz="1200" b="0" i="0" baseline="0">
              <a:solidFill>
                <a:schemeClr val="dk1"/>
              </a:solidFill>
              <a:effectLst/>
              <a:latin typeface="+mn-lt"/>
              <a:ea typeface="+mn-ea"/>
              <a:cs typeface="+mn-cs"/>
            </a:rPr>
            <a:t>も</a:t>
          </a:r>
          <a:r>
            <a:rPr kumimoji="1" lang="ja-JP" altLang="ja-JP" sz="1200" b="0" i="0" baseline="0">
              <a:solidFill>
                <a:schemeClr val="dk1"/>
              </a:solidFill>
              <a:effectLst/>
              <a:latin typeface="+mn-lt"/>
              <a:ea typeface="+mn-ea"/>
              <a:cs typeface="+mn-cs"/>
            </a:rPr>
            <a:t>適正な市債の発行や基金の活用を図る必要がある。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151,248
147,317
177.76
52,981,899
51,463,978
1,263,684
29,377,905
40,436,301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151,248
147,317
177.76
52,981,899
51,463,978
1,263,684
29,377,905
40,436,301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151,248
147,317
177.76
52,981,899
51,463,978
1,263,684
29,377,905
40,436,301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151,248
147,317
177.76
52,981,899
51,463,978
1,263,684
29,377,905
40,436,301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基準財政需要額について、</a:t>
          </a:r>
          <a:r>
            <a:rPr kumimoji="1" lang="ja-JP" altLang="en-US" sz="1200">
              <a:solidFill>
                <a:schemeClr val="dk1"/>
              </a:solidFill>
              <a:effectLst/>
              <a:latin typeface="+mn-lt"/>
              <a:ea typeface="+mn-ea"/>
              <a:cs typeface="+mn-cs"/>
            </a:rPr>
            <a:t>生活保護費</a:t>
          </a:r>
          <a:r>
            <a:rPr kumimoji="1" lang="ja-JP" altLang="ja-JP" sz="1200">
              <a:solidFill>
                <a:schemeClr val="dk1"/>
              </a:solidFill>
              <a:effectLst/>
              <a:latin typeface="+mn-lt"/>
              <a:ea typeface="+mn-ea"/>
              <a:cs typeface="+mn-cs"/>
            </a:rPr>
            <a:t>や臨時財政対策債償還費の増などにより、全体でも増となった。</a:t>
          </a:r>
          <a:endParaRPr lang="ja-JP" altLang="ja-JP" sz="1200">
            <a:effectLst/>
          </a:endParaRPr>
        </a:p>
        <a:p>
          <a:r>
            <a:rPr kumimoji="1" lang="ja-JP" altLang="ja-JP" sz="1200">
              <a:solidFill>
                <a:schemeClr val="dk1"/>
              </a:solidFill>
              <a:effectLst/>
              <a:latin typeface="+mn-lt"/>
              <a:ea typeface="+mn-ea"/>
              <a:cs typeface="+mn-cs"/>
            </a:rPr>
            <a:t>　また、基準財政収入額について、</a:t>
          </a:r>
          <a:r>
            <a:rPr kumimoji="1" lang="ja-JP" altLang="en-US" sz="1200">
              <a:solidFill>
                <a:schemeClr val="dk1"/>
              </a:solidFill>
              <a:effectLst/>
              <a:latin typeface="+mn-lt"/>
              <a:ea typeface="+mn-ea"/>
              <a:cs typeface="+mn-cs"/>
            </a:rPr>
            <a:t>固定資産税（家屋・償却資産）、地方消費税交付金の算入額の増などにより、全体でも増加し、</a:t>
          </a:r>
          <a:r>
            <a:rPr kumimoji="1" lang="ja-JP" altLang="ja-JP" sz="1200">
              <a:solidFill>
                <a:schemeClr val="dk1"/>
              </a:solidFill>
              <a:effectLst/>
              <a:latin typeface="+mn-lt"/>
              <a:ea typeface="+mn-ea"/>
              <a:cs typeface="+mn-cs"/>
            </a:rPr>
            <a:t>単年度の財政力指数が</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年度に比べ</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増加した。しかしながら、依然として、厳しい財政状況にあることから今後も歳入の確保を図るなど財政基盤の強化に努め、財政力指数の向上を目指す。</a:t>
          </a:r>
          <a:endParaRPr lang="ja-JP" altLang="ja-JP" sz="1200">
            <a:effectLst/>
          </a:endParaRPr>
        </a:p>
        <a:p>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77107</xdr:rowOff>
    </xdr:from>
    <xdr:to>
      <xdr:col>7</xdr:col>
      <xdr:colOff>152400</xdr:colOff>
      <xdr:row>42</xdr:row>
      <xdr:rowOff>94343</xdr:rowOff>
    </xdr:to>
    <xdr:cxnSp macro="">
      <xdr:nvCxnSpPr>
        <xdr:cNvPr id="70" name="直線コネクタ 69"/>
        <xdr:cNvCxnSpPr/>
      </xdr:nvCxnSpPr>
      <xdr:spPr>
        <a:xfrm flipV="1">
          <a:off x="4114800" y="72780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111578</xdr:rowOff>
    </xdr:to>
    <xdr:cxnSp macro="">
      <xdr:nvCxnSpPr>
        <xdr:cNvPr id="73" name="直線コネクタ 72"/>
        <xdr:cNvCxnSpPr/>
      </xdr:nvCxnSpPr>
      <xdr:spPr>
        <a:xfrm flipV="1">
          <a:off x="3225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111578</xdr:rowOff>
    </xdr:from>
    <xdr:to>
      <xdr:col>4</xdr:col>
      <xdr:colOff>482600</xdr:colOff>
      <xdr:row>42</xdr:row>
      <xdr:rowOff>111578</xdr:rowOff>
    </xdr:to>
    <xdr:cxnSp macro="">
      <xdr:nvCxnSpPr>
        <xdr:cNvPr id="76" name="直線コネクタ 75"/>
        <xdr:cNvCxnSpPr/>
      </xdr:nvCxnSpPr>
      <xdr:spPr>
        <a:xfrm>
          <a:off x="2336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111578</xdr:rowOff>
    </xdr:from>
    <xdr:to>
      <xdr:col>3</xdr:col>
      <xdr:colOff>279400</xdr:colOff>
      <xdr:row>42</xdr:row>
      <xdr:rowOff>111578</xdr:rowOff>
    </xdr:to>
    <xdr:cxnSp macro="">
      <xdr:nvCxnSpPr>
        <xdr:cNvPr id="79" name="直線コネクタ 78"/>
        <xdr:cNvCxnSpPr/>
      </xdr:nvCxnSpPr>
      <xdr:spPr>
        <a:xfrm>
          <a:off x="1447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80" name="フローチャート :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1" name="テキスト ボックス 80"/>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89" name="円/楕円 88"/>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169834</xdr:rowOff>
    </xdr:from>
    <xdr:ext cx="762000" cy="259045"/>
    <xdr:sp macro="" textlink="">
      <xdr:nvSpPr>
        <xdr:cNvPr id="90" name="財政力該当値テキスト"/>
        <xdr:cNvSpPr txBox="1"/>
      </xdr:nvSpPr>
      <xdr:spPr>
        <a:xfrm>
          <a:off x="5041900" y="71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1" name="円/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92" name="テキスト ボックス 91"/>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60778</xdr:rowOff>
    </xdr:from>
    <xdr:to>
      <xdr:col>4</xdr:col>
      <xdr:colOff>533400</xdr:colOff>
      <xdr:row>42</xdr:row>
      <xdr:rowOff>162378</xdr:rowOff>
    </xdr:to>
    <xdr:sp macro="" textlink="">
      <xdr:nvSpPr>
        <xdr:cNvPr id="93" name="円/楕円 92"/>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147155</xdr:rowOff>
    </xdr:from>
    <xdr:ext cx="762000" cy="259045"/>
    <xdr:sp macro="" textlink="">
      <xdr:nvSpPr>
        <xdr:cNvPr id="94" name="テキスト ボックス 93"/>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60778</xdr:rowOff>
    </xdr:from>
    <xdr:to>
      <xdr:col>3</xdr:col>
      <xdr:colOff>330200</xdr:colOff>
      <xdr:row>42</xdr:row>
      <xdr:rowOff>162378</xdr:rowOff>
    </xdr:to>
    <xdr:sp macro="" textlink="">
      <xdr:nvSpPr>
        <xdr:cNvPr id="95" name="円/楕円 94"/>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96" name="テキスト ボックス 95"/>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97" name="円/楕円 96"/>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147155</xdr:rowOff>
    </xdr:from>
    <xdr:ext cx="762000" cy="259045"/>
    <xdr:sp macro="" textlink="">
      <xdr:nvSpPr>
        <xdr:cNvPr id="98" name="テキスト ボックス 97"/>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経常収支比率は、分母となる経常一般財源について、地方消費税交付金の</a:t>
          </a:r>
          <a:r>
            <a:rPr kumimoji="1" lang="ja-JP" altLang="en-US" sz="1200">
              <a:solidFill>
                <a:schemeClr val="dk1"/>
              </a:solidFill>
              <a:effectLst/>
              <a:latin typeface="+mn-lt"/>
              <a:ea typeface="+mn-ea"/>
              <a:cs typeface="+mn-cs"/>
            </a:rPr>
            <a:t>減など</a:t>
          </a:r>
          <a:r>
            <a:rPr kumimoji="1" lang="ja-JP" altLang="ja-JP" sz="1200">
              <a:solidFill>
                <a:schemeClr val="dk1"/>
              </a:solidFill>
              <a:effectLst/>
              <a:latin typeface="+mn-lt"/>
              <a:ea typeface="+mn-ea"/>
              <a:cs typeface="+mn-cs"/>
            </a:rPr>
            <a:t>により全体で</a:t>
          </a:r>
          <a:r>
            <a:rPr kumimoji="1" lang="en-US" altLang="ja-JP" sz="1200">
              <a:solidFill>
                <a:schemeClr val="dk1"/>
              </a:solidFill>
              <a:effectLst/>
              <a:latin typeface="+mn-lt"/>
              <a:ea typeface="+mn-ea"/>
              <a:cs typeface="+mn-cs"/>
            </a:rPr>
            <a:t>418,087</a:t>
          </a:r>
          <a:r>
            <a:rPr kumimoji="1" lang="ja-JP" altLang="ja-JP" sz="1200">
              <a:solidFill>
                <a:schemeClr val="dk1"/>
              </a:solidFill>
              <a:effectLst/>
              <a:latin typeface="+mn-lt"/>
              <a:ea typeface="+mn-ea"/>
              <a:cs typeface="+mn-cs"/>
            </a:rPr>
            <a:t>千円の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となった。</a:t>
          </a:r>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、分子となる経常経費充当一般財源は、</a:t>
          </a:r>
          <a:r>
            <a:rPr kumimoji="1" lang="ja-JP" altLang="en-US" sz="1200">
              <a:solidFill>
                <a:schemeClr val="dk1"/>
              </a:solidFill>
              <a:effectLst/>
              <a:latin typeface="+mn-lt"/>
              <a:ea typeface="+mn-ea"/>
              <a:cs typeface="+mn-cs"/>
            </a:rPr>
            <a:t>物件費</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減など</a:t>
          </a:r>
          <a:r>
            <a:rPr kumimoji="1" lang="ja-JP" altLang="ja-JP" sz="1200">
              <a:solidFill>
                <a:schemeClr val="dk1"/>
              </a:solidFill>
              <a:effectLst/>
              <a:latin typeface="+mn-lt"/>
              <a:ea typeface="+mn-ea"/>
              <a:cs typeface="+mn-cs"/>
            </a:rPr>
            <a:t>により、全体で</a:t>
          </a:r>
          <a:r>
            <a:rPr kumimoji="1" lang="en-US" altLang="ja-JP" sz="1200">
              <a:solidFill>
                <a:schemeClr val="dk1"/>
              </a:solidFill>
              <a:effectLst/>
              <a:latin typeface="+mn-lt"/>
              <a:ea typeface="+mn-ea"/>
              <a:cs typeface="+mn-cs"/>
            </a:rPr>
            <a:t>109,657</a:t>
          </a:r>
          <a:r>
            <a:rPr kumimoji="1" lang="ja-JP" altLang="ja-JP" sz="1200">
              <a:solidFill>
                <a:schemeClr val="dk1"/>
              </a:solidFill>
              <a:effectLst/>
              <a:latin typeface="+mn-lt"/>
              <a:ea typeface="+mn-ea"/>
              <a:cs typeface="+mn-cs"/>
            </a:rPr>
            <a:t>千円の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となった。</a:t>
          </a:r>
          <a:endParaRPr lang="ja-JP" altLang="ja-JP" sz="1200">
            <a:effectLst/>
          </a:endParaRPr>
        </a:p>
        <a:p>
          <a:r>
            <a:rPr kumimoji="1" lang="ja-JP" altLang="ja-JP" sz="1200">
              <a:solidFill>
                <a:schemeClr val="dk1"/>
              </a:solidFill>
              <a:effectLst/>
              <a:latin typeface="+mn-lt"/>
              <a:ea typeface="+mn-ea"/>
              <a:cs typeface="+mn-cs"/>
            </a:rPr>
            <a:t>　その結果、</a:t>
          </a:r>
          <a:r>
            <a:rPr kumimoji="1" lang="en-US" altLang="ja-JP" sz="1200">
              <a:solidFill>
                <a:schemeClr val="dk1"/>
              </a:solidFill>
              <a:effectLst/>
              <a:latin typeface="+mn-lt"/>
              <a:ea typeface="+mn-ea"/>
              <a:cs typeface="+mn-cs"/>
            </a:rPr>
            <a:t>0.9%</a:t>
          </a:r>
          <a:r>
            <a:rPr kumimoji="1" lang="ja-JP" altLang="ja-JP" sz="1200">
              <a:solidFill>
                <a:schemeClr val="dk1"/>
              </a:solidFill>
              <a:effectLst/>
              <a:latin typeface="+mn-lt"/>
              <a:ea typeface="+mn-ea"/>
              <a:cs typeface="+mn-cs"/>
            </a:rPr>
            <a:t>の増となり、類似団体内平均を上回っており依然として弾力性を欠いた財政構造となっている。</a:t>
          </a:r>
          <a:endParaRPr lang="ja-JP" altLang="ja-JP" sz="1200">
            <a:effectLst/>
          </a:endParaRPr>
        </a:p>
        <a:p>
          <a:r>
            <a:rPr kumimoji="1" lang="ja-JP" altLang="ja-JP" sz="1200">
              <a:solidFill>
                <a:schemeClr val="dk1"/>
              </a:solidFill>
              <a:effectLst/>
              <a:latin typeface="+mn-lt"/>
              <a:ea typeface="+mn-ea"/>
              <a:cs typeface="+mn-cs"/>
            </a:rPr>
            <a:t>　経常収支比率改善に向け、予算編成において、事務的経費</a:t>
          </a:r>
          <a:r>
            <a:rPr kumimoji="1" lang="ja-JP" altLang="en-US" sz="1200">
              <a:solidFill>
                <a:schemeClr val="dk1"/>
              </a:solidFill>
              <a:effectLst/>
              <a:latin typeface="+mn-lt"/>
              <a:ea typeface="+mn-ea"/>
              <a:cs typeface="+mn-cs"/>
            </a:rPr>
            <a:t>や施設の維持管理経費、毎年実施している一般事業</a:t>
          </a:r>
          <a:r>
            <a:rPr kumimoji="1" lang="ja-JP" altLang="ja-JP" sz="1200">
              <a:solidFill>
                <a:schemeClr val="dk1"/>
              </a:solidFill>
              <a:effectLst/>
              <a:latin typeface="+mn-lt"/>
              <a:ea typeface="+mn-ea"/>
              <a:cs typeface="+mn-cs"/>
            </a:rPr>
            <a:t>について枠配分方式を継続し、経常経費を削減する。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27178</xdr:rowOff>
    </xdr:from>
    <xdr:to>
      <xdr:col>7</xdr:col>
      <xdr:colOff>152400</xdr:colOff>
      <xdr:row>65</xdr:row>
      <xdr:rowOff>70612</xdr:rowOff>
    </xdr:to>
    <xdr:cxnSp macro="">
      <xdr:nvCxnSpPr>
        <xdr:cNvPr id="131" name="直線コネクタ 130"/>
        <xdr:cNvCxnSpPr/>
      </xdr:nvCxnSpPr>
      <xdr:spPr>
        <a:xfrm>
          <a:off x="4114800" y="1117142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32"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68326</xdr:rowOff>
    </xdr:from>
    <xdr:to>
      <xdr:col>6</xdr:col>
      <xdr:colOff>0</xdr:colOff>
      <xdr:row>65</xdr:row>
      <xdr:rowOff>27178</xdr:rowOff>
    </xdr:to>
    <xdr:cxnSp macro="">
      <xdr:nvCxnSpPr>
        <xdr:cNvPr id="134" name="直線コネクタ 133"/>
        <xdr:cNvCxnSpPr/>
      </xdr:nvCxnSpPr>
      <xdr:spPr>
        <a:xfrm>
          <a:off x="3225800" y="1104112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23131</xdr:rowOff>
    </xdr:from>
    <xdr:ext cx="736600" cy="259045"/>
    <xdr:sp macro="" textlink="">
      <xdr:nvSpPr>
        <xdr:cNvPr id="136" name="テキスト ボックス 135"/>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68326</xdr:rowOff>
    </xdr:from>
    <xdr:to>
      <xdr:col>4</xdr:col>
      <xdr:colOff>482600</xdr:colOff>
      <xdr:row>64</xdr:row>
      <xdr:rowOff>126238</xdr:rowOff>
    </xdr:to>
    <xdr:cxnSp macro="">
      <xdr:nvCxnSpPr>
        <xdr:cNvPr id="137" name="直線コネクタ 136"/>
        <xdr:cNvCxnSpPr/>
      </xdr:nvCxnSpPr>
      <xdr:spPr>
        <a:xfrm flipV="1">
          <a:off x="2336800" y="1104112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36830</xdr:rowOff>
    </xdr:from>
    <xdr:to>
      <xdr:col>4</xdr:col>
      <xdr:colOff>533400</xdr:colOff>
      <xdr:row>64</xdr:row>
      <xdr:rowOff>138430</xdr:rowOff>
    </xdr:to>
    <xdr:sp macro="" textlink="">
      <xdr:nvSpPr>
        <xdr:cNvPr id="138" name="フローチャート : 判断 137"/>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39" name="テキスト ボックス 138"/>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126238</xdr:rowOff>
    </xdr:from>
    <xdr:to>
      <xdr:col>3</xdr:col>
      <xdr:colOff>279400</xdr:colOff>
      <xdr:row>65</xdr:row>
      <xdr:rowOff>36830</xdr:rowOff>
    </xdr:to>
    <xdr:cxnSp macro="">
      <xdr:nvCxnSpPr>
        <xdr:cNvPr id="140" name="直線コネクタ 139"/>
        <xdr:cNvCxnSpPr/>
      </xdr:nvCxnSpPr>
      <xdr:spPr>
        <a:xfrm flipV="1">
          <a:off x="1447800" y="1109903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56134</xdr:rowOff>
    </xdr:from>
    <xdr:to>
      <xdr:col>3</xdr:col>
      <xdr:colOff>330200</xdr:colOff>
      <xdr:row>64</xdr:row>
      <xdr:rowOff>157734</xdr:rowOff>
    </xdr:to>
    <xdr:sp macro="" textlink="">
      <xdr:nvSpPr>
        <xdr:cNvPr id="141" name="フローチャート : 判断 140"/>
        <xdr:cNvSpPr/>
      </xdr:nvSpPr>
      <xdr:spPr>
        <a:xfrm>
          <a:off x="2286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167911</xdr:rowOff>
    </xdr:from>
    <xdr:ext cx="762000" cy="259045"/>
    <xdr:sp macro="" textlink="">
      <xdr:nvSpPr>
        <xdr:cNvPr id="142" name="テキスト ボックス 141"/>
        <xdr:cNvSpPr txBox="1"/>
      </xdr:nvSpPr>
      <xdr:spPr>
        <a:xfrm>
          <a:off x="1955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43" name="フローチャート : 判断 142"/>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1287</xdr:rowOff>
    </xdr:from>
    <xdr:ext cx="762000" cy="259045"/>
    <xdr:sp macro="" textlink="">
      <xdr:nvSpPr>
        <xdr:cNvPr id="144" name="テキスト ボックス 143"/>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19812</xdr:rowOff>
    </xdr:from>
    <xdr:to>
      <xdr:col>7</xdr:col>
      <xdr:colOff>203200</xdr:colOff>
      <xdr:row>65</xdr:row>
      <xdr:rowOff>121412</xdr:rowOff>
    </xdr:to>
    <xdr:sp macro="" textlink="">
      <xdr:nvSpPr>
        <xdr:cNvPr id="150" name="円/楕円 149"/>
        <xdr:cNvSpPr/>
      </xdr:nvSpPr>
      <xdr:spPr>
        <a:xfrm>
          <a:off x="4902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163339</xdr:rowOff>
    </xdr:from>
    <xdr:ext cx="762000" cy="259045"/>
    <xdr:sp macro="" textlink="">
      <xdr:nvSpPr>
        <xdr:cNvPr id="151" name="財政構造の弾力性該当値テキスト"/>
        <xdr:cNvSpPr txBox="1"/>
      </xdr:nvSpPr>
      <xdr:spPr>
        <a:xfrm>
          <a:off x="5041900" y="1113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147828</xdr:rowOff>
    </xdr:from>
    <xdr:to>
      <xdr:col>6</xdr:col>
      <xdr:colOff>50800</xdr:colOff>
      <xdr:row>65</xdr:row>
      <xdr:rowOff>77978</xdr:rowOff>
    </xdr:to>
    <xdr:sp macro="" textlink="">
      <xdr:nvSpPr>
        <xdr:cNvPr id="152" name="円/楕円 151"/>
        <xdr:cNvSpPr/>
      </xdr:nvSpPr>
      <xdr:spPr>
        <a:xfrm>
          <a:off x="4064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62755</xdr:rowOff>
    </xdr:from>
    <xdr:ext cx="736600" cy="259045"/>
    <xdr:sp macro="" textlink="">
      <xdr:nvSpPr>
        <xdr:cNvPr id="153" name="テキスト ボックス 152"/>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17526</xdr:rowOff>
    </xdr:from>
    <xdr:to>
      <xdr:col>4</xdr:col>
      <xdr:colOff>533400</xdr:colOff>
      <xdr:row>64</xdr:row>
      <xdr:rowOff>119126</xdr:rowOff>
    </xdr:to>
    <xdr:sp macro="" textlink="">
      <xdr:nvSpPr>
        <xdr:cNvPr id="154" name="円/楕円 153"/>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129303</xdr:rowOff>
    </xdr:from>
    <xdr:ext cx="762000" cy="259045"/>
    <xdr:sp macro="" textlink="">
      <xdr:nvSpPr>
        <xdr:cNvPr id="155" name="テキスト ボックス 154"/>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75438</xdr:rowOff>
    </xdr:from>
    <xdr:to>
      <xdr:col>3</xdr:col>
      <xdr:colOff>330200</xdr:colOff>
      <xdr:row>65</xdr:row>
      <xdr:rowOff>5588</xdr:rowOff>
    </xdr:to>
    <xdr:sp macro="" textlink="">
      <xdr:nvSpPr>
        <xdr:cNvPr id="156" name="円/楕円 155"/>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161815</xdr:rowOff>
    </xdr:from>
    <xdr:ext cx="762000" cy="259045"/>
    <xdr:sp macro="" textlink="">
      <xdr:nvSpPr>
        <xdr:cNvPr id="157" name="テキスト ボックス 156"/>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157480</xdr:rowOff>
    </xdr:from>
    <xdr:to>
      <xdr:col>2</xdr:col>
      <xdr:colOff>127000</xdr:colOff>
      <xdr:row>65</xdr:row>
      <xdr:rowOff>87630</xdr:rowOff>
    </xdr:to>
    <xdr:sp macro="" textlink="">
      <xdr:nvSpPr>
        <xdr:cNvPr id="158" name="円/楕円 157"/>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72407</xdr:rowOff>
    </xdr:from>
    <xdr:ext cx="762000" cy="259045"/>
    <xdr:sp macro="" textlink="">
      <xdr:nvSpPr>
        <xdr:cNvPr id="159" name="テキスト ボックス 158"/>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維持補修費、扶助費が前年度よりも増加したが</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人件費、物件費ともに減少し、</a:t>
          </a:r>
          <a:r>
            <a:rPr kumimoji="1" lang="ja-JP" altLang="ja-JP" sz="1200">
              <a:solidFill>
                <a:schemeClr val="dk1"/>
              </a:solidFill>
              <a:effectLst/>
              <a:latin typeface="+mn-lt"/>
              <a:ea typeface="+mn-ea"/>
              <a:cs typeface="+mn-cs"/>
            </a:rPr>
            <a:t>類似団体内・栃木県内平均よりも少ない額を維持している。</a:t>
          </a:r>
          <a:endParaRPr lang="ja-JP" altLang="ja-JP" sz="1200">
            <a:effectLst/>
          </a:endParaRPr>
        </a:p>
        <a:p>
          <a:r>
            <a:rPr kumimoji="1" lang="ja-JP" altLang="ja-JP" sz="1200">
              <a:solidFill>
                <a:schemeClr val="dk1"/>
              </a:solidFill>
              <a:effectLst/>
              <a:latin typeface="+mn-lt"/>
              <a:ea typeface="+mn-ea"/>
              <a:cs typeface="+mn-cs"/>
            </a:rPr>
            <a:t>　人件費について適正な</a:t>
          </a:r>
          <a:r>
            <a:rPr kumimoji="1" lang="ja-JP" altLang="en-US" sz="1200">
              <a:solidFill>
                <a:schemeClr val="dk1"/>
              </a:solidFill>
              <a:effectLst/>
              <a:latin typeface="+mn-lt"/>
              <a:ea typeface="+mn-ea"/>
              <a:cs typeface="+mn-cs"/>
            </a:rPr>
            <a:t>定員管理に</a:t>
          </a:r>
          <a:r>
            <a:rPr kumimoji="1" lang="ja-JP" altLang="ja-JP" sz="1200">
              <a:solidFill>
                <a:schemeClr val="dk1"/>
              </a:solidFill>
              <a:effectLst/>
              <a:latin typeface="+mn-lt"/>
              <a:ea typeface="+mn-ea"/>
              <a:cs typeface="+mn-cs"/>
            </a:rPr>
            <a:t>努めるほか、物件費、維持補修費</a:t>
          </a:r>
          <a:r>
            <a:rPr kumimoji="1" lang="ja-JP" altLang="en-US" sz="1200">
              <a:solidFill>
                <a:schemeClr val="dk1"/>
              </a:solidFill>
              <a:effectLst/>
              <a:latin typeface="+mn-lt"/>
              <a:ea typeface="+mn-ea"/>
              <a:cs typeface="+mn-cs"/>
            </a:rPr>
            <a:t>では</a:t>
          </a:r>
          <a:r>
            <a:rPr kumimoji="1" lang="ja-JP" altLang="ja-JP" sz="1200">
              <a:solidFill>
                <a:schemeClr val="dk1"/>
              </a:solidFill>
              <a:effectLst/>
              <a:latin typeface="+mn-lt"/>
              <a:ea typeface="+mn-ea"/>
              <a:cs typeface="+mn-cs"/>
            </a:rPr>
            <a:t>施設管理等の外部委託や公共施設の適正な維持管理を行うなど、行政サービスの向上を図る。</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37629</xdr:rowOff>
    </xdr:from>
    <xdr:to>
      <xdr:col>7</xdr:col>
      <xdr:colOff>152400</xdr:colOff>
      <xdr:row>82</xdr:row>
      <xdr:rowOff>37767</xdr:rowOff>
    </xdr:to>
    <xdr:cxnSp macro="">
      <xdr:nvCxnSpPr>
        <xdr:cNvPr id="196" name="直線コネクタ 195"/>
        <xdr:cNvCxnSpPr/>
      </xdr:nvCxnSpPr>
      <xdr:spPr>
        <a:xfrm>
          <a:off x="4114800" y="14096529"/>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150840</xdr:rowOff>
    </xdr:from>
    <xdr:to>
      <xdr:col>6</xdr:col>
      <xdr:colOff>0</xdr:colOff>
      <xdr:row>82</xdr:row>
      <xdr:rowOff>37629</xdr:rowOff>
    </xdr:to>
    <xdr:cxnSp macro="">
      <xdr:nvCxnSpPr>
        <xdr:cNvPr id="199" name="直線コネクタ 198"/>
        <xdr:cNvCxnSpPr/>
      </xdr:nvCxnSpPr>
      <xdr:spPr>
        <a:xfrm>
          <a:off x="3225800" y="14038290"/>
          <a:ext cx="88900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39015</xdr:rowOff>
    </xdr:from>
    <xdr:to>
      <xdr:col>4</xdr:col>
      <xdr:colOff>482600</xdr:colOff>
      <xdr:row>81</xdr:row>
      <xdr:rowOff>150840</xdr:rowOff>
    </xdr:to>
    <xdr:cxnSp macro="">
      <xdr:nvCxnSpPr>
        <xdr:cNvPr id="202" name="直線コネクタ 201"/>
        <xdr:cNvCxnSpPr/>
      </xdr:nvCxnSpPr>
      <xdr:spPr>
        <a:xfrm>
          <a:off x="2336800" y="13926465"/>
          <a:ext cx="889000" cy="1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100464</xdr:rowOff>
    </xdr:from>
    <xdr:to>
      <xdr:col>4</xdr:col>
      <xdr:colOff>533400</xdr:colOff>
      <xdr:row>83</xdr:row>
      <xdr:rowOff>30614</xdr:rowOff>
    </xdr:to>
    <xdr:sp macro="" textlink="">
      <xdr:nvSpPr>
        <xdr:cNvPr id="203" name="フローチャート : 判断 202"/>
        <xdr:cNvSpPr/>
      </xdr:nvSpPr>
      <xdr:spPr>
        <a:xfrm>
          <a:off x="3175000" y="1415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15391</xdr:rowOff>
    </xdr:from>
    <xdr:ext cx="762000" cy="259045"/>
    <xdr:sp macro="" textlink="">
      <xdr:nvSpPr>
        <xdr:cNvPr id="204" name="テキスト ボックス 203"/>
        <xdr:cNvSpPr txBox="1"/>
      </xdr:nvSpPr>
      <xdr:spPr>
        <a:xfrm>
          <a:off x="2844800" y="1424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39015</xdr:rowOff>
    </xdr:from>
    <xdr:to>
      <xdr:col>3</xdr:col>
      <xdr:colOff>279400</xdr:colOff>
      <xdr:row>81</xdr:row>
      <xdr:rowOff>78088</xdr:rowOff>
    </xdr:to>
    <xdr:cxnSp macro="">
      <xdr:nvCxnSpPr>
        <xdr:cNvPr id="205" name="直線コネクタ 204"/>
        <xdr:cNvCxnSpPr/>
      </xdr:nvCxnSpPr>
      <xdr:spPr>
        <a:xfrm flipV="1">
          <a:off x="1447800" y="13926465"/>
          <a:ext cx="889000" cy="3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158400</xdr:rowOff>
    </xdr:from>
    <xdr:to>
      <xdr:col>3</xdr:col>
      <xdr:colOff>330200</xdr:colOff>
      <xdr:row>82</xdr:row>
      <xdr:rowOff>88550</xdr:rowOff>
    </xdr:to>
    <xdr:sp macro="" textlink="">
      <xdr:nvSpPr>
        <xdr:cNvPr id="206" name="フローチャート : 判断 205"/>
        <xdr:cNvSpPr/>
      </xdr:nvSpPr>
      <xdr:spPr>
        <a:xfrm>
          <a:off x="2286000" y="140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73327</xdr:rowOff>
    </xdr:from>
    <xdr:ext cx="762000" cy="259045"/>
    <xdr:sp macro="" textlink="">
      <xdr:nvSpPr>
        <xdr:cNvPr id="207" name="テキスト ボックス 206"/>
        <xdr:cNvSpPr txBox="1"/>
      </xdr:nvSpPr>
      <xdr:spPr>
        <a:xfrm>
          <a:off x="1955800" y="141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100,506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64252</xdr:rowOff>
    </xdr:from>
    <xdr:to>
      <xdr:col>2</xdr:col>
      <xdr:colOff>127000</xdr:colOff>
      <xdr:row>82</xdr:row>
      <xdr:rowOff>165852</xdr:rowOff>
    </xdr:to>
    <xdr:sp macro="" textlink="">
      <xdr:nvSpPr>
        <xdr:cNvPr id="208" name="フローチャート : 判断 207"/>
        <xdr:cNvSpPr/>
      </xdr:nvSpPr>
      <xdr:spPr>
        <a:xfrm>
          <a:off x="1397000" y="1412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150629</xdr:rowOff>
    </xdr:from>
    <xdr:ext cx="762000" cy="259045"/>
    <xdr:sp macro="" textlink="">
      <xdr:nvSpPr>
        <xdr:cNvPr id="209" name="テキスト ボックス 208"/>
        <xdr:cNvSpPr txBox="1"/>
      </xdr:nvSpPr>
      <xdr:spPr>
        <a:xfrm>
          <a:off x="1066800" y="1420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158417</xdr:rowOff>
    </xdr:from>
    <xdr:to>
      <xdr:col>7</xdr:col>
      <xdr:colOff>203200</xdr:colOff>
      <xdr:row>82</xdr:row>
      <xdr:rowOff>88567</xdr:rowOff>
    </xdr:to>
    <xdr:sp macro="" textlink="">
      <xdr:nvSpPr>
        <xdr:cNvPr id="215" name="円/楕円 214"/>
        <xdr:cNvSpPr/>
      </xdr:nvSpPr>
      <xdr:spPr>
        <a:xfrm>
          <a:off x="4902200" y="1404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3494</xdr:rowOff>
    </xdr:from>
    <xdr:ext cx="762000" cy="259045"/>
    <xdr:sp macro="" textlink="">
      <xdr:nvSpPr>
        <xdr:cNvPr id="216" name="人件費・物件費等の状況該当値テキスト"/>
        <xdr:cNvSpPr txBox="1"/>
      </xdr:nvSpPr>
      <xdr:spPr>
        <a:xfrm>
          <a:off x="5041900" y="1389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100,507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158279</xdr:rowOff>
    </xdr:from>
    <xdr:to>
      <xdr:col>6</xdr:col>
      <xdr:colOff>50800</xdr:colOff>
      <xdr:row>82</xdr:row>
      <xdr:rowOff>88429</xdr:rowOff>
    </xdr:to>
    <xdr:sp macro="" textlink="">
      <xdr:nvSpPr>
        <xdr:cNvPr id="217" name="円/楕円 216"/>
        <xdr:cNvSpPr/>
      </xdr:nvSpPr>
      <xdr:spPr>
        <a:xfrm>
          <a:off x="4064000" y="1404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98606</xdr:rowOff>
    </xdr:from>
    <xdr:ext cx="736600" cy="259045"/>
    <xdr:sp macro="" textlink="">
      <xdr:nvSpPr>
        <xdr:cNvPr id="218" name="テキスト ボックス 217"/>
        <xdr:cNvSpPr txBox="1"/>
      </xdr:nvSpPr>
      <xdr:spPr>
        <a:xfrm>
          <a:off x="3733800" y="1381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100040</xdr:rowOff>
    </xdr:from>
    <xdr:to>
      <xdr:col>4</xdr:col>
      <xdr:colOff>533400</xdr:colOff>
      <xdr:row>82</xdr:row>
      <xdr:rowOff>30190</xdr:rowOff>
    </xdr:to>
    <xdr:sp macro="" textlink="">
      <xdr:nvSpPr>
        <xdr:cNvPr id="219" name="円/楕円 218"/>
        <xdr:cNvSpPr/>
      </xdr:nvSpPr>
      <xdr:spPr>
        <a:xfrm>
          <a:off x="3175000" y="139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40367</xdr:rowOff>
    </xdr:from>
    <xdr:ext cx="762000" cy="259045"/>
    <xdr:sp macro="" textlink="">
      <xdr:nvSpPr>
        <xdr:cNvPr id="220" name="テキスト ボックス 219"/>
        <xdr:cNvSpPr txBox="1"/>
      </xdr:nvSpPr>
      <xdr:spPr>
        <a:xfrm>
          <a:off x="2844800" y="1375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97,120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159665</xdr:rowOff>
    </xdr:from>
    <xdr:to>
      <xdr:col>3</xdr:col>
      <xdr:colOff>330200</xdr:colOff>
      <xdr:row>81</xdr:row>
      <xdr:rowOff>89815</xdr:rowOff>
    </xdr:to>
    <xdr:sp macro="" textlink="">
      <xdr:nvSpPr>
        <xdr:cNvPr id="221" name="円/楕円 220"/>
        <xdr:cNvSpPr/>
      </xdr:nvSpPr>
      <xdr:spPr>
        <a:xfrm>
          <a:off x="2286000" y="138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99992</xdr:rowOff>
    </xdr:from>
    <xdr:ext cx="762000" cy="259045"/>
    <xdr:sp macro="" textlink="">
      <xdr:nvSpPr>
        <xdr:cNvPr id="222" name="テキスト ボックス 221"/>
        <xdr:cNvSpPr txBox="1"/>
      </xdr:nvSpPr>
      <xdr:spPr>
        <a:xfrm>
          <a:off x="1955800" y="136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90,632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27288</xdr:rowOff>
    </xdr:from>
    <xdr:to>
      <xdr:col>2</xdr:col>
      <xdr:colOff>127000</xdr:colOff>
      <xdr:row>81</xdr:row>
      <xdr:rowOff>128888</xdr:rowOff>
    </xdr:to>
    <xdr:sp macro="" textlink="">
      <xdr:nvSpPr>
        <xdr:cNvPr id="223" name="円/楕円 222"/>
        <xdr:cNvSpPr/>
      </xdr:nvSpPr>
      <xdr:spPr>
        <a:xfrm>
          <a:off x="1397000" y="1391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139065</xdr:rowOff>
    </xdr:from>
    <xdr:ext cx="762000" cy="259045"/>
    <xdr:sp macro="" textlink="">
      <xdr:nvSpPr>
        <xdr:cNvPr id="224" name="テキスト ボックス 223"/>
        <xdr:cNvSpPr txBox="1"/>
      </xdr:nvSpPr>
      <xdr:spPr>
        <a:xfrm>
          <a:off x="1066800" y="1368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a:effectLst/>
            </a:rPr>
            <a:t>　国家公務員の給与制度改正に準じ、給与制度改正を行った。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引き続き、適正な昇格・昇給制度の運用を図り、ラスパイレス指数の適正な水準を維持し、人件費を抑制する。　</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83</xdr:row>
      <xdr:rowOff>133350</xdr:rowOff>
    </xdr:to>
    <xdr:cxnSp macro="">
      <xdr:nvCxnSpPr>
        <xdr:cNvPr id="258" name="直線コネクタ 257"/>
        <xdr:cNvCxnSpPr/>
      </xdr:nvCxnSpPr>
      <xdr:spPr>
        <a:xfrm flipV="1">
          <a:off x="16179800" y="143234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32049</xdr:rowOff>
    </xdr:from>
    <xdr:ext cx="762000" cy="259045"/>
    <xdr:sp macro="" textlink="">
      <xdr:nvSpPr>
        <xdr:cNvPr id="259" name="給与水準   （国との比較）平均値テキスト"/>
        <xdr:cNvSpPr txBox="1"/>
      </xdr:nvSpPr>
      <xdr:spPr>
        <a:xfrm>
          <a:off x="17106900" y="1409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12700</xdr:rowOff>
    </xdr:from>
    <xdr:to>
      <xdr:col>23</xdr:col>
      <xdr:colOff>406400</xdr:colOff>
      <xdr:row>83</xdr:row>
      <xdr:rowOff>133350</xdr:rowOff>
    </xdr:to>
    <xdr:cxnSp macro="">
      <xdr:nvCxnSpPr>
        <xdr:cNvPr id="261" name="直線コネクタ 260"/>
        <xdr:cNvCxnSpPr/>
      </xdr:nvCxnSpPr>
      <xdr:spPr>
        <a:xfrm>
          <a:off x="15290800" y="142430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63" name="テキスト ボックス 262"/>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12700</xdr:rowOff>
    </xdr:from>
    <xdr:to>
      <xdr:col>22</xdr:col>
      <xdr:colOff>203200</xdr:colOff>
      <xdr:row>83</xdr:row>
      <xdr:rowOff>93134</xdr:rowOff>
    </xdr:to>
    <xdr:cxnSp macro="">
      <xdr:nvCxnSpPr>
        <xdr:cNvPr id="264" name="直線コネクタ 263"/>
        <xdr:cNvCxnSpPr/>
      </xdr:nvCxnSpPr>
      <xdr:spPr>
        <a:xfrm flipV="1">
          <a:off x="14401800" y="142430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66322</xdr:rowOff>
    </xdr:from>
    <xdr:to>
      <xdr:col>22</xdr:col>
      <xdr:colOff>254000</xdr:colOff>
      <xdr:row>82</xdr:row>
      <xdr:rowOff>167922</xdr:rowOff>
    </xdr:to>
    <xdr:sp macro="" textlink="">
      <xdr:nvSpPr>
        <xdr:cNvPr id="265" name="フローチャート : 判断 264"/>
        <xdr:cNvSpPr/>
      </xdr:nvSpPr>
      <xdr:spPr>
        <a:xfrm>
          <a:off x="15240000" y="141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6649</xdr:rowOff>
    </xdr:from>
    <xdr:ext cx="762000" cy="259045"/>
    <xdr:sp macro="" textlink="">
      <xdr:nvSpPr>
        <xdr:cNvPr id="266" name="テキスト ボックス 265"/>
        <xdr:cNvSpPr txBox="1"/>
      </xdr:nvSpPr>
      <xdr:spPr>
        <a:xfrm>
          <a:off x="14909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89</xdr:row>
      <xdr:rowOff>110066</xdr:rowOff>
    </xdr:to>
    <xdr:cxnSp macro="">
      <xdr:nvCxnSpPr>
        <xdr:cNvPr id="267" name="直線コネクタ 266"/>
        <xdr:cNvCxnSpPr/>
      </xdr:nvCxnSpPr>
      <xdr:spPr>
        <a:xfrm flipV="1">
          <a:off x="13512800" y="14323484"/>
          <a:ext cx="889000" cy="10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20055</xdr:rowOff>
    </xdr:from>
    <xdr:ext cx="762000" cy="259045"/>
    <xdr:sp macro="" textlink="">
      <xdr:nvSpPr>
        <xdr:cNvPr id="269" name="テキスト ボックス 268"/>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0" name="フローチャート : 判断 269"/>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71" name="テキスト ボックス 270"/>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77" name="円/楕円 276"/>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14411</xdr:rowOff>
    </xdr:from>
    <xdr:ext cx="762000" cy="259045"/>
    <xdr:sp macro="" textlink="">
      <xdr:nvSpPr>
        <xdr:cNvPr id="278" name="給与水準   （国との比較）該当値テキスト"/>
        <xdr:cNvSpPr txBox="1"/>
      </xdr:nvSpPr>
      <xdr:spPr>
        <a:xfrm>
          <a:off x="17106900" y="142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9" name="円/楕円 278"/>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80" name="テキスト ボックス 279"/>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133350</xdr:rowOff>
    </xdr:from>
    <xdr:to>
      <xdr:col>22</xdr:col>
      <xdr:colOff>254000</xdr:colOff>
      <xdr:row>83</xdr:row>
      <xdr:rowOff>63500</xdr:rowOff>
    </xdr:to>
    <xdr:sp macro="" textlink="">
      <xdr:nvSpPr>
        <xdr:cNvPr id="281" name="円/楕円 280"/>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48277</xdr:rowOff>
    </xdr:from>
    <xdr:ext cx="762000" cy="259045"/>
    <xdr:sp macro="" textlink="">
      <xdr:nvSpPr>
        <xdr:cNvPr id="282" name="テキスト ボックス 281"/>
        <xdr:cNvSpPr txBox="1"/>
      </xdr:nvSpPr>
      <xdr:spPr>
        <a:xfrm>
          <a:off x="14909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83" name="円/楕円 282"/>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84" name="テキスト ボックス 283"/>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85" name="円/楕円 284"/>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86" name="テキスト ボックス 285"/>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人口千人当たり職員数は</a:t>
          </a:r>
          <a:r>
            <a:rPr kumimoji="1" lang="en-US" altLang="ja-JP" sz="1200" b="0" i="0" baseline="0">
              <a:solidFill>
                <a:schemeClr val="dk1"/>
              </a:solidFill>
              <a:effectLst/>
              <a:latin typeface="+mn-lt"/>
              <a:ea typeface="+mn-ea"/>
              <a:cs typeface="+mn-cs"/>
            </a:rPr>
            <a:t>6.74</a:t>
          </a:r>
          <a:r>
            <a:rPr kumimoji="1" lang="ja-JP" altLang="en-US" sz="1200" b="0" i="0" baseline="0">
              <a:solidFill>
                <a:schemeClr val="dk1"/>
              </a:solidFill>
              <a:effectLst/>
              <a:latin typeface="+mn-lt"/>
              <a:ea typeface="+mn-ea"/>
              <a:cs typeface="+mn-cs"/>
            </a:rPr>
            <a:t>人と、類似団体平均を上回った。</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　平成</a:t>
          </a:r>
          <a:r>
            <a:rPr kumimoji="1" lang="en-US" altLang="ja-JP" sz="1200" b="0" i="0" baseline="0">
              <a:solidFill>
                <a:schemeClr val="dk1"/>
              </a:solidFill>
              <a:effectLst/>
              <a:latin typeface="+mn-lt"/>
              <a:ea typeface="+mn-ea"/>
              <a:cs typeface="+mn-cs"/>
            </a:rPr>
            <a:t>28</a:t>
          </a:r>
          <a:r>
            <a:rPr kumimoji="1" lang="ja-JP" altLang="en-US" sz="1200" b="0" i="0" baseline="0">
              <a:solidFill>
                <a:schemeClr val="dk1"/>
              </a:solidFill>
              <a:effectLst/>
              <a:latin typeface="+mn-lt"/>
              <a:ea typeface="+mn-ea"/>
              <a:cs typeface="+mn-cs"/>
            </a:rPr>
            <a:t>年度は、新たな行政需要への増員を行いつつ、組織の廃止などによる減員も行い、全体では</a:t>
          </a:r>
          <a:r>
            <a:rPr kumimoji="1" lang="en-US" altLang="ja-JP" sz="1200" b="0" i="0" baseline="0">
              <a:solidFill>
                <a:schemeClr val="dk1"/>
              </a:solidFill>
              <a:effectLst/>
              <a:latin typeface="+mn-lt"/>
              <a:ea typeface="+mn-ea"/>
              <a:cs typeface="+mn-cs"/>
            </a:rPr>
            <a:t>27</a:t>
          </a:r>
          <a:r>
            <a:rPr kumimoji="1" lang="ja-JP" altLang="en-US" sz="1200" b="0" i="0" baseline="0">
              <a:solidFill>
                <a:schemeClr val="dk1"/>
              </a:solidFill>
              <a:effectLst/>
              <a:latin typeface="+mn-lt"/>
              <a:ea typeface="+mn-ea"/>
              <a:cs typeface="+mn-cs"/>
            </a:rPr>
            <a:t>年度より</a:t>
          </a:r>
          <a:r>
            <a:rPr kumimoji="1" lang="en-US" altLang="ja-JP" sz="1200" b="0" i="0" baseline="0">
              <a:solidFill>
                <a:schemeClr val="dk1"/>
              </a:solidFill>
              <a:effectLst/>
              <a:latin typeface="+mn-lt"/>
              <a:ea typeface="+mn-ea"/>
              <a:cs typeface="+mn-cs"/>
            </a:rPr>
            <a:t>2</a:t>
          </a:r>
          <a:r>
            <a:rPr kumimoji="1" lang="ja-JP" altLang="en-US" sz="1200" b="0" i="0" baseline="0">
              <a:solidFill>
                <a:schemeClr val="dk1"/>
              </a:solidFill>
              <a:effectLst/>
              <a:latin typeface="+mn-lt"/>
              <a:ea typeface="+mn-ea"/>
              <a:cs typeface="+mn-cs"/>
            </a:rPr>
            <a:t>人増となる</a:t>
          </a:r>
          <a:r>
            <a:rPr kumimoji="1" lang="en-US" altLang="ja-JP" sz="1200" b="0" i="0" baseline="0">
              <a:solidFill>
                <a:schemeClr val="dk1"/>
              </a:solidFill>
              <a:effectLst/>
              <a:latin typeface="+mn-lt"/>
              <a:ea typeface="+mn-ea"/>
              <a:cs typeface="+mn-cs"/>
            </a:rPr>
            <a:t>1,133</a:t>
          </a:r>
          <a:r>
            <a:rPr kumimoji="1" lang="ja-JP" altLang="en-US" sz="1200" b="0" i="0" baseline="0">
              <a:solidFill>
                <a:schemeClr val="dk1"/>
              </a:solidFill>
              <a:effectLst/>
              <a:latin typeface="+mn-lt"/>
              <a:ea typeface="+mn-ea"/>
              <a:cs typeface="+mn-cs"/>
            </a:rPr>
            <a:t>人の職員数とした。</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en-US" sz="1200" b="0" i="0" baseline="0">
              <a:solidFill>
                <a:schemeClr val="dk1"/>
              </a:solidFill>
              <a:effectLst/>
              <a:latin typeface="+mn-lt"/>
              <a:ea typeface="+mn-ea"/>
              <a:cs typeface="+mn-cs"/>
            </a:rPr>
            <a:t>　引き続き</a:t>
          </a:r>
          <a:r>
            <a:rPr kumimoji="1" lang="ja-JP" altLang="ja-JP" sz="1200" b="0" i="0" baseline="0">
              <a:solidFill>
                <a:schemeClr val="dk1"/>
              </a:solidFill>
              <a:effectLst/>
              <a:latin typeface="+mn-lt"/>
              <a:ea typeface="+mn-ea"/>
              <a:cs typeface="+mn-cs"/>
            </a:rPr>
            <a:t>、事務事業の見直しや</a:t>
          </a:r>
          <a:r>
            <a:rPr kumimoji="1" lang="ja-JP" altLang="en-US" sz="1200" b="0" i="0" baseline="0">
              <a:solidFill>
                <a:schemeClr val="dk1"/>
              </a:solidFill>
              <a:effectLst/>
              <a:latin typeface="+mn-lt"/>
              <a:ea typeface="+mn-ea"/>
              <a:cs typeface="+mn-cs"/>
            </a:rPr>
            <a:t>効率的な組織体制の構築を推進し</a:t>
          </a:r>
          <a:r>
            <a:rPr kumimoji="1" lang="ja-JP" altLang="ja-JP" sz="1200" b="0" i="0" baseline="0">
              <a:solidFill>
                <a:schemeClr val="dk1"/>
              </a:solidFill>
              <a:effectLst/>
              <a:latin typeface="+mn-lt"/>
              <a:ea typeface="+mn-ea"/>
              <a:cs typeface="+mn-cs"/>
            </a:rPr>
            <a:t>、市民サービスに支障をきたすことのないよう、適正な</a:t>
          </a:r>
          <a:r>
            <a:rPr kumimoji="1" lang="ja-JP" altLang="en-US" sz="1200" b="0" i="0" baseline="0">
              <a:solidFill>
                <a:schemeClr val="dk1"/>
              </a:solidFill>
              <a:effectLst/>
              <a:latin typeface="+mn-lt"/>
              <a:ea typeface="+mn-ea"/>
              <a:cs typeface="+mn-cs"/>
            </a:rPr>
            <a:t>定員管理、効果的な人員配置を行う。</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97536</xdr:rowOff>
    </xdr:from>
    <xdr:to>
      <xdr:col>24</xdr:col>
      <xdr:colOff>558800</xdr:colOff>
      <xdr:row>62</xdr:row>
      <xdr:rowOff>102362</xdr:rowOff>
    </xdr:to>
    <xdr:cxnSp macro="">
      <xdr:nvCxnSpPr>
        <xdr:cNvPr id="319" name="直線コネクタ 318"/>
        <xdr:cNvCxnSpPr/>
      </xdr:nvCxnSpPr>
      <xdr:spPr>
        <a:xfrm>
          <a:off x="16179800" y="1072743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29481</xdr:rowOff>
    </xdr:from>
    <xdr:ext cx="762000" cy="259045"/>
    <xdr:sp macro="" textlink="">
      <xdr:nvSpPr>
        <xdr:cNvPr id="320" name="定員管理の状況平均値テキスト"/>
        <xdr:cNvSpPr txBox="1"/>
      </xdr:nvSpPr>
      <xdr:spPr>
        <a:xfrm>
          <a:off x="17106900" y="1048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80645</xdr:rowOff>
    </xdr:from>
    <xdr:to>
      <xdr:col>23</xdr:col>
      <xdr:colOff>406400</xdr:colOff>
      <xdr:row>62</xdr:row>
      <xdr:rowOff>97536</xdr:rowOff>
    </xdr:to>
    <xdr:cxnSp macro="">
      <xdr:nvCxnSpPr>
        <xdr:cNvPr id="322" name="直線コネクタ 321"/>
        <xdr:cNvCxnSpPr/>
      </xdr:nvCxnSpPr>
      <xdr:spPr>
        <a:xfrm>
          <a:off x="15290800" y="1071054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4" name="テキスト ボックス 323"/>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68580</xdr:rowOff>
    </xdr:from>
    <xdr:to>
      <xdr:col>22</xdr:col>
      <xdr:colOff>203200</xdr:colOff>
      <xdr:row>62</xdr:row>
      <xdr:rowOff>80645</xdr:rowOff>
    </xdr:to>
    <xdr:cxnSp macro="">
      <xdr:nvCxnSpPr>
        <xdr:cNvPr id="325" name="直線コネクタ 324"/>
        <xdr:cNvCxnSpPr/>
      </xdr:nvCxnSpPr>
      <xdr:spPr>
        <a:xfrm>
          <a:off x="14401800" y="106984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22606</xdr:rowOff>
    </xdr:from>
    <xdr:to>
      <xdr:col>22</xdr:col>
      <xdr:colOff>254000</xdr:colOff>
      <xdr:row>62</xdr:row>
      <xdr:rowOff>124206</xdr:rowOff>
    </xdr:to>
    <xdr:sp macro="" textlink="">
      <xdr:nvSpPr>
        <xdr:cNvPr id="326" name="フローチャート : 判断 325"/>
        <xdr:cNvSpPr/>
      </xdr:nvSpPr>
      <xdr:spPr>
        <a:xfrm>
          <a:off x="15240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134383</xdr:rowOff>
    </xdr:from>
    <xdr:ext cx="762000" cy="259045"/>
    <xdr:sp macro="" textlink="">
      <xdr:nvSpPr>
        <xdr:cNvPr id="327" name="テキスト ボックス 326"/>
        <xdr:cNvSpPr txBox="1"/>
      </xdr:nvSpPr>
      <xdr:spPr>
        <a:xfrm>
          <a:off x="14909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66167</xdr:rowOff>
    </xdr:from>
    <xdr:to>
      <xdr:col>21</xdr:col>
      <xdr:colOff>0</xdr:colOff>
      <xdr:row>62</xdr:row>
      <xdr:rowOff>68580</xdr:rowOff>
    </xdr:to>
    <xdr:cxnSp macro="">
      <xdr:nvCxnSpPr>
        <xdr:cNvPr id="328" name="直線コネクタ 327"/>
        <xdr:cNvCxnSpPr/>
      </xdr:nvCxnSpPr>
      <xdr:spPr>
        <a:xfrm>
          <a:off x="13512800" y="1069606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17780</xdr:rowOff>
    </xdr:from>
    <xdr:to>
      <xdr:col>21</xdr:col>
      <xdr:colOff>50800</xdr:colOff>
      <xdr:row>62</xdr:row>
      <xdr:rowOff>119380</xdr:rowOff>
    </xdr:to>
    <xdr:sp macro="" textlink="">
      <xdr:nvSpPr>
        <xdr:cNvPr id="329" name="フローチャート : 判断 328"/>
        <xdr:cNvSpPr/>
      </xdr:nvSpPr>
      <xdr:spPr>
        <a:xfrm>
          <a:off x="14351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129557</xdr:rowOff>
    </xdr:from>
    <xdr:ext cx="762000" cy="259045"/>
    <xdr:sp macro="" textlink="">
      <xdr:nvSpPr>
        <xdr:cNvPr id="330" name="テキスト ボックス 329"/>
        <xdr:cNvSpPr txBox="1"/>
      </xdr:nvSpPr>
      <xdr:spPr>
        <a:xfrm>
          <a:off x="14020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10541</xdr:rowOff>
    </xdr:from>
    <xdr:to>
      <xdr:col>19</xdr:col>
      <xdr:colOff>533400</xdr:colOff>
      <xdr:row>62</xdr:row>
      <xdr:rowOff>112141</xdr:rowOff>
    </xdr:to>
    <xdr:sp macro="" textlink="">
      <xdr:nvSpPr>
        <xdr:cNvPr id="331" name="フローチャート : 判断 330"/>
        <xdr:cNvSpPr/>
      </xdr:nvSpPr>
      <xdr:spPr>
        <a:xfrm>
          <a:off x="13462000" y="1064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122318</xdr:rowOff>
    </xdr:from>
    <xdr:ext cx="762000" cy="259045"/>
    <xdr:sp macro="" textlink="">
      <xdr:nvSpPr>
        <xdr:cNvPr id="332" name="テキスト ボックス 331"/>
        <xdr:cNvSpPr txBox="1"/>
      </xdr:nvSpPr>
      <xdr:spPr>
        <a:xfrm>
          <a:off x="13131800" y="1040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51562</xdr:rowOff>
    </xdr:from>
    <xdr:to>
      <xdr:col>24</xdr:col>
      <xdr:colOff>609600</xdr:colOff>
      <xdr:row>62</xdr:row>
      <xdr:rowOff>153162</xdr:rowOff>
    </xdr:to>
    <xdr:sp macro="" textlink="">
      <xdr:nvSpPr>
        <xdr:cNvPr id="338" name="円/楕円 337"/>
        <xdr:cNvSpPr/>
      </xdr:nvSpPr>
      <xdr:spPr>
        <a:xfrm>
          <a:off x="16967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23639</xdr:rowOff>
    </xdr:from>
    <xdr:ext cx="762000" cy="259045"/>
    <xdr:sp macro="" textlink="">
      <xdr:nvSpPr>
        <xdr:cNvPr id="339" name="定員管理の状況該当値テキスト"/>
        <xdr:cNvSpPr txBox="1"/>
      </xdr:nvSpPr>
      <xdr:spPr>
        <a:xfrm>
          <a:off x="17106900" y="1065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46736</xdr:rowOff>
    </xdr:from>
    <xdr:to>
      <xdr:col>23</xdr:col>
      <xdr:colOff>457200</xdr:colOff>
      <xdr:row>62</xdr:row>
      <xdr:rowOff>148336</xdr:rowOff>
    </xdr:to>
    <xdr:sp macro="" textlink="">
      <xdr:nvSpPr>
        <xdr:cNvPr id="340" name="円/楕円 339"/>
        <xdr:cNvSpPr/>
      </xdr:nvSpPr>
      <xdr:spPr>
        <a:xfrm>
          <a:off x="16129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133113</xdr:rowOff>
    </xdr:from>
    <xdr:ext cx="736600" cy="259045"/>
    <xdr:sp macro="" textlink="">
      <xdr:nvSpPr>
        <xdr:cNvPr id="341" name="テキスト ボックス 340"/>
        <xdr:cNvSpPr txBox="1"/>
      </xdr:nvSpPr>
      <xdr:spPr>
        <a:xfrm>
          <a:off x="15798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29845</xdr:rowOff>
    </xdr:from>
    <xdr:to>
      <xdr:col>22</xdr:col>
      <xdr:colOff>254000</xdr:colOff>
      <xdr:row>62</xdr:row>
      <xdr:rowOff>131445</xdr:rowOff>
    </xdr:to>
    <xdr:sp macro="" textlink="">
      <xdr:nvSpPr>
        <xdr:cNvPr id="342" name="円/楕円 341"/>
        <xdr:cNvSpPr/>
      </xdr:nvSpPr>
      <xdr:spPr>
        <a:xfrm>
          <a:off x="15240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116222</xdr:rowOff>
    </xdr:from>
    <xdr:ext cx="762000" cy="259045"/>
    <xdr:sp macro="" textlink="">
      <xdr:nvSpPr>
        <xdr:cNvPr id="343" name="テキスト ボックス 342"/>
        <xdr:cNvSpPr txBox="1"/>
      </xdr:nvSpPr>
      <xdr:spPr>
        <a:xfrm>
          <a:off x="14909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17780</xdr:rowOff>
    </xdr:from>
    <xdr:to>
      <xdr:col>21</xdr:col>
      <xdr:colOff>50800</xdr:colOff>
      <xdr:row>62</xdr:row>
      <xdr:rowOff>119380</xdr:rowOff>
    </xdr:to>
    <xdr:sp macro="" textlink="">
      <xdr:nvSpPr>
        <xdr:cNvPr id="344" name="円/楕円 343"/>
        <xdr:cNvSpPr/>
      </xdr:nvSpPr>
      <xdr:spPr>
        <a:xfrm>
          <a:off x="14351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104157</xdr:rowOff>
    </xdr:from>
    <xdr:ext cx="762000" cy="259045"/>
    <xdr:sp macro="" textlink="">
      <xdr:nvSpPr>
        <xdr:cNvPr id="345" name="テキスト ボックス 344"/>
        <xdr:cNvSpPr txBox="1"/>
      </xdr:nvSpPr>
      <xdr:spPr>
        <a:xfrm>
          <a:off x="14020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15367</xdr:rowOff>
    </xdr:from>
    <xdr:to>
      <xdr:col>19</xdr:col>
      <xdr:colOff>533400</xdr:colOff>
      <xdr:row>62</xdr:row>
      <xdr:rowOff>116967</xdr:rowOff>
    </xdr:to>
    <xdr:sp macro="" textlink="">
      <xdr:nvSpPr>
        <xdr:cNvPr id="346" name="円/楕円 345"/>
        <xdr:cNvSpPr/>
      </xdr:nvSpPr>
      <xdr:spPr>
        <a:xfrm>
          <a:off x="13462000" y="106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101744</xdr:rowOff>
    </xdr:from>
    <xdr:ext cx="762000" cy="259045"/>
    <xdr:sp macro="" textlink="">
      <xdr:nvSpPr>
        <xdr:cNvPr id="347" name="テキスト ボックス 346"/>
        <xdr:cNvSpPr txBox="1"/>
      </xdr:nvSpPr>
      <xdr:spPr>
        <a:xfrm>
          <a:off x="13131800" y="107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公債費の増などにより、前年度より</a:t>
          </a:r>
          <a:r>
            <a:rPr kumimoji="1" lang="en-US" altLang="ja-JP" sz="1200" b="0" i="0" baseline="0">
              <a:solidFill>
                <a:schemeClr val="dk1"/>
              </a:solidFill>
              <a:effectLst/>
              <a:latin typeface="+mn-lt"/>
              <a:ea typeface="+mn-ea"/>
              <a:cs typeface="+mn-cs"/>
            </a:rPr>
            <a:t>0.3%</a:t>
          </a:r>
          <a:r>
            <a:rPr kumimoji="1" lang="ja-JP" altLang="en-US" sz="1200" b="0" i="0" baseline="0">
              <a:solidFill>
                <a:schemeClr val="dk1"/>
              </a:solidFill>
              <a:effectLst/>
              <a:latin typeface="+mn-lt"/>
              <a:ea typeface="+mn-ea"/>
              <a:cs typeface="+mn-cs"/>
            </a:rPr>
            <a:t>上昇したため、</a:t>
          </a:r>
          <a:r>
            <a:rPr kumimoji="1" lang="ja-JP" altLang="ja-JP" sz="1200" b="0" i="0" baseline="0">
              <a:solidFill>
                <a:schemeClr val="dk1"/>
              </a:solidFill>
              <a:effectLst/>
              <a:latin typeface="+mn-lt"/>
              <a:ea typeface="+mn-ea"/>
              <a:cs typeface="+mn-cs"/>
            </a:rPr>
            <a:t>類似団体内・栃木県内平均よりも</a:t>
          </a:r>
          <a:r>
            <a:rPr kumimoji="1" lang="ja-JP" altLang="en-US" sz="1200" b="0" i="0" baseline="0">
              <a:solidFill>
                <a:schemeClr val="dk1"/>
              </a:solidFill>
              <a:effectLst/>
              <a:latin typeface="+mn-lt"/>
              <a:ea typeface="+mn-ea"/>
              <a:cs typeface="+mn-cs"/>
            </a:rPr>
            <a:t>上</a:t>
          </a:r>
          <a:r>
            <a:rPr kumimoji="1" lang="ja-JP" altLang="ja-JP" sz="1200" b="0" i="0" baseline="0">
              <a:solidFill>
                <a:schemeClr val="dk1"/>
              </a:solidFill>
              <a:effectLst/>
              <a:latin typeface="+mn-lt"/>
              <a:ea typeface="+mn-ea"/>
              <a:cs typeface="+mn-cs"/>
            </a:rPr>
            <a:t>回っ</a:t>
          </a:r>
          <a:r>
            <a:rPr kumimoji="1" lang="ja-JP" altLang="en-US" sz="1200" b="0" i="0" baseline="0">
              <a:solidFill>
                <a:schemeClr val="dk1"/>
              </a:solidFill>
              <a:effectLst/>
              <a:latin typeface="+mn-lt"/>
              <a:ea typeface="+mn-ea"/>
              <a:cs typeface="+mn-cs"/>
            </a:rPr>
            <a:t>た</a:t>
          </a:r>
          <a:r>
            <a:rPr kumimoji="1" lang="ja-JP" altLang="ja-JP" sz="1200" b="0" i="0" baseline="0">
              <a:solidFill>
                <a:schemeClr val="dk1"/>
              </a:solidFill>
              <a:effectLst/>
              <a:latin typeface="+mn-lt"/>
              <a:ea typeface="+mn-ea"/>
              <a:cs typeface="+mn-cs"/>
            </a:rPr>
            <a:t>。</a:t>
          </a:r>
          <a:endParaRPr kumimoji="1"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effectLst/>
            </a:rPr>
            <a:t>　</a:t>
          </a:r>
          <a:r>
            <a:rPr kumimoji="1" lang="ja-JP" altLang="ja-JP" sz="1200" b="0" i="0" baseline="0">
              <a:solidFill>
                <a:schemeClr val="dk1"/>
              </a:solidFill>
              <a:effectLst/>
              <a:latin typeface="+mn-lt"/>
              <a:ea typeface="+mn-ea"/>
              <a:cs typeface="+mn-cs"/>
            </a:rPr>
            <a:t>財政健全化指標では</a:t>
          </a:r>
          <a:r>
            <a:rPr kumimoji="1" lang="ja-JP" altLang="en-US" sz="1200" b="0" i="0" baseline="0">
              <a:solidFill>
                <a:schemeClr val="dk1"/>
              </a:solidFill>
              <a:effectLst/>
              <a:latin typeface="+mn-lt"/>
              <a:ea typeface="+mn-ea"/>
              <a:cs typeface="+mn-cs"/>
            </a:rPr>
            <a:t>、実質公債費</a:t>
          </a:r>
          <a:r>
            <a:rPr kumimoji="1" lang="ja-JP" altLang="ja-JP" sz="1200" b="0" i="0" baseline="0">
              <a:solidFill>
                <a:schemeClr val="dk1"/>
              </a:solidFill>
              <a:effectLst/>
              <a:latin typeface="+mn-lt"/>
              <a:ea typeface="+mn-ea"/>
              <a:cs typeface="+mn-cs"/>
            </a:rPr>
            <a:t>比率</a:t>
          </a:r>
          <a:r>
            <a:rPr kumimoji="1" lang="ja-JP" altLang="en-US" sz="1200" b="0" i="0" baseline="0">
              <a:solidFill>
                <a:schemeClr val="dk1"/>
              </a:solidFill>
              <a:effectLst/>
              <a:latin typeface="+mn-lt"/>
              <a:ea typeface="+mn-ea"/>
              <a:cs typeface="+mn-cs"/>
            </a:rPr>
            <a:t>について</a:t>
          </a:r>
          <a:r>
            <a:rPr kumimoji="1" lang="en-US" altLang="ja-JP" sz="1200" b="0" i="0" baseline="0">
              <a:solidFill>
                <a:schemeClr val="dk1"/>
              </a:solidFill>
              <a:effectLst/>
              <a:latin typeface="+mn-lt"/>
              <a:ea typeface="+mn-ea"/>
              <a:cs typeface="+mn-cs"/>
            </a:rPr>
            <a:t>10%</a:t>
          </a:r>
          <a:r>
            <a:rPr kumimoji="1" lang="ja-JP" altLang="ja-JP" sz="1200" b="0" i="0" baseline="0">
              <a:solidFill>
                <a:schemeClr val="dk1"/>
              </a:solidFill>
              <a:effectLst/>
              <a:latin typeface="+mn-lt"/>
              <a:ea typeface="+mn-ea"/>
              <a:cs typeface="+mn-cs"/>
            </a:rPr>
            <a:t>未満の維持を掲げて</a:t>
          </a:r>
          <a:r>
            <a:rPr kumimoji="1" lang="ja-JP" altLang="en-US" sz="1200" b="0" i="0" baseline="0">
              <a:solidFill>
                <a:schemeClr val="dk1"/>
              </a:solidFill>
              <a:effectLst/>
              <a:latin typeface="+mn-lt"/>
              <a:ea typeface="+mn-ea"/>
              <a:cs typeface="+mn-cs"/>
            </a:rPr>
            <a:t>おり、</a:t>
          </a:r>
          <a:r>
            <a:rPr kumimoji="1" lang="ja-JP" altLang="ja-JP" sz="1200" b="0" i="0" baseline="0">
              <a:solidFill>
                <a:schemeClr val="dk1"/>
              </a:solidFill>
              <a:effectLst/>
              <a:latin typeface="+mn-lt"/>
              <a:ea typeface="+mn-ea"/>
              <a:cs typeface="+mn-cs"/>
            </a:rPr>
            <a:t>今後も市債</a:t>
          </a:r>
          <a:r>
            <a:rPr kumimoji="1" lang="ja-JP" altLang="en-US" sz="1200" b="0" i="0" baseline="0">
              <a:solidFill>
                <a:schemeClr val="dk1"/>
              </a:solidFill>
              <a:effectLst/>
              <a:latin typeface="+mn-lt"/>
              <a:ea typeface="+mn-ea"/>
              <a:cs typeface="+mn-cs"/>
            </a:rPr>
            <a:t>を適正に活用するほか、借入額を償還元金以内とすることにより、数値目標を堅持する。</a:t>
          </a:r>
          <a:endParaRPr kumimoji="1" lang="en-US" altLang="ja-JP" sz="1200" b="0" i="0" baseline="0">
            <a:solidFill>
              <a:schemeClr val="dk1"/>
            </a:solidFill>
            <a:effectLst/>
            <a:latin typeface="+mn-lt"/>
            <a:ea typeface="+mn-ea"/>
            <a:cs typeface="+mn-cs"/>
          </a:endParaRP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11176</xdr:rowOff>
    </xdr:to>
    <xdr:cxnSp macro="">
      <xdr:nvCxnSpPr>
        <xdr:cNvPr id="379" name="直線コネクタ 378"/>
        <xdr:cNvCxnSpPr/>
      </xdr:nvCxnSpPr>
      <xdr:spPr>
        <a:xfrm>
          <a:off x="16179800" y="68402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109745</xdr:rowOff>
    </xdr:from>
    <xdr:ext cx="762000" cy="259045"/>
    <xdr:sp macro="" textlink="">
      <xdr:nvSpPr>
        <xdr:cNvPr id="380"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39</xdr:row>
      <xdr:rowOff>163322</xdr:rowOff>
    </xdr:to>
    <xdr:cxnSp macro="">
      <xdr:nvCxnSpPr>
        <xdr:cNvPr id="382" name="直線コネクタ 381"/>
        <xdr:cNvCxnSpPr/>
      </xdr:nvCxnSpPr>
      <xdr:spPr>
        <a:xfrm flipV="1">
          <a:off x="15290800" y="68402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37101</xdr:rowOff>
    </xdr:from>
    <xdr:ext cx="736600" cy="259045"/>
    <xdr:sp macro="" textlink="">
      <xdr:nvSpPr>
        <xdr:cNvPr id="384" name="テキスト ボックス 383"/>
        <xdr:cNvSpPr txBox="1"/>
      </xdr:nvSpPr>
      <xdr:spPr>
        <a:xfrm>
          <a:off x="15798800" y="68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163322</xdr:rowOff>
    </xdr:from>
    <xdr:to>
      <xdr:col>22</xdr:col>
      <xdr:colOff>203200</xdr:colOff>
      <xdr:row>40</xdr:row>
      <xdr:rowOff>69088</xdr:rowOff>
    </xdr:to>
    <xdr:cxnSp macro="">
      <xdr:nvCxnSpPr>
        <xdr:cNvPr id="385" name="直線コネクタ 384"/>
        <xdr:cNvCxnSpPr/>
      </xdr:nvCxnSpPr>
      <xdr:spPr>
        <a:xfrm flipV="1">
          <a:off x="14401800" y="68498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13716</xdr:rowOff>
    </xdr:from>
    <xdr:to>
      <xdr:col>22</xdr:col>
      <xdr:colOff>254000</xdr:colOff>
      <xdr:row>38</xdr:row>
      <xdr:rowOff>115316</xdr:rowOff>
    </xdr:to>
    <xdr:sp macro="" textlink="">
      <xdr:nvSpPr>
        <xdr:cNvPr id="386" name="フローチャート : 判断 385"/>
        <xdr:cNvSpPr/>
      </xdr:nvSpPr>
      <xdr:spPr>
        <a:xfrm>
          <a:off x="15240000" y="652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125493</xdr:rowOff>
    </xdr:from>
    <xdr:ext cx="762000" cy="259045"/>
    <xdr:sp macro="" textlink="">
      <xdr:nvSpPr>
        <xdr:cNvPr id="387" name="テキスト ボックス 386"/>
        <xdr:cNvSpPr txBox="1"/>
      </xdr:nvSpPr>
      <xdr:spPr>
        <a:xfrm>
          <a:off x="14909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69088</xdr:rowOff>
    </xdr:from>
    <xdr:to>
      <xdr:col>21</xdr:col>
      <xdr:colOff>0</xdr:colOff>
      <xdr:row>40</xdr:row>
      <xdr:rowOff>98044</xdr:rowOff>
    </xdr:to>
    <xdr:cxnSp macro="">
      <xdr:nvCxnSpPr>
        <xdr:cNvPr id="388" name="直線コネクタ 387"/>
        <xdr:cNvCxnSpPr/>
      </xdr:nvCxnSpPr>
      <xdr:spPr>
        <a:xfrm flipV="1">
          <a:off x="13512800" y="69270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129540</xdr:rowOff>
    </xdr:from>
    <xdr:to>
      <xdr:col>21</xdr:col>
      <xdr:colOff>50800</xdr:colOff>
      <xdr:row>39</xdr:row>
      <xdr:rowOff>59690</xdr:rowOff>
    </xdr:to>
    <xdr:sp macro="" textlink="">
      <xdr:nvSpPr>
        <xdr:cNvPr id="389" name="フローチャート : 判断 388"/>
        <xdr:cNvSpPr/>
      </xdr:nvSpPr>
      <xdr:spPr>
        <a:xfrm>
          <a:off x="14351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69867</xdr:rowOff>
    </xdr:from>
    <xdr:ext cx="762000" cy="259045"/>
    <xdr:sp macro="" textlink="">
      <xdr:nvSpPr>
        <xdr:cNvPr id="390" name="テキスト ボックス 389"/>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35306</xdr:rowOff>
    </xdr:from>
    <xdr:to>
      <xdr:col>19</xdr:col>
      <xdr:colOff>533400</xdr:colOff>
      <xdr:row>39</xdr:row>
      <xdr:rowOff>136906</xdr:rowOff>
    </xdr:to>
    <xdr:sp macro="" textlink="">
      <xdr:nvSpPr>
        <xdr:cNvPr id="391" name="フローチャート : 判断 390"/>
        <xdr:cNvSpPr/>
      </xdr:nvSpPr>
      <xdr:spPr>
        <a:xfrm>
          <a:off x="134620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147083</xdr:rowOff>
    </xdr:from>
    <xdr:ext cx="762000" cy="259045"/>
    <xdr:sp macro="" textlink="">
      <xdr:nvSpPr>
        <xdr:cNvPr id="392" name="テキスト ボックス 391"/>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131826</xdr:rowOff>
    </xdr:from>
    <xdr:to>
      <xdr:col>24</xdr:col>
      <xdr:colOff>609600</xdr:colOff>
      <xdr:row>40</xdr:row>
      <xdr:rowOff>61976</xdr:rowOff>
    </xdr:to>
    <xdr:sp macro="" textlink="">
      <xdr:nvSpPr>
        <xdr:cNvPr id="398" name="円/楕円 397"/>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103903</xdr:rowOff>
    </xdr:from>
    <xdr:ext cx="762000" cy="259045"/>
    <xdr:sp macro="" textlink="">
      <xdr:nvSpPr>
        <xdr:cNvPr id="399" name="公債費負担の状況該当値テキスト"/>
        <xdr:cNvSpPr txBox="1"/>
      </xdr:nvSpPr>
      <xdr:spPr>
        <a:xfrm>
          <a:off x="17106900" y="679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400" name="円/楕円 399"/>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401" name="テキスト ボックス 400"/>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112522</xdr:rowOff>
    </xdr:from>
    <xdr:to>
      <xdr:col>22</xdr:col>
      <xdr:colOff>254000</xdr:colOff>
      <xdr:row>40</xdr:row>
      <xdr:rowOff>42672</xdr:rowOff>
    </xdr:to>
    <xdr:sp macro="" textlink="">
      <xdr:nvSpPr>
        <xdr:cNvPr id="402" name="円/楕円 401"/>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27449</xdr:rowOff>
    </xdr:from>
    <xdr:ext cx="762000" cy="259045"/>
    <xdr:sp macro="" textlink="">
      <xdr:nvSpPr>
        <xdr:cNvPr id="403" name="テキスト ボックス 402"/>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18288</xdr:rowOff>
    </xdr:from>
    <xdr:to>
      <xdr:col>21</xdr:col>
      <xdr:colOff>50800</xdr:colOff>
      <xdr:row>40</xdr:row>
      <xdr:rowOff>119888</xdr:rowOff>
    </xdr:to>
    <xdr:sp macro="" textlink="">
      <xdr:nvSpPr>
        <xdr:cNvPr id="404" name="円/楕円 403"/>
        <xdr:cNvSpPr/>
      </xdr:nvSpPr>
      <xdr:spPr>
        <a:xfrm>
          <a:off x="14351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104665</xdr:rowOff>
    </xdr:from>
    <xdr:ext cx="762000" cy="259045"/>
    <xdr:sp macro="" textlink="">
      <xdr:nvSpPr>
        <xdr:cNvPr id="405" name="テキスト ボックス 404"/>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47244</xdr:rowOff>
    </xdr:from>
    <xdr:to>
      <xdr:col>19</xdr:col>
      <xdr:colOff>533400</xdr:colOff>
      <xdr:row>40</xdr:row>
      <xdr:rowOff>148844</xdr:rowOff>
    </xdr:to>
    <xdr:sp macro="" textlink="">
      <xdr:nvSpPr>
        <xdr:cNvPr id="406" name="円/楕円 405"/>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133621</xdr:rowOff>
    </xdr:from>
    <xdr:ext cx="762000" cy="259045"/>
    <xdr:sp macro="" textlink="">
      <xdr:nvSpPr>
        <xdr:cNvPr id="407" name="テキスト ボックス 406"/>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将来負担比率については、充当可能基金などの額が将来負担額を上回っており、実質的な将来負担はない。</a:t>
          </a:r>
          <a:r>
            <a:rPr kumimoji="1" lang="ja-JP" altLang="ja-JP" sz="1200" b="0" i="0" baseline="0">
              <a:solidFill>
                <a:schemeClr val="dk1"/>
              </a:solidFill>
              <a:effectLst/>
              <a:latin typeface="+mn-lt"/>
              <a:ea typeface="+mn-ea"/>
              <a:cs typeface="+mn-cs"/>
            </a:rPr>
            <a:t>主な要因としては、地方債残高の減や公共施設等整備基金の積立による充当可能基金の増</a:t>
          </a:r>
          <a:r>
            <a:rPr kumimoji="1" lang="ja-JP" altLang="en-US" sz="1200" b="0" i="0" baseline="0">
              <a:solidFill>
                <a:schemeClr val="dk1"/>
              </a:solidFill>
              <a:effectLst/>
              <a:latin typeface="+mn-lt"/>
              <a:ea typeface="+mn-ea"/>
              <a:cs typeface="+mn-cs"/>
            </a:rPr>
            <a:t>で</a:t>
          </a:r>
          <a:r>
            <a:rPr kumimoji="1" lang="ja-JP" altLang="ja-JP" sz="1200" b="0" i="0" baseline="0">
              <a:solidFill>
                <a:schemeClr val="dk1"/>
              </a:solidFill>
              <a:effectLst/>
              <a:latin typeface="+mn-lt"/>
              <a:ea typeface="+mn-ea"/>
              <a:cs typeface="+mn-cs"/>
            </a:rPr>
            <a:t>ある。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しかし、今後は公共施設の老朽化</a:t>
          </a:r>
          <a:r>
            <a:rPr kumimoji="1" lang="ja-JP" altLang="en-US" sz="1200" b="0" i="0" baseline="0">
              <a:solidFill>
                <a:schemeClr val="dk1"/>
              </a:solidFill>
              <a:effectLst/>
              <a:latin typeface="+mn-lt"/>
              <a:ea typeface="+mn-ea"/>
              <a:cs typeface="+mn-cs"/>
            </a:rPr>
            <a:t>への</a:t>
          </a:r>
          <a:r>
            <a:rPr kumimoji="1" lang="ja-JP" altLang="ja-JP" sz="1200" b="0" i="0" baseline="0">
              <a:solidFill>
                <a:schemeClr val="dk1"/>
              </a:solidFill>
              <a:effectLst/>
              <a:latin typeface="+mn-lt"/>
              <a:ea typeface="+mn-ea"/>
              <a:cs typeface="+mn-cs"/>
            </a:rPr>
            <a:t>対応</a:t>
          </a:r>
          <a:r>
            <a:rPr kumimoji="1" lang="ja-JP" altLang="en-US" sz="1200" b="0" i="0" baseline="0">
              <a:solidFill>
                <a:schemeClr val="dk1"/>
              </a:solidFill>
              <a:effectLst/>
              <a:latin typeface="+mn-lt"/>
              <a:ea typeface="+mn-ea"/>
              <a:cs typeface="+mn-cs"/>
            </a:rPr>
            <a:t>を予定しており</a:t>
          </a:r>
          <a:r>
            <a:rPr kumimoji="1" lang="ja-JP" altLang="ja-JP" sz="1200" b="0" i="0" baseline="0">
              <a:solidFill>
                <a:schemeClr val="dk1"/>
              </a:solidFill>
              <a:effectLst/>
              <a:latin typeface="+mn-lt"/>
              <a:ea typeface="+mn-ea"/>
              <a:cs typeface="+mn-cs"/>
            </a:rPr>
            <a:t>、基金の取り崩しや多額の市債発行が必要になるなど、将来負担比率上昇の可能性が高</a:t>
          </a:r>
          <a:r>
            <a:rPr kumimoji="1" lang="ja-JP" altLang="en-US" sz="1200" b="0" i="0" baseline="0">
              <a:solidFill>
                <a:schemeClr val="dk1"/>
              </a:solidFill>
              <a:effectLst/>
              <a:latin typeface="+mn-lt"/>
              <a:ea typeface="+mn-ea"/>
              <a:cs typeface="+mn-cs"/>
            </a:rPr>
            <a:t>い</a:t>
          </a:r>
          <a:r>
            <a:rPr kumimoji="1" lang="ja-JP" altLang="ja-JP" sz="1200" b="0" i="0" baseline="0">
              <a:solidFill>
                <a:schemeClr val="dk1"/>
              </a:solidFill>
              <a:effectLst/>
              <a:latin typeface="+mn-lt"/>
              <a:ea typeface="+mn-ea"/>
              <a:cs typeface="+mn-cs"/>
            </a:rPr>
            <a:t>。</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財政健全化指標では将来負担比率は</a:t>
          </a:r>
          <a:r>
            <a:rPr kumimoji="1" lang="en-US" altLang="ja-JP" sz="1200" b="0" i="0" baseline="0">
              <a:solidFill>
                <a:schemeClr val="dk1"/>
              </a:solidFill>
              <a:effectLst/>
              <a:latin typeface="+mn-lt"/>
              <a:ea typeface="+mn-ea"/>
              <a:cs typeface="+mn-cs"/>
            </a:rPr>
            <a:t>5%</a:t>
          </a:r>
          <a:r>
            <a:rPr kumimoji="1" lang="ja-JP" altLang="ja-JP" sz="1200" b="0" i="0" baseline="0">
              <a:solidFill>
                <a:schemeClr val="dk1"/>
              </a:solidFill>
              <a:effectLst/>
              <a:latin typeface="+mn-lt"/>
              <a:ea typeface="+mn-ea"/>
              <a:cs typeface="+mn-cs"/>
            </a:rPr>
            <a:t>未満の維持を掲げており、</a:t>
          </a:r>
          <a:r>
            <a:rPr kumimoji="1" lang="ja-JP" altLang="en-US" sz="1200" b="0" i="0" baseline="0">
              <a:solidFill>
                <a:schemeClr val="dk1"/>
              </a:solidFill>
              <a:effectLst/>
              <a:latin typeface="+mn-lt"/>
              <a:ea typeface="+mn-ea"/>
              <a:cs typeface="+mn-cs"/>
            </a:rPr>
            <a:t>今後も</a:t>
          </a:r>
          <a:r>
            <a:rPr kumimoji="1" lang="ja-JP" altLang="ja-JP" sz="1200" b="0" i="0" baseline="0">
              <a:solidFill>
                <a:schemeClr val="dk1"/>
              </a:solidFill>
              <a:effectLst/>
              <a:latin typeface="+mn-lt"/>
              <a:ea typeface="+mn-ea"/>
              <a:cs typeface="+mn-cs"/>
            </a:rPr>
            <a:t>市債</a:t>
          </a:r>
          <a:r>
            <a:rPr kumimoji="1" lang="ja-JP" altLang="en-US" sz="1200" b="0" i="0" baseline="0">
              <a:solidFill>
                <a:schemeClr val="dk1"/>
              </a:solidFill>
              <a:effectLst/>
              <a:latin typeface="+mn-lt"/>
              <a:ea typeface="+mn-ea"/>
              <a:cs typeface="+mn-cs"/>
            </a:rPr>
            <a:t>残高の状況を考慮するほか、基金の</a:t>
          </a:r>
          <a:r>
            <a:rPr kumimoji="1" lang="ja-JP" altLang="ja-JP" sz="1200" b="0" i="0" baseline="0">
              <a:solidFill>
                <a:schemeClr val="dk1"/>
              </a:solidFill>
              <a:effectLst/>
              <a:latin typeface="+mn-lt"/>
              <a:ea typeface="+mn-ea"/>
              <a:cs typeface="+mn-cs"/>
            </a:rPr>
            <a:t>適正な活用が</a:t>
          </a:r>
          <a:r>
            <a:rPr kumimoji="1" lang="ja-JP" altLang="en-US" sz="1200" b="0" i="0" baseline="0">
              <a:solidFill>
                <a:schemeClr val="dk1"/>
              </a:solidFill>
              <a:effectLst/>
              <a:latin typeface="+mn-lt"/>
              <a:ea typeface="+mn-ea"/>
              <a:cs typeface="+mn-cs"/>
            </a:rPr>
            <a:t>必要</a:t>
          </a:r>
          <a:r>
            <a:rPr kumimoji="1" lang="ja-JP" altLang="ja-JP" sz="1200" b="0" i="0" baseline="0">
              <a:solidFill>
                <a:schemeClr val="dk1"/>
              </a:solidFill>
              <a:effectLst/>
              <a:latin typeface="+mn-lt"/>
              <a:ea typeface="+mn-ea"/>
              <a:cs typeface="+mn-cs"/>
            </a:rPr>
            <a:t>である。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8170</xdr:rowOff>
    </xdr:from>
    <xdr:to>
      <xdr:col>22</xdr:col>
      <xdr:colOff>203200</xdr:colOff>
      <xdr:row>14</xdr:row>
      <xdr:rowOff>65278</xdr:rowOff>
    </xdr:to>
    <xdr:cxnSp macro="">
      <xdr:nvCxnSpPr>
        <xdr:cNvPr id="441" name="直線コネクタ 440"/>
        <xdr:cNvCxnSpPr/>
      </xdr:nvCxnSpPr>
      <xdr:spPr>
        <a:xfrm flipV="1">
          <a:off x="14401800" y="2408470"/>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115375</xdr:rowOff>
    </xdr:from>
    <xdr:ext cx="762000" cy="259045"/>
    <xdr:sp macro="" textlink="">
      <xdr:nvSpPr>
        <xdr:cNvPr id="442" name="将来負担の状況平均値テキスト"/>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3" name="フローチャート : 判断 442"/>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65278</xdr:rowOff>
    </xdr:from>
    <xdr:to>
      <xdr:col>21</xdr:col>
      <xdr:colOff>0</xdr:colOff>
      <xdr:row>14</xdr:row>
      <xdr:rowOff>152146</xdr:rowOff>
    </xdr:to>
    <xdr:cxnSp macro="">
      <xdr:nvCxnSpPr>
        <xdr:cNvPr id="444" name="直線コネクタ 443"/>
        <xdr:cNvCxnSpPr/>
      </xdr:nvCxnSpPr>
      <xdr:spPr>
        <a:xfrm flipV="1">
          <a:off x="13512800" y="246557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5" name="フローチャート : 判断 444"/>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6" name="テキスト ボックス 445"/>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7" name="フローチャート :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1" name="フローチャート :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128820</xdr:rowOff>
    </xdr:from>
    <xdr:to>
      <xdr:col>22</xdr:col>
      <xdr:colOff>254000</xdr:colOff>
      <xdr:row>14</xdr:row>
      <xdr:rowOff>58970</xdr:rowOff>
    </xdr:to>
    <xdr:sp macro="" textlink="">
      <xdr:nvSpPr>
        <xdr:cNvPr id="458" name="円/楕円 457"/>
        <xdr:cNvSpPr/>
      </xdr:nvSpPr>
      <xdr:spPr>
        <a:xfrm>
          <a:off x="15240000" y="23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43747</xdr:rowOff>
    </xdr:from>
    <xdr:ext cx="762000" cy="259045"/>
    <xdr:sp macro="" textlink="">
      <xdr:nvSpPr>
        <xdr:cNvPr id="459" name="テキスト ボックス 458"/>
        <xdr:cNvSpPr txBox="1"/>
      </xdr:nvSpPr>
      <xdr:spPr>
        <a:xfrm>
          <a:off x="14909800" y="244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14478</xdr:rowOff>
    </xdr:from>
    <xdr:to>
      <xdr:col>21</xdr:col>
      <xdr:colOff>50800</xdr:colOff>
      <xdr:row>14</xdr:row>
      <xdr:rowOff>116078</xdr:rowOff>
    </xdr:to>
    <xdr:sp macro="" textlink="">
      <xdr:nvSpPr>
        <xdr:cNvPr id="460" name="円/楕円 459"/>
        <xdr:cNvSpPr/>
      </xdr:nvSpPr>
      <xdr:spPr>
        <a:xfrm>
          <a:off x="14351000" y="24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100855</xdr:rowOff>
    </xdr:from>
    <xdr:ext cx="762000" cy="259045"/>
    <xdr:sp macro="" textlink="">
      <xdr:nvSpPr>
        <xdr:cNvPr id="461" name="テキスト ボックス 460"/>
        <xdr:cNvSpPr txBox="1"/>
      </xdr:nvSpPr>
      <xdr:spPr>
        <a:xfrm>
          <a:off x="14020800" y="250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101346</xdr:rowOff>
    </xdr:from>
    <xdr:to>
      <xdr:col>19</xdr:col>
      <xdr:colOff>533400</xdr:colOff>
      <xdr:row>15</xdr:row>
      <xdr:rowOff>31496</xdr:rowOff>
    </xdr:to>
    <xdr:sp macro="" textlink="">
      <xdr:nvSpPr>
        <xdr:cNvPr id="462" name="円/楕円 461"/>
        <xdr:cNvSpPr/>
      </xdr:nvSpPr>
      <xdr:spPr>
        <a:xfrm>
          <a:off x="13462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16273</xdr:rowOff>
    </xdr:from>
    <xdr:ext cx="762000" cy="259045"/>
    <xdr:sp macro="" textlink="">
      <xdr:nvSpPr>
        <xdr:cNvPr id="463" name="テキスト ボックス 462"/>
        <xdr:cNvSpPr txBox="1"/>
      </xdr:nvSpPr>
      <xdr:spPr>
        <a:xfrm>
          <a:off x="13131800" y="25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151,248
147,317
177.76
52,981,899
51,463,978
1,263,684
29,377,905
40,436,301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前年度より</a:t>
          </a:r>
          <a:r>
            <a:rPr kumimoji="1" lang="en-US" altLang="ja-JP" sz="1200" b="0" i="0" baseline="0">
              <a:solidFill>
                <a:schemeClr val="dk1"/>
              </a:solidFill>
              <a:effectLst/>
              <a:latin typeface="+mn-lt"/>
              <a:ea typeface="+mn-ea"/>
              <a:cs typeface="+mn-cs"/>
            </a:rPr>
            <a:t>0.3%</a:t>
          </a:r>
          <a:r>
            <a:rPr kumimoji="1" lang="ja-JP" altLang="en-US" sz="1200" b="0" i="0" baseline="0">
              <a:solidFill>
                <a:schemeClr val="dk1"/>
              </a:solidFill>
              <a:effectLst/>
              <a:latin typeface="+mn-lt"/>
              <a:ea typeface="+mn-ea"/>
              <a:cs typeface="+mn-cs"/>
            </a:rPr>
            <a:t>減少</a:t>
          </a:r>
          <a:r>
            <a:rPr kumimoji="1" lang="ja-JP" altLang="ja-JP" sz="1200" b="0" i="0" baseline="0">
              <a:solidFill>
                <a:schemeClr val="dk1"/>
              </a:solidFill>
              <a:effectLst/>
              <a:latin typeface="+mn-lt"/>
              <a:ea typeface="+mn-ea"/>
              <a:cs typeface="+mn-cs"/>
            </a:rPr>
            <a:t>し、類似団体内・栃木県内平均ともに上回っ</a:t>
          </a:r>
          <a:r>
            <a:rPr kumimoji="1" lang="ja-JP" altLang="en-US" sz="1200" b="0" i="0" baseline="0">
              <a:solidFill>
                <a:schemeClr val="dk1"/>
              </a:solidFill>
              <a:effectLst/>
              <a:latin typeface="+mn-lt"/>
              <a:ea typeface="+mn-ea"/>
              <a:cs typeface="+mn-cs"/>
            </a:rPr>
            <a:t>た</a:t>
          </a:r>
          <a:r>
            <a:rPr kumimoji="1" lang="ja-JP" altLang="ja-JP" sz="1200" b="0" i="0" baseline="0">
              <a:solidFill>
                <a:schemeClr val="dk1"/>
              </a:solidFill>
              <a:effectLst/>
              <a:latin typeface="+mn-lt"/>
              <a:ea typeface="+mn-ea"/>
              <a:cs typeface="+mn-cs"/>
            </a:rPr>
            <a:t>。</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適正な昇格・昇給制度の運用や、ラスパイレス指数の適正な水準の維持を図るなど、人件費の抑制に努める。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44450</xdr:rowOff>
    </xdr:from>
    <xdr:to>
      <xdr:col>7</xdr:col>
      <xdr:colOff>15875</xdr:colOff>
      <xdr:row>39</xdr:row>
      <xdr:rowOff>82550</xdr:rowOff>
    </xdr:to>
    <xdr:cxnSp macro="">
      <xdr:nvCxnSpPr>
        <xdr:cNvPr id="66" name="直線コネクタ 65"/>
        <xdr:cNvCxnSpPr/>
      </xdr:nvCxnSpPr>
      <xdr:spPr>
        <a:xfrm flipV="1">
          <a:off x="3987800" y="673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162577</xdr:rowOff>
    </xdr:from>
    <xdr:ext cx="762000" cy="259045"/>
    <xdr:sp macro="" textlink="">
      <xdr:nvSpPr>
        <xdr:cNvPr id="67" name="人件費平均値テキスト"/>
        <xdr:cNvSpPr txBox="1"/>
      </xdr:nvSpPr>
      <xdr:spPr>
        <a:xfrm>
          <a:off x="4914900" y="599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31750</xdr:rowOff>
    </xdr:from>
    <xdr:to>
      <xdr:col>5</xdr:col>
      <xdr:colOff>549275</xdr:colOff>
      <xdr:row>39</xdr:row>
      <xdr:rowOff>82550</xdr:rowOff>
    </xdr:to>
    <xdr:cxnSp macro="">
      <xdr:nvCxnSpPr>
        <xdr:cNvPr id="69" name="直線コネクタ 68"/>
        <xdr:cNvCxnSpPr/>
      </xdr:nvCxnSpPr>
      <xdr:spPr>
        <a:xfrm>
          <a:off x="3098800" y="671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39</xdr:row>
      <xdr:rowOff>57150</xdr:rowOff>
    </xdr:to>
    <xdr:cxnSp macro="">
      <xdr:nvCxnSpPr>
        <xdr:cNvPr id="72" name="直線コネクタ 71"/>
        <xdr:cNvCxnSpPr/>
      </xdr:nvCxnSpPr>
      <xdr:spPr>
        <a:xfrm flipV="1">
          <a:off x="2209800" y="671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40</xdr:row>
      <xdr:rowOff>114300</xdr:rowOff>
    </xdr:from>
    <xdr:to>
      <xdr:col>4</xdr:col>
      <xdr:colOff>396875</xdr:colOff>
      <xdr:row>41</xdr:row>
      <xdr:rowOff>44450</xdr:rowOff>
    </xdr:to>
    <xdr:sp macro="" textlink="">
      <xdr:nvSpPr>
        <xdr:cNvPr id="73" name="フローチャート : 判断 72"/>
        <xdr:cNvSpPr/>
      </xdr:nvSpPr>
      <xdr:spPr>
        <a:xfrm>
          <a:off x="3048000" y="697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29227</xdr:rowOff>
    </xdr:from>
    <xdr:ext cx="762000" cy="259045"/>
    <xdr:sp macro="" textlink="">
      <xdr:nvSpPr>
        <xdr:cNvPr id="74" name="テキスト ボックス 73"/>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57150</xdr:rowOff>
    </xdr:from>
    <xdr:to>
      <xdr:col>3</xdr:col>
      <xdr:colOff>142875</xdr:colOff>
      <xdr:row>39</xdr:row>
      <xdr:rowOff>82550</xdr:rowOff>
    </xdr:to>
    <xdr:cxnSp macro="">
      <xdr:nvCxnSpPr>
        <xdr:cNvPr id="75" name="直線コネクタ 74"/>
        <xdr:cNvCxnSpPr/>
      </xdr:nvCxnSpPr>
      <xdr:spPr>
        <a:xfrm flipV="1">
          <a:off x="1320800" y="674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139700</xdr:rowOff>
    </xdr:from>
    <xdr:to>
      <xdr:col>3</xdr:col>
      <xdr:colOff>193675</xdr:colOff>
      <xdr:row>41</xdr:row>
      <xdr:rowOff>69850</xdr:rowOff>
    </xdr:to>
    <xdr:sp macro="" textlink="">
      <xdr:nvSpPr>
        <xdr:cNvPr id="76" name="フローチャート : 判断 75"/>
        <xdr:cNvSpPr/>
      </xdr:nvSpPr>
      <xdr:spPr>
        <a:xfrm>
          <a:off x="21590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54627</xdr:rowOff>
    </xdr:from>
    <xdr:ext cx="762000" cy="259045"/>
    <xdr:sp macro="" textlink="">
      <xdr:nvSpPr>
        <xdr:cNvPr id="77" name="テキスト ボックス 76"/>
        <xdr:cNvSpPr txBox="1"/>
      </xdr:nvSpPr>
      <xdr:spPr>
        <a:xfrm>
          <a:off x="1828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6350</xdr:rowOff>
    </xdr:from>
    <xdr:to>
      <xdr:col>1</xdr:col>
      <xdr:colOff>676275</xdr:colOff>
      <xdr:row>41</xdr:row>
      <xdr:rowOff>107950</xdr:rowOff>
    </xdr:to>
    <xdr:sp macro="" textlink="">
      <xdr:nvSpPr>
        <xdr:cNvPr id="78" name="フローチャート : 判断 77"/>
        <xdr:cNvSpPr/>
      </xdr:nvSpPr>
      <xdr:spPr>
        <a:xfrm>
          <a:off x="1270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92727</xdr:rowOff>
    </xdr:from>
    <xdr:ext cx="762000" cy="259045"/>
    <xdr:sp macro="" textlink="">
      <xdr:nvSpPr>
        <xdr:cNvPr id="79" name="テキスト ボックス 78"/>
        <xdr:cNvSpPr txBox="1"/>
      </xdr:nvSpPr>
      <xdr:spPr>
        <a:xfrm>
          <a:off x="9398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165100</xdr:rowOff>
    </xdr:from>
    <xdr:to>
      <xdr:col>7</xdr:col>
      <xdr:colOff>66675</xdr:colOff>
      <xdr:row>39</xdr:row>
      <xdr:rowOff>95250</xdr:rowOff>
    </xdr:to>
    <xdr:sp macro="" textlink="">
      <xdr:nvSpPr>
        <xdr:cNvPr id="85" name="円/楕円 84"/>
        <xdr:cNvSpPr/>
      </xdr:nvSpPr>
      <xdr:spPr>
        <a:xfrm>
          <a:off x="4775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137177</xdr:rowOff>
    </xdr:from>
    <xdr:ext cx="762000" cy="259045"/>
    <xdr:sp macro="" textlink="">
      <xdr:nvSpPr>
        <xdr:cNvPr id="86" name="人件費該当値テキスト"/>
        <xdr:cNvSpPr txBox="1"/>
      </xdr:nvSpPr>
      <xdr:spPr>
        <a:xfrm>
          <a:off x="49149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31750</xdr:rowOff>
    </xdr:from>
    <xdr:to>
      <xdr:col>5</xdr:col>
      <xdr:colOff>600075</xdr:colOff>
      <xdr:row>39</xdr:row>
      <xdr:rowOff>133350</xdr:rowOff>
    </xdr:to>
    <xdr:sp macro="" textlink="">
      <xdr:nvSpPr>
        <xdr:cNvPr id="87" name="円/楕円 86"/>
        <xdr:cNvSpPr/>
      </xdr:nvSpPr>
      <xdr:spPr>
        <a:xfrm>
          <a:off x="3937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118127</xdr:rowOff>
    </xdr:from>
    <xdr:ext cx="736600" cy="259045"/>
    <xdr:sp macro="" textlink="">
      <xdr:nvSpPr>
        <xdr:cNvPr id="88" name="テキスト ボックス 87"/>
        <xdr:cNvSpPr txBox="1"/>
      </xdr:nvSpPr>
      <xdr:spPr>
        <a:xfrm>
          <a:off x="3606800" y="680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89" name="円/楕円 88"/>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90" name="テキスト ボックス 89"/>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6350</xdr:rowOff>
    </xdr:from>
    <xdr:to>
      <xdr:col>3</xdr:col>
      <xdr:colOff>193675</xdr:colOff>
      <xdr:row>39</xdr:row>
      <xdr:rowOff>107950</xdr:rowOff>
    </xdr:to>
    <xdr:sp macro="" textlink="">
      <xdr:nvSpPr>
        <xdr:cNvPr id="91" name="円/楕円 90"/>
        <xdr:cNvSpPr/>
      </xdr:nvSpPr>
      <xdr:spPr>
        <a:xfrm>
          <a:off x="215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92" name="テキスト ボックス 91"/>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31750</xdr:rowOff>
    </xdr:from>
    <xdr:to>
      <xdr:col>1</xdr:col>
      <xdr:colOff>676275</xdr:colOff>
      <xdr:row>39</xdr:row>
      <xdr:rowOff>133350</xdr:rowOff>
    </xdr:to>
    <xdr:sp macro="" textlink="">
      <xdr:nvSpPr>
        <xdr:cNvPr id="93" name="円/楕円 92"/>
        <xdr:cNvSpPr/>
      </xdr:nvSpPr>
      <xdr:spPr>
        <a:xfrm>
          <a:off x="1270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前年度より</a:t>
          </a:r>
          <a:r>
            <a:rPr kumimoji="1" lang="en-US" altLang="ja-JP" sz="1200" b="0" i="0" baseline="0">
              <a:solidFill>
                <a:schemeClr val="dk1"/>
              </a:solidFill>
              <a:effectLst/>
              <a:latin typeface="+mn-lt"/>
              <a:ea typeface="+mn-ea"/>
              <a:cs typeface="+mn-cs"/>
            </a:rPr>
            <a:t>0.4</a:t>
          </a:r>
          <a:r>
            <a:rPr kumimoji="1" lang="ja-JP" altLang="ja-JP" sz="1200" b="0" i="0" baseline="0">
              <a:solidFill>
                <a:schemeClr val="dk1"/>
              </a:solidFill>
              <a:effectLst/>
              <a:latin typeface="+mn-lt"/>
              <a:ea typeface="+mn-ea"/>
              <a:cs typeface="+mn-cs"/>
            </a:rPr>
            <a:t>％</a:t>
          </a:r>
          <a:r>
            <a:rPr kumimoji="1" lang="ja-JP" altLang="en-US" sz="1200" b="0" i="0" baseline="0">
              <a:solidFill>
                <a:schemeClr val="dk1"/>
              </a:solidFill>
              <a:effectLst/>
              <a:latin typeface="+mn-lt"/>
              <a:ea typeface="+mn-ea"/>
              <a:cs typeface="+mn-cs"/>
            </a:rPr>
            <a:t>減少</a:t>
          </a:r>
          <a:r>
            <a:rPr kumimoji="1" lang="ja-JP" altLang="ja-JP" sz="1200" b="0" i="0" baseline="0">
              <a:solidFill>
                <a:schemeClr val="dk1"/>
              </a:solidFill>
              <a:effectLst/>
              <a:latin typeface="+mn-lt"/>
              <a:ea typeface="+mn-ea"/>
              <a:cs typeface="+mn-cs"/>
            </a:rPr>
            <a:t>し、類似団体内・栃木県内平均を下回っ</a:t>
          </a:r>
          <a:r>
            <a:rPr kumimoji="1" lang="ja-JP" altLang="en-US" sz="1200" b="0" i="0" baseline="0">
              <a:solidFill>
                <a:schemeClr val="dk1"/>
              </a:solidFill>
              <a:effectLst/>
              <a:latin typeface="+mn-lt"/>
              <a:ea typeface="+mn-ea"/>
              <a:cs typeface="+mn-cs"/>
            </a:rPr>
            <a:t>た</a:t>
          </a:r>
          <a:r>
            <a:rPr kumimoji="1" lang="ja-JP" altLang="ja-JP" sz="1200" b="0" i="0" baseline="0">
              <a:solidFill>
                <a:schemeClr val="dk1"/>
              </a:solidFill>
              <a:effectLst/>
              <a:latin typeface="+mn-lt"/>
              <a:ea typeface="+mn-ea"/>
              <a:cs typeface="+mn-cs"/>
            </a:rPr>
            <a:t>。</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年度決算では、</a:t>
          </a:r>
          <a:r>
            <a:rPr kumimoji="1" lang="ja-JP" altLang="en-US" sz="1200" b="0" i="0" baseline="0">
              <a:solidFill>
                <a:schemeClr val="dk1"/>
              </a:solidFill>
              <a:effectLst/>
              <a:latin typeface="+mn-lt"/>
              <a:ea typeface="+mn-ea"/>
              <a:cs typeface="+mn-cs"/>
            </a:rPr>
            <a:t>基幹系業務システム事業費</a:t>
          </a:r>
          <a:r>
            <a:rPr kumimoji="1" lang="ja-JP" altLang="ja-JP" sz="1200" b="0" i="0" baseline="0">
              <a:solidFill>
                <a:schemeClr val="dk1"/>
              </a:solidFill>
              <a:effectLst/>
              <a:latin typeface="+mn-lt"/>
              <a:ea typeface="+mn-ea"/>
              <a:cs typeface="+mn-cs"/>
            </a:rPr>
            <a:t>の</a:t>
          </a:r>
          <a:r>
            <a:rPr kumimoji="1" lang="ja-JP" altLang="en-US" sz="1200" b="0" i="0" baseline="0">
              <a:solidFill>
                <a:schemeClr val="dk1"/>
              </a:solidFill>
              <a:effectLst/>
              <a:latin typeface="+mn-lt"/>
              <a:ea typeface="+mn-ea"/>
              <a:cs typeface="+mn-cs"/>
            </a:rPr>
            <a:t>減</a:t>
          </a:r>
          <a:r>
            <a:rPr kumimoji="1" lang="en-US" altLang="ja-JP" sz="1200" b="0" i="0" baseline="0">
              <a:solidFill>
                <a:schemeClr val="dk1"/>
              </a:solidFill>
              <a:effectLst/>
              <a:latin typeface="+mn-lt"/>
              <a:ea typeface="+mn-ea"/>
              <a:cs typeface="+mn-cs"/>
            </a:rPr>
            <a:t>(-35,883</a:t>
          </a:r>
          <a:r>
            <a:rPr kumimoji="1" lang="ja-JP" altLang="ja-JP" sz="1200" b="0" i="0" baseline="0">
              <a:solidFill>
                <a:schemeClr val="dk1"/>
              </a:solidFill>
              <a:effectLst/>
              <a:latin typeface="+mn-lt"/>
              <a:ea typeface="+mn-ea"/>
              <a:cs typeface="+mn-cs"/>
            </a:rPr>
            <a:t>千円</a:t>
          </a:r>
          <a:r>
            <a:rPr kumimoji="1" lang="en-US" altLang="ja-JP"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a:t>
          </a:r>
          <a:r>
            <a:rPr kumimoji="1" lang="ja-JP" altLang="en-US" sz="1200" b="0" i="0" baseline="0">
              <a:solidFill>
                <a:schemeClr val="dk1"/>
              </a:solidFill>
              <a:effectLst/>
              <a:latin typeface="+mn-lt"/>
              <a:ea typeface="+mn-ea"/>
              <a:cs typeface="+mn-cs"/>
            </a:rPr>
            <a:t>教師用指導書等整備事業費の減</a:t>
          </a:r>
          <a:r>
            <a:rPr kumimoji="1" lang="en-US" altLang="ja-JP" sz="1200" b="0" i="0" baseline="0">
              <a:solidFill>
                <a:schemeClr val="dk1"/>
              </a:solidFill>
              <a:effectLst/>
              <a:latin typeface="+mn-lt"/>
              <a:ea typeface="+mn-ea"/>
              <a:cs typeface="+mn-cs"/>
            </a:rPr>
            <a:t>(-35,825</a:t>
          </a:r>
          <a:r>
            <a:rPr kumimoji="1" lang="ja-JP" altLang="ja-JP" sz="1200" b="0" i="0" baseline="0">
              <a:solidFill>
                <a:schemeClr val="dk1"/>
              </a:solidFill>
              <a:effectLst/>
              <a:latin typeface="+mn-lt"/>
              <a:ea typeface="+mn-ea"/>
              <a:cs typeface="+mn-cs"/>
            </a:rPr>
            <a:t>千円</a:t>
          </a:r>
          <a:r>
            <a:rPr kumimoji="1" lang="en-US" altLang="ja-JP" sz="1200" b="0" i="0" baseline="0">
              <a:solidFill>
                <a:schemeClr val="dk1"/>
              </a:solidFill>
              <a:effectLst/>
              <a:latin typeface="+mn-lt"/>
              <a:ea typeface="+mn-ea"/>
              <a:cs typeface="+mn-cs"/>
            </a:rPr>
            <a:t>)</a:t>
          </a:r>
          <a:r>
            <a:rPr kumimoji="1" lang="ja-JP" altLang="en-US" sz="1200" b="0" i="0" baseline="0">
              <a:solidFill>
                <a:schemeClr val="dk1"/>
              </a:solidFill>
              <a:effectLst/>
              <a:latin typeface="+mn-lt"/>
              <a:ea typeface="+mn-ea"/>
              <a:cs typeface="+mn-cs"/>
            </a:rPr>
            <a:t>により、経常経費充当一般財源の額も</a:t>
          </a:r>
          <a:r>
            <a:rPr kumimoji="1" lang="en-US" altLang="ja-JP" sz="1200" b="0" i="0" baseline="0">
              <a:solidFill>
                <a:schemeClr val="dk1"/>
              </a:solidFill>
              <a:effectLst/>
              <a:latin typeface="+mn-lt"/>
              <a:ea typeface="+mn-ea"/>
              <a:cs typeface="+mn-cs"/>
            </a:rPr>
            <a:t>191,369</a:t>
          </a:r>
          <a:r>
            <a:rPr kumimoji="1" lang="ja-JP" altLang="en-US" sz="1200" b="0" i="0" baseline="0">
              <a:solidFill>
                <a:schemeClr val="dk1"/>
              </a:solidFill>
              <a:effectLst/>
              <a:latin typeface="+mn-lt"/>
              <a:ea typeface="+mn-ea"/>
              <a:cs typeface="+mn-cs"/>
            </a:rPr>
            <a:t>千円減少した。</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15</xdr:row>
      <xdr:rowOff>162379</xdr:rowOff>
    </xdr:to>
    <xdr:cxnSp macro="">
      <xdr:nvCxnSpPr>
        <xdr:cNvPr id="129" name="直線コネクタ 128"/>
        <xdr:cNvCxnSpPr/>
      </xdr:nvCxnSpPr>
      <xdr:spPr>
        <a:xfrm flipV="1">
          <a:off x="15671800" y="26905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148771</xdr:rowOff>
    </xdr:from>
    <xdr:to>
      <xdr:col>22</xdr:col>
      <xdr:colOff>565150</xdr:colOff>
      <xdr:row>15</xdr:row>
      <xdr:rowOff>162379</xdr:rowOff>
    </xdr:to>
    <xdr:cxnSp macro="">
      <xdr:nvCxnSpPr>
        <xdr:cNvPr id="132" name="直線コネクタ 131"/>
        <xdr:cNvCxnSpPr/>
      </xdr:nvCxnSpPr>
      <xdr:spPr>
        <a:xfrm>
          <a:off x="14782800" y="2549071"/>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148771</xdr:rowOff>
    </xdr:from>
    <xdr:to>
      <xdr:col>21</xdr:col>
      <xdr:colOff>361950</xdr:colOff>
      <xdr:row>14</xdr:row>
      <xdr:rowOff>148771</xdr:rowOff>
    </xdr:to>
    <xdr:cxnSp macro="">
      <xdr:nvCxnSpPr>
        <xdr:cNvPr id="135" name="直線コネクタ 134"/>
        <xdr:cNvCxnSpPr/>
      </xdr:nvCxnSpPr>
      <xdr:spPr>
        <a:xfrm>
          <a:off x="13893800" y="2549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148771</xdr:rowOff>
    </xdr:from>
    <xdr:to>
      <xdr:col>20</xdr:col>
      <xdr:colOff>158750</xdr:colOff>
      <xdr:row>15</xdr:row>
      <xdr:rowOff>64407</xdr:rowOff>
    </xdr:to>
    <xdr:cxnSp macro="">
      <xdr:nvCxnSpPr>
        <xdr:cNvPr id="138" name="直線コネクタ 137"/>
        <xdr:cNvCxnSpPr/>
      </xdr:nvCxnSpPr>
      <xdr:spPr>
        <a:xfrm flipV="1">
          <a:off x="13004800" y="25490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41" name="フローチャート :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8" name="円/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111579</xdr:rowOff>
    </xdr:from>
    <xdr:to>
      <xdr:col>22</xdr:col>
      <xdr:colOff>615950</xdr:colOff>
      <xdr:row>16</xdr:row>
      <xdr:rowOff>41729</xdr:rowOff>
    </xdr:to>
    <xdr:sp macro="" textlink="">
      <xdr:nvSpPr>
        <xdr:cNvPr id="150" name="円/楕円 149"/>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51" name="テキスト ボックス 150"/>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97971</xdr:rowOff>
    </xdr:from>
    <xdr:to>
      <xdr:col>21</xdr:col>
      <xdr:colOff>412750</xdr:colOff>
      <xdr:row>15</xdr:row>
      <xdr:rowOff>28121</xdr:rowOff>
    </xdr:to>
    <xdr:sp macro="" textlink="">
      <xdr:nvSpPr>
        <xdr:cNvPr id="152" name="円/楕円 151"/>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38298</xdr:rowOff>
    </xdr:from>
    <xdr:ext cx="762000" cy="259045"/>
    <xdr:sp macro="" textlink="">
      <xdr:nvSpPr>
        <xdr:cNvPr id="153" name="テキスト ボックス 152"/>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97971</xdr:rowOff>
    </xdr:from>
    <xdr:to>
      <xdr:col>20</xdr:col>
      <xdr:colOff>209550</xdr:colOff>
      <xdr:row>15</xdr:row>
      <xdr:rowOff>28121</xdr:rowOff>
    </xdr:to>
    <xdr:sp macro="" textlink="">
      <xdr:nvSpPr>
        <xdr:cNvPr id="154" name="円/楕円 153"/>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38298</xdr:rowOff>
    </xdr:from>
    <xdr:ext cx="762000" cy="259045"/>
    <xdr:sp macro="" textlink="">
      <xdr:nvSpPr>
        <xdr:cNvPr id="155" name="テキスト ボックス 154"/>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56" name="円/楕円 155"/>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125384</xdr:rowOff>
    </xdr:from>
    <xdr:ext cx="762000" cy="259045"/>
    <xdr:sp macro="" textlink="">
      <xdr:nvSpPr>
        <xdr:cNvPr id="157" name="テキスト ボックス 156"/>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前年度より</a:t>
          </a:r>
          <a:r>
            <a:rPr kumimoji="1" lang="en-US" altLang="ja-JP" sz="1200" b="0" i="0" baseline="0">
              <a:solidFill>
                <a:schemeClr val="dk1"/>
              </a:solidFill>
              <a:effectLst/>
              <a:latin typeface="+mn-lt"/>
              <a:ea typeface="+mn-ea"/>
              <a:cs typeface="+mn-cs"/>
            </a:rPr>
            <a:t>0.3%</a:t>
          </a:r>
          <a:r>
            <a:rPr kumimoji="1" lang="ja-JP" altLang="en-US" sz="1200" b="0" i="0" baseline="0">
              <a:solidFill>
                <a:schemeClr val="dk1"/>
              </a:solidFill>
              <a:effectLst/>
              <a:latin typeface="+mn-lt"/>
              <a:ea typeface="+mn-ea"/>
              <a:cs typeface="+mn-cs"/>
            </a:rPr>
            <a:t>増加し、</a:t>
          </a:r>
          <a:r>
            <a:rPr kumimoji="1" lang="ja-JP" altLang="ja-JP" sz="1200" b="0" i="0" baseline="0">
              <a:solidFill>
                <a:schemeClr val="dk1"/>
              </a:solidFill>
              <a:effectLst/>
              <a:latin typeface="+mn-lt"/>
              <a:ea typeface="+mn-ea"/>
              <a:cs typeface="+mn-cs"/>
            </a:rPr>
            <a:t>類似団体内・栃木県内平均を上回った。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上昇傾向の要因であった生活保護費は平成</a:t>
          </a:r>
          <a:r>
            <a:rPr kumimoji="1" lang="en-US" altLang="ja-JP" sz="1200" b="0" i="0" baseline="0">
              <a:solidFill>
                <a:schemeClr val="dk1"/>
              </a:solidFill>
              <a:effectLst/>
              <a:latin typeface="+mn-lt"/>
              <a:ea typeface="+mn-ea"/>
              <a:cs typeface="+mn-cs"/>
            </a:rPr>
            <a:t>27</a:t>
          </a:r>
          <a:r>
            <a:rPr kumimoji="1" lang="ja-JP" altLang="ja-JP" sz="1200" b="0" i="0" baseline="0">
              <a:solidFill>
                <a:schemeClr val="dk1"/>
              </a:solidFill>
              <a:effectLst/>
              <a:latin typeface="+mn-lt"/>
              <a:ea typeface="+mn-ea"/>
              <a:cs typeface="+mn-cs"/>
            </a:rPr>
            <a:t>年度より減少した</a:t>
          </a:r>
          <a:r>
            <a:rPr kumimoji="1" lang="ja-JP" altLang="en-US" sz="1200" b="0" i="0" baseline="0">
              <a:solidFill>
                <a:schemeClr val="dk1"/>
              </a:solidFill>
              <a:effectLst/>
              <a:latin typeface="+mn-lt"/>
              <a:ea typeface="+mn-ea"/>
              <a:cs typeface="+mn-cs"/>
            </a:rPr>
            <a:t>ものの</a:t>
          </a:r>
          <a:r>
            <a:rPr kumimoji="1" lang="ja-JP" altLang="ja-JP" sz="1200" b="0" i="0" baseline="0">
              <a:solidFill>
                <a:schemeClr val="dk1"/>
              </a:solidFill>
              <a:effectLst/>
              <a:latin typeface="+mn-lt"/>
              <a:ea typeface="+mn-ea"/>
              <a:cs typeface="+mn-cs"/>
            </a:rPr>
            <a:t>、老人福祉費、児童福祉費などが増加し</a:t>
          </a:r>
          <a:r>
            <a:rPr kumimoji="1" lang="ja-JP" altLang="en-US" sz="1200" b="0" i="0" baseline="0">
              <a:solidFill>
                <a:schemeClr val="dk1"/>
              </a:solidFill>
              <a:effectLst/>
              <a:latin typeface="+mn-lt"/>
              <a:ea typeface="+mn-ea"/>
              <a:cs typeface="+mn-cs"/>
            </a:rPr>
            <a:t>たため、扶助費の決算額について、平成</a:t>
          </a:r>
          <a:r>
            <a:rPr kumimoji="1" lang="en-US" altLang="ja-JP" sz="1200" b="0" i="0" baseline="0">
              <a:solidFill>
                <a:schemeClr val="dk1"/>
              </a:solidFill>
              <a:effectLst/>
              <a:latin typeface="+mn-lt"/>
              <a:ea typeface="+mn-ea"/>
              <a:cs typeface="+mn-cs"/>
            </a:rPr>
            <a:t>28</a:t>
          </a:r>
          <a:r>
            <a:rPr kumimoji="1" lang="ja-JP" altLang="en-US" sz="1200" b="0" i="0" baseline="0">
              <a:solidFill>
                <a:schemeClr val="dk1"/>
              </a:solidFill>
              <a:effectLst/>
              <a:latin typeface="+mn-lt"/>
              <a:ea typeface="+mn-ea"/>
              <a:cs typeface="+mn-cs"/>
            </a:rPr>
            <a:t>年度も前年度より増加している。</a:t>
          </a:r>
          <a:r>
            <a:rPr kumimoji="1" lang="ja-JP" altLang="ja-JP" sz="1200" b="0" i="0" baseline="0">
              <a:solidFill>
                <a:schemeClr val="dk1"/>
              </a:solidFill>
              <a:effectLst/>
              <a:latin typeface="+mn-lt"/>
              <a:ea typeface="+mn-ea"/>
              <a:cs typeface="+mn-cs"/>
            </a:rPr>
            <a:t>　</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107950</xdr:rowOff>
    </xdr:from>
    <xdr:to>
      <xdr:col>7</xdr:col>
      <xdr:colOff>15875</xdr:colOff>
      <xdr:row>58</xdr:row>
      <xdr:rowOff>165100</xdr:rowOff>
    </xdr:to>
    <xdr:cxnSp macro="">
      <xdr:nvCxnSpPr>
        <xdr:cNvPr id="190" name="直線コネクタ 189"/>
        <xdr:cNvCxnSpPr/>
      </xdr:nvCxnSpPr>
      <xdr:spPr>
        <a:xfrm>
          <a:off x="3987800" y="10052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58</xdr:row>
      <xdr:rowOff>107950</xdr:rowOff>
    </xdr:to>
    <xdr:cxnSp macro="">
      <xdr:nvCxnSpPr>
        <xdr:cNvPr id="193" name="直線コネクタ 192"/>
        <xdr:cNvCxnSpPr/>
      </xdr:nvCxnSpPr>
      <xdr:spPr>
        <a:xfrm>
          <a:off x="3098800" y="9918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5" name="テキスト ボックス 194"/>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146050</xdr:rowOff>
    </xdr:from>
    <xdr:to>
      <xdr:col>4</xdr:col>
      <xdr:colOff>346075</xdr:colOff>
      <xdr:row>57</xdr:row>
      <xdr:rowOff>165100</xdr:rowOff>
    </xdr:to>
    <xdr:cxnSp macro="">
      <xdr:nvCxnSpPr>
        <xdr:cNvPr id="196" name="直線コネクタ 195"/>
        <xdr:cNvCxnSpPr/>
      </xdr:nvCxnSpPr>
      <xdr:spPr>
        <a:xfrm flipV="1">
          <a:off x="2209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7" name="フローチャート : 判断 196"/>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8" name="テキスト ボックス 197"/>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146050</xdr:rowOff>
    </xdr:from>
    <xdr:to>
      <xdr:col>3</xdr:col>
      <xdr:colOff>142875</xdr:colOff>
      <xdr:row>57</xdr:row>
      <xdr:rowOff>165100</xdr:rowOff>
    </xdr:to>
    <xdr:cxnSp macro="">
      <xdr:nvCxnSpPr>
        <xdr:cNvPr id="199" name="直線コネクタ 198"/>
        <xdr:cNvCxnSpPr/>
      </xdr:nvCxnSpPr>
      <xdr:spPr>
        <a:xfrm>
          <a:off x="1320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200" name="フローチャート : 判断 199"/>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201" name="テキスト ボックス 200"/>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2" name="フローチャート : 判断 201"/>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03" name="テキスト ボックス 202"/>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114300</xdr:rowOff>
    </xdr:from>
    <xdr:to>
      <xdr:col>7</xdr:col>
      <xdr:colOff>66675</xdr:colOff>
      <xdr:row>59</xdr:row>
      <xdr:rowOff>44450</xdr:rowOff>
    </xdr:to>
    <xdr:sp macro="" textlink="">
      <xdr:nvSpPr>
        <xdr:cNvPr id="209" name="円/楕円 208"/>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86377</xdr:rowOff>
    </xdr:from>
    <xdr:ext cx="762000" cy="259045"/>
    <xdr:sp macro="" textlink="">
      <xdr:nvSpPr>
        <xdr:cNvPr id="210"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57150</xdr:rowOff>
    </xdr:from>
    <xdr:to>
      <xdr:col>5</xdr:col>
      <xdr:colOff>600075</xdr:colOff>
      <xdr:row>58</xdr:row>
      <xdr:rowOff>158750</xdr:rowOff>
    </xdr:to>
    <xdr:sp macro="" textlink="">
      <xdr:nvSpPr>
        <xdr:cNvPr id="211" name="円/楕円 210"/>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143527</xdr:rowOff>
    </xdr:from>
    <xdr:ext cx="736600" cy="259045"/>
    <xdr:sp macro="" textlink="">
      <xdr:nvSpPr>
        <xdr:cNvPr id="212" name="テキスト ボックス 211"/>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95250</xdr:rowOff>
    </xdr:from>
    <xdr:to>
      <xdr:col>4</xdr:col>
      <xdr:colOff>396875</xdr:colOff>
      <xdr:row>58</xdr:row>
      <xdr:rowOff>25400</xdr:rowOff>
    </xdr:to>
    <xdr:sp macro="" textlink="">
      <xdr:nvSpPr>
        <xdr:cNvPr id="213" name="円/楕円 212"/>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10177</xdr:rowOff>
    </xdr:from>
    <xdr:ext cx="762000" cy="259045"/>
    <xdr:sp macro="" textlink="">
      <xdr:nvSpPr>
        <xdr:cNvPr id="214" name="テキスト ボックス 213"/>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114300</xdr:rowOff>
    </xdr:from>
    <xdr:to>
      <xdr:col>3</xdr:col>
      <xdr:colOff>193675</xdr:colOff>
      <xdr:row>58</xdr:row>
      <xdr:rowOff>44450</xdr:rowOff>
    </xdr:to>
    <xdr:sp macro="" textlink="">
      <xdr:nvSpPr>
        <xdr:cNvPr id="215" name="円/楕円 214"/>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29227</xdr:rowOff>
    </xdr:from>
    <xdr:ext cx="762000" cy="259045"/>
    <xdr:sp macro="" textlink="">
      <xdr:nvSpPr>
        <xdr:cNvPr id="216" name="テキスト ボックス 215"/>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95250</xdr:rowOff>
    </xdr:from>
    <xdr:to>
      <xdr:col>1</xdr:col>
      <xdr:colOff>676275</xdr:colOff>
      <xdr:row>58</xdr:row>
      <xdr:rowOff>25400</xdr:rowOff>
    </xdr:to>
    <xdr:sp macro="" textlink="">
      <xdr:nvSpPr>
        <xdr:cNvPr id="217" name="円/楕円 216"/>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10177</xdr:rowOff>
    </xdr:from>
    <xdr:ext cx="762000" cy="259045"/>
    <xdr:sp macro="" textlink="">
      <xdr:nvSpPr>
        <xdr:cNvPr id="218" name="テキスト ボックス 217"/>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その他については、繰出金が</a:t>
          </a:r>
          <a:r>
            <a:rPr kumimoji="1" lang="en-US" altLang="ja-JP" sz="1200" b="0" i="0" baseline="0">
              <a:solidFill>
                <a:schemeClr val="dk1"/>
              </a:solidFill>
              <a:effectLst/>
              <a:latin typeface="+mn-lt"/>
              <a:ea typeface="+mn-ea"/>
              <a:cs typeface="+mn-cs"/>
            </a:rPr>
            <a:t>20.5%</a:t>
          </a:r>
          <a:r>
            <a:rPr kumimoji="1" lang="ja-JP" altLang="ja-JP" sz="1200" b="0" i="0" baseline="0">
              <a:solidFill>
                <a:schemeClr val="dk1"/>
              </a:solidFill>
              <a:effectLst/>
              <a:latin typeface="+mn-lt"/>
              <a:ea typeface="+mn-ea"/>
              <a:cs typeface="+mn-cs"/>
            </a:rPr>
            <a:t>と大部分を占めている。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繰出金の比率は、前年度に比べ</a:t>
          </a:r>
          <a:r>
            <a:rPr kumimoji="1" lang="en-US" altLang="ja-JP" sz="1200" b="0" i="0" baseline="0">
              <a:solidFill>
                <a:schemeClr val="dk1"/>
              </a:solidFill>
              <a:effectLst/>
              <a:latin typeface="+mn-lt"/>
              <a:ea typeface="+mn-ea"/>
              <a:cs typeface="+mn-cs"/>
            </a:rPr>
            <a:t>0.3%</a:t>
          </a:r>
          <a:r>
            <a:rPr kumimoji="1" lang="ja-JP" altLang="en-US" sz="1200" b="0" i="0" baseline="0">
              <a:solidFill>
                <a:schemeClr val="dk1"/>
              </a:solidFill>
              <a:effectLst/>
              <a:latin typeface="+mn-lt"/>
              <a:ea typeface="+mn-ea"/>
              <a:cs typeface="+mn-cs"/>
            </a:rPr>
            <a:t>上昇し</a:t>
          </a:r>
          <a:r>
            <a:rPr kumimoji="1" lang="ja-JP" altLang="ja-JP" sz="1200" b="0" i="0" baseline="0">
              <a:solidFill>
                <a:schemeClr val="dk1"/>
              </a:solidFill>
              <a:effectLst/>
              <a:latin typeface="+mn-lt"/>
              <a:ea typeface="+mn-ea"/>
              <a:cs typeface="+mn-cs"/>
            </a:rPr>
            <a:t>、高水準で推移している。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平成</a:t>
          </a:r>
          <a:r>
            <a:rPr kumimoji="1" lang="en-US" altLang="ja-JP" sz="1200" b="0" i="0" baseline="0">
              <a:solidFill>
                <a:schemeClr val="dk1"/>
              </a:solidFill>
              <a:effectLst/>
              <a:latin typeface="+mn-lt"/>
              <a:ea typeface="+mn-ea"/>
              <a:cs typeface="+mn-cs"/>
            </a:rPr>
            <a:t>26</a:t>
          </a:r>
          <a:r>
            <a:rPr kumimoji="1" lang="ja-JP" altLang="ja-JP" sz="1200" b="0" i="0" baseline="0">
              <a:solidFill>
                <a:schemeClr val="dk1"/>
              </a:solidFill>
              <a:effectLst/>
              <a:latin typeface="+mn-lt"/>
              <a:ea typeface="+mn-ea"/>
              <a:cs typeface="+mn-cs"/>
            </a:rPr>
            <a:t>年度よりジェネリック医薬品の利用促進による国民健康保険医療費の抑制に取り組むほか、引き続き下水道使用料の確保・下水道の市債借入の抑制など、特別会計への繰出金の抑制を図る。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62</xdr:row>
      <xdr:rowOff>12700</xdr:rowOff>
    </xdr:from>
    <xdr:to>
      <xdr:col>24</xdr:col>
      <xdr:colOff>31750</xdr:colOff>
      <xdr:row>62</xdr:row>
      <xdr:rowOff>50800</xdr:rowOff>
    </xdr:to>
    <xdr:cxnSp macro="">
      <xdr:nvCxnSpPr>
        <xdr:cNvPr id="251" name="直線コネクタ 250"/>
        <xdr:cNvCxnSpPr/>
      </xdr:nvCxnSpPr>
      <xdr:spPr>
        <a:xfrm>
          <a:off x="15671800" y="10642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62</xdr:row>
      <xdr:rowOff>12700</xdr:rowOff>
    </xdr:from>
    <xdr:to>
      <xdr:col>22</xdr:col>
      <xdr:colOff>565150</xdr:colOff>
      <xdr:row>62</xdr:row>
      <xdr:rowOff>38100</xdr:rowOff>
    </xdr:to>
    <xdr:cxnSp macro="">
      <xdr:nvCxnSpPr>
        <xdr:cNvPr id="254" name="直線コネクタ 253"/>
        <xdr:cNvCxnSpPr/>
      </xdr:nvCxnSpPr>
      <xdr:spPr>
        <a:xfrm flipV="1">
          <a:off x="14782800" y="1064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56" name="テキスト ボックス 255"/>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146050</xdr:rowOff>
    </xdr:from>
    <xdr:to>
      <xdr:col>21</xdr:col>
      <xdr:colOff>361950</xdr:colOff>
      <xdr:row>62</xdr:row>
      <xdr:rowOff>38100</xdr:rowOff>
    </xdr:to>
    <xdr:cxnSp macro="">
      <xdr:nvCxnSpPr>
        <xdr:cNvPr id="257" name="直線コネクタ 256"/>
        <xdr:cNvCxnSpPr/>
      </xdr:nvCxnSpPr>
      <xdr:spPr>
        <a:xfrm>
          <a:off x="13893800" y="1060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101600</xdr:rowOff>
    </xdr:from>
    <xdr:to>
      <xdr:col>21</xdr:col>
      <xdr:colOff>412750</xdr:colOff>
      <xdr:row>59</xdr:row>
      <xdr:rowOff>31750</xdr:rowOff>
    </xdr:to>
    <xdr:sp macro="" textlink="">
      <xdr:nvSpPr>
        <xdr:cNvPr id="258" name="フローチャート : 判断 257"/>
        <xdr:cNvSpPr/>
      </xdr:nvSpPr>
      <xdr:spPr>
        <a:xfrm>
          <a:off x="14732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41927</xdr:rowOff>
    </xdr:from>
    <xdr:ext cx="762000" cy="259045"/>
    <xdr:sp macro="" textlink="">
      <xdr:nvSpPr>
        <xdr:cNvPr id="259" name="テキスト ボックス 258"/>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95250</xdr:rowOff>
    </xdr:from>
    <xdr:to>
      <xdr:col>20</xdr:col>
      <xdr:colOff>158750</xdr:colOff>
      <xdr:row>61</xdr:row>
      <xdr:rowOff>146050</xdr:rowOff>
    </xdr:to>
    <xdr:cxnSp macro="">
      <xdr:nvCxnSpPr>
        <xdr:cNvPr id="260" name="直線コネクタ 259"/>
        <xdr:cNvCxnSpPr/>
      </xdr:nvCxnSpPr>
      <xdr:spPr>
        <a:xfrm>
          <a:off x="13004800" y="1055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25400</xdr:rowOff>
    </xdr:from>
    <xdr:to>
      <xdr:col>20</xdr:col>
      <xdr:colOff>209550</xdr:colOff>
      <xdr:row>58</xdr:row>
      <xdr:rowOff>127000</xdr:rowOff>
    </xdr:to>
    <xdr:sp macro="" textlink="">
      <xdr:nvSpPr>
        <xdr:cNvPr id="261" name="フローチャート :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146050</xdr:rowOff>
    </xdr:from>
    <xdr:to>
      <xdr:col>19</xdr:col>
      <xdr:colOff>6350</xdr:colOff>
      <xdr:row>58</xdr:row>
      <xdr:rowOff>76200</xdr:rowOff>
    </xdr:to>
    <xdr:sp macro="" textlink="">
      <xdr:nvSpPr>
        <xdr:cNvPr id="263" name="フローチャート : 判断 262"/>
        <xdr:cNvSpPr/>
      </xdr:nvSpPr>
      <xdr:spPr>
        <a:xfrm>
          <a:off x="12954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4" name="テキスト ボックス 263"/>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62</xdr:row>
      <xdr:rowOff>0</xdr:rowOff>
    </xdr:from>
    <xdr:to>
      <xdr:col>24</xdr:col>
      <xdr:colOff>82550</xdr:colOff>
      <xdr:row>62</xdr:row>
      <xdr:rowOff>101600</xdr:rowOff>
    </xdr:to>
    <xdr:sp macro="" textlink="">
      <xdr:nvSpPr>
        <xdr:cNvPr id="270" name="円/楕円 269"/>
        <xdr:cNvSpPr/>
      </xdr:nvSpPr>
      <xdr:spPr>
        <a:xfrm>
          <a:off x="164592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80027</xdr:rowOff>
    </xdr:from>
    <xdr:ext cx="762000" cy="259045"/>
    <xdr:sp macro="" textlink="">
      <xdr:nvSpPr>
        <xdr:cNvPr id="271" name="その他該当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133350</xdr:rowOff>
    </xdr:from>
    <xdr:to>
      <xdr:col>22</xdr:col>
      <xdr:colOff>615950</xdr:colOff>
      <xdr:row>62</xdr:row>
      <xdr:rowOff>63500</xdr:rowOff>
    </xdr:to>
    <xdr:sp macro="" textlink="">
      <xdr:nvSpPr>
        <xdr:cNvPr id="272" name="円/楕円 271"/>
        <xdr:cNvSpPr/>
      </xdr:nvSpPr>
      <xdr:spPr>
        <a:xfrm>
          <a:off x="15621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62</xdr:row>
      <xdr:rowOff>48277</xdr:rowOff>
    </xdr:from>
    <xdr:ext cx="736600" cy="259045"/>
    <xdr:sp macro="" textlink="">
      <xdr:nvSpPr>
        <xdr:cNvPr id="273" name="テキスト ボックス 272"/>
        <xdr:cNvSpPr txBox="1"/>
      </xdr:nvSpPr>
      <xdr:spPr>
        <a:xfrm>
          <a:off x="15290800" y="1067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158750</xdr:rowOff>
    </xdr:from>
    <xdr:to>
      <xdr:col>21</xdr:col>
      <xdr:colOff>412750</xdr:colOff>
      <xdr:row>62</xdr:row>
      <xdr:rowOff>88900</xdr:rowOff>
    </xdr:to>
    <xdr:sp macro="" textlink="">
      <xdr:nvSpPr>
        <xdr:cNvPr id="274" name="円/楕円 273"/>
        <xdr:cNvSpPr/>
      </xdr:nvSpPr>
      <xdr:spPr>
        <a:xfrm>
          <a:off x="147320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62</xdr:row>
      <xdr:rowOff>73677</xdr:rowOff>
    </xdr:from>
    <xdr:ext cx="762000" cy="259045"/>
    <xdr:sp macro="" textlink="">
      <xdr:nvSpPr>
        <xdr:cNvPr id="275" name="テキスト ボックス 274"/>
        <xdr:cNvSpPr txBox="1"/>
      </xdr:nvSpPr>
      <xdr:spPr>
        <a:xfrm>
          <a:off x="14401800" y="1070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95250</xdr:rowOff>
    </xdr:from>
    <xdr:to>
      <xdr:col>20</xdr:col>
      <xdr:colOff>209550</xdr:colOff>
      <xdr:row>62</xdr:row>
      <xdr:rowOff>25400</xdr:rowOff>
    </xdr:to>
    <xdr:sp macro="" textlink="">
      <xdr:nvSpPr>
        <xdr:cNvPr id="276" name="円/楕円 275"/>
        <xdr:cNvSpPr/>
      </xdr:nvSpPr>
      <xdr:spPr>
        <a:xfrm>
          <a:off x="13843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62</xdr:row>
      <xdr:rowOff>10177</xdr:rowOff>
    </xdr:from>
    <xdr:ext cx="762000" cy="259045"/>
    <xdr:sp macro="" textlink="">
      <xdr:nvSpPr>
        <xdr:cNvPr id="277" name="テキスト ボックス 276"/>
        <xdr:cNvSpPr txBox="1"/>
      </xdr:nvSpPr>
      <xdr:spPr>
        <a:xfrm>
          <a:off x="13512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44450</xdr:rowOff>
    </xdr:from>
    <xdr:to>
      <xdr:col>19</xdr:col>
      <xdr:colOff>6350</xdr:colOff>
      <xdr:row>61</xdr:row>
      <xdr:rowOff>146050</xdr:rowOff>
    </xdr:to>
    <xdr:sp macro="" textlink="">
      <xdr:nvSpPr>
        <xdr:cNvPr id="278" name="円/楕円 277"/>
        <xdr:cNvSpPr/>
      </xdr:nvSpPr>
      <xdr:spPr>
        <a:xfrm>
          <a:off x="1295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130827</xdr:rowOff>
    </xdr:from>
    <xdr:ext cx="762000" cy="259045"/>
    <xdr:sp macro="" textlink="">
      <xdr:nvSpPr>
        <xdr:cNvPr id="279" name="テキスト ボックス 278"/>
        <xdr:cNvSpPr txBox="1"/>
      </xdr:nvSpPr>
      <xdr:spPr>
        <a:xfrm>
          <a:off x="12623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％低下し、類似団体内・栃木県内平均よりも下回っている。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　補助金については、平成</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年度の「補助金等検討委員会」からの提言により、平成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年度予算から段階的に補助金額を削減してきており、平成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年度には補助金の見直しフォローアップを行ったところである。</a:t>
          </a:r>
          <a:endParaRPr lang="ja-JP" altLang="ja-JP" sz="1100">
            <a:effectLst/>
          </a:endParaRPr>
        </a:p>
        <a:p>
          <a:pPr eaLnBrk="1" fontAlgn="auto" latinLnBrk="0" hangingPunct="1"/>
          <a:r>
            <a:rPr kumimoji="1" lang="ja-JP" altLang="ja-JP" sz="1100" b="0" i="0" baseline="0">
              <a:solidFill>
                <a:schemeClr val="dk1"/>
              </a:solidFill>
              <a:effectLst/>
              <a:latin typeface="+mn-lt"/>
              <a:ea typeface="+mn-ea"/>
              <a:cs typeface="+mn-cs"/>
            </a:rPr>
            <a:t>　今後も、補助金については、公益性、効果性、適格性などの観点から、予算編成時に見直しを行うとともに、社会経済情勢の変化などに対応して見直しを行う。</a:t>
          </a:r>
          <a:endParaRPr lang="ja-JP" altLang="ja-JP" sz="1100">
            <a:effectLst/>
          </a:endParaRPr>
        </a:p>
        <a:p>
          <a:endParaRPr kumimoji="1" lang="ja-JP" altLang="en-US"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161290</xdr:rowOff>
    </xdr:from>
    <xdr:to>
      <xdr:col>24</xdr:col>
      <xdr:colOff>31750</xdr:colOff>
      <xdr:row>33</xdr:row>
      <xdr:rowOff>168910</xdr:rowOff>
    </xdr:to>
    <xdr:cxnSp macro="">
      <xdr:nvCxnSpPr>
        <xdr:cNvPr id="311" name="直線コネクタ 310"/>
        <xdr:cNvCxnSpPr/>
      </xdr:nvCxnSpPr>
      <xdr:spPr>
        <a:xfrm flipV="1">
          <a:off x="15671800" y="5819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2"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168910</xdr:rowOff>
    </xdr:from>
    <xdr:to>
      <xdr:col>22</xdr:col>
      <xdr:colOff>565150</xdr:colOff>
      <xdr:row>34</xdr:row>
      <xdr:rowOff>27940</xdr:rowOff>
    </xdr:to>
    <xdr:cxnSp macro="">
      <xdr:nvCxnSpPr>
        <xdr:cNvPr id="314" name="直線コネクタ 313"/>
        <xdr:cNvCxnSpPr/>
      </xdr:nvCxnSpPr>
      <xdr:spPr>
        <a:xfrm flipV="1">
          <a:off x="14782800" y="582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16" name="テキスト ボックス 31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27940</xdr:rowOff>
    </xdr:from>
    <xdr:to>
      <xdr:col>21</xdr:col>
      <xdr:colOff>361950</xdr:colOff>
      <xdr:row>34</xdr:row>
      <xdr:rowOff>27940</xdr:rowOff>
    </xdr:to>
    <xdr:cxnSp macro="">
      <xdr:nvCxnSpPr>
        <xdr:cNvPr id="317" name="直線コネクタ 316"/>
        <xdr:cNvCxnSpPr/>
      </xdr:nvCxnSpPr>
      <xdr:spPr>
        <a:xfrm>
          <a:off x="13893800" y="585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45720</xdr:rowOff>
    </xdr:from>
    <xdr:to>
      <xdr:col>21</xdr:col>
      <xdr:colOff>412750</xdr:colOff>
      <xdr:row>34</xdr:row>
      <xdr:rowOff>147320</xdr:rowOff>
    </xdr:to>
    <xdr:sp macro="" textlink="">
      <xdr:nvSpPr>
        <xdr:cNvPr id="318" name="フローチャート : 判断 317"/>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132097</xdr:rowOff>
    </xdr:from>
    <xdr:ext cx="762000" cy="259045"/>
    <xdr:sp macro="" textlink="">
      <xdr:nvSpPr>
        <xdr:cNvPr id="319" name="テキスト ボックス 318"/>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27940</xdr:rowOff>
    </xdr:from>
    <xdr:to>
      <xdr:col>20</xdr:col>
      <xdr:colOff>158750</xdr:colOff>
      <xdr:row>34</xdr:row>
      <xdr:rowOff>35560</xdr:rowOff>
    </xdr:to>
    <xdr:cxnSp macro="">
      <xdr:nvCxnSpPr>
        <xdr:cNvPr id="320" name="直線コネクタ 319"/>
        <xdr:cNvCxnSpPr/>
      </xdr:nvCxnSpPr>
      <xdr:spPr>
        <a:xfrm flipV="1">
          <a:off x="13004800" y="585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45720</xdr:rowOff>
    </xdr:from>
    <xdr:to>
      <xdr:col>20</xdr:col>
      <xdr:colOff>209550</xdr:colOff>
      <xdr:row>34</xdr:row>
      <xdr:rowOff>147320</xdr:rowOff>
    </xdr:to>
    <xdr:sp macro="" textlink="">
      <xdr:nvSpPr>
        <xdr:cNvPr id="321" name="フローチャート : 判断 320"/>
        <xdr:cNvSpPr/>
      </xdr:nvSpPr>
      <xdr:spPr>
        <a:xfrm>
          <a:off x="13843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132097</xdr:rowOff>
    </xdr:from>
    <xdr:ext cx="762000" cy="259045"/>
    <xdr:sp macro="" textlink="">
      <xdr:nvSpPr>
        <xdr:cNvPr id="322" name="テキスト ボックス 321"/>
        <xdr:cNvSpPr txBox="1"/>
      </xdr:nvSpPr>
      <xdr:spPr>
        <a:xfrm>
          <a:off x="13512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38100</xdr:rowOff>
    </xdr:from>
    <xdr:to>
      <xdr:col>19</xdr:col>
      <xdr:colOff>6350</xdr:colOff>
      <xdr:row>34</xdr:row>
      <xdr:rowOff>139700</xdr:rowOff>
    </xdr:to>
    <xdr:sp macro="" textlink="">
      <xdr:nvSpPr>
        <xdr:cNvPr id="323" name="フローチャート : 判断 322"/>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124477</xdr:rowOff>
    </xdr:from>
    <xdr:ext cx="762000" cy="259045"/>
    <xdr:sp macro="" textlink="">
      <xdr:nvSpPr>
        <xdr:cNvPr id="324" name="テキスト ボックス 323"/>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110490</xdr:rowOff>
    </xdr:from>
    <xdr:to>
      <xdr:col>24</xdr:col>
      <xdr:colOff>82550</xdr:colOff>
      <xdr:row>34</xdr:row>
      <xdr:rowOff>40640</xdr:rowOff>
    </xdr:to>
    <xdr:sp macro="" textlink="">
      <xdr:nvSpPr>
        <xdr:cNvPr id="330" name="円/楕円 329"/>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19067</xdr:rowOff>
    </xdr:from>
    <xdr:ext cx="762000" cy="259045"/>
    <xdr:sp macro="" textlink="">
      <xdr:nvSpPr>
        <xdr:cNvPr id="331" name="補助費等該当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118110</xdr:rowOff>
    </xdr:from>
    <xdr:to>
      <xdr:col>22</xdr:col>
      <xdr:colOff>615950</xdr:colOff>
      <xdr:row>34</xdr:row>
      <xdr:rowOff>48260</xdr:rowOff>
    </xdr:to>
    <xdr:sp macro="" textlink="">
      <xdr:nvSpPr>
        <xdr:cNvPr id="332" name="円/楕円 331"/>
        <xdr:cNvSpPr/>
      </xdr:nvSpPr>
      <xdr:spPr>
        <a:xfrm>
          <a:off x="15621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58437</xdr:rowOff>
    </xdr:from>
    <xdr:ext cx="736600" cy="259045"/>
    <xdr:sp macro="" textlink="">
      <xdr:nvSpPr>
        <xdr:cNvPr id="333" name="テキスト ボックス 332"/>
        <xdr:cNvSpPr txBox="1"/>
      </xdr:nvSpPr>
      <xdr:spPr>
        <a:xfrm>
          <a:off x="15290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148590</xdr:rowOff>
    </xdr:from>
    <xdr:to>
      <xdr:col>21</xdr:col>
      <xdr:colOff>412750</xdr:colOff>
      <xdr:row>34</xdr:row>
      <xdr:rowOff>78740</xdr:rowOff>
    </xdr:to>
    <xdr:sp macro="" textlink="">
      <xdr:nvSpPr>
        <xdr:cNvPr id="334" name="円/楕円 333"/>
        <xdr:cNvSpPr/>
      </xdr:nvSpPr>
      <xdr:spPr>
        <a:xfrm>
          <a:off x="14732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88917</xdr:rowOff>
    </xdr:from>
    <xdr:ext cx="762000" cy="259045"/>
    <xdr:sp macro="" textlink="">
      <xdr:nvSpPr>
        <xdr:cNvPr id="335" name="テキスト ボックス 334"/>
        <xdr:cNvSpPr txBox="1"/>
      </xdr:nvSpPr>
      <xdr:spPr>
        <a:xfrm>
          <a:off x="14401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148590</xdr:rowOff>
    </xdr:from>
    <xdr:to>
      <xdr:col>20</xdr:col>
      <xdr:colOff>209550</xdr:colOff>
      <xdr:row>34</xdr:row>
      <xdr:rowOff>78740</xdr:rowOff>
    </xdr:to>
    <xdr:sp macro="" textlink="">
      <xdr:nvSpPr>
        <xdr:cNvPr id="336" name="円/楕円 335"/>
        <xdr:cNvSpPr/>
      </xdr:nvSpPr>
      <xdr:spPr>
        <a:xfrm>
          <a:off x="13843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88917</xdr:rowOff>
    </xdr:from>
    <xdr:ext cx="762000" cy="259045"/>
    <xdr:sp macro="" textlink="">
      <xdr:nvSpPr>
        <xdr:cNvPr id="337" name="テキスト ボックス 336"/>
        <xdr:cNvSpPr txBox="1"/>
      </xdr:nvSpPr>
      <xdr:spPr>
        <a:xfrm>
          <a:off x="13512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156210</xdr:rowOff>
    </xdr:from>
    <xdr:to>
      <xdr:col>19</xdr:col>
      <xdr:colOff>6350</xdr:colOff>
      <xdr:row>34</xdr:row>
      <xdr:rowOff>86360</xdr:rowOff>
    </xdr:to>
    <xdr:sp macro="" textlink="">
      <xdr:nvSpPr>
        <xdr:cNvPr id="338" name="円/楕円 337"/>
        <xdr:cNvSpPr/>
      </xdr:nvSpPr>
      <xdr:spPr>
        <a:xfrm>
          <a:off x="12954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96537</xdr:rowOff>
    </xdr:from>
    <xdr:ext cx="762000" cy="259045"/>
    <xdr:sp macro="" textlink="">
      <xdr:nvSpPr>
        <xdr:cNvPr id="339" name="テキスト ボックス 338"/>
        <xdr:cNvSpPr txBox="1"/>
      </xdr:nvSpPr>
      <xdr:spPr>
        <a:xfrm>
          <a:off x="12623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前年度より</a:t>
          </a:r>
          <a:r>
            <a:rPr kumimoji="1" lang="en-US" altLang="ja-JP" sz="1200" b="0" i="0" baseline="0">
              <a:solidFill>
                <a:schemeClr val="dk1"/>
              </a:solidFill>
              <a:effectLst/>
              <a:latin typeface="+mn-lt"/>
              <a:ea typeface="+mn-ea"/>
              <a:cs typeface="+mn-cs"/>
            </a:rPr>
            <a:t>1.1%</a:t>
          </a:r>
          <a:r>
            <a:rPr kumimoji="1" lang="ja-JP" altLang="ja-JP" sz="1200" b="0" i="0" baseline="0">
              <a:solidFill>
                <a:schemeClr val="dk1"/>
              </a:solidFill>
              <a:effectLst/>
              <a:latin typeface="+mn-lt"/>
              <a:ea typeface="+mn-ea"/>
              <a:cs typeface="+mn-cs"/>
            </a:rPr>
            <a:t>増加し</a:t>
          </a:r>
          <a:r>
            <a:rPr kumimoji="1" lang="ja-JP" altLang="en-US"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類似団体内平均を</a:t>
          </a:r>
          <a:r>
            <a:rPr kumimoji="1" lang="ja-JP" altLang="en-US" sz="1200" b="0" i="0" baseline="0">
              <a:solidFill>
                <a:schemeClr val="dk1"/>
              </a:solidFill>
              <a:effectLst/>
              <a:latin typeface="+mn-lt"/>
              <a:ea typeface="+mn-ea"/>
              <a:cs typeface="+mn-cs"/>
            </a:rPr>
            <a:t>上回った</a:t>
          </a:r>
          <a:r>
            <a:rPr kumimoji="1" lang="ja-JP" altLang="ja-JP" sz="1200" b="0" i="0" baseline="0">
              <a:solidFill>
                <a:schemeClr val="dk1"/>
              </a:solidFill>
              <a:effectLst/>
              <a:latin typeface="+mn-lt"/>
              <a:ea typeface="+mn-ea"/>
              <a:cs typeface="+mn-cs"/>
            </a:rPr>
            <a:t>。</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財政健全化計画に基づき、市債発行の抑制に努めている。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今後も償還額以上の借り入れは行わないなど、市債発行の抑制に努める。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74422</xdr:rowOff>
    </xdr:from>
    <xdr:to>
      <xdr:col>7</xdr:col>
      <xdr:colOff>15875</xdr:colOff>
      <xdr:row>77</xdr:row>
      <xdr:rowOff>124713</xdr:rowOff>
    </xdr:to>
    <xdr:cxnSp macro="">
      <xdr:nvCxnSpPr>
        <xdr:cNvPr id="369" name="直線コネクタ 368"/>
        <xdr:cNvCxnSpPr/>
      </xdr:nvCxnSpPr>
      <xdr:spPr>
        <a:xfrm>
          <a:off x="3987800" y="132760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74422</xdr:rowOff>
    </xdr:to>
    <xdr:cxnSp macro="">
      <xdr:nvCxnSpPr>
        <xdr:cNvPr id="372" name="直線コネクタ 371"/>
        <xdr:cNvCxnSpPr/>
      </xdr:nvCxnSpPr>
      <xdr:spPr>
        <a:xfrm>
          <a:off x="3098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115570</xdr:rowOff>
    </xdr:to>
    <xdr:cxnSp macro="">
      <xdr:nvCxnSpPr>
        <xdr:cNvPr id="375" name="直線コネクタ 374"/>
        <xdr:cNvCxnSpPr/>
      </xdr:nvCxnSpPr>
      <xdr:spPr>
        <a:xfrm flipV="1">
          <a:off x="2209800" y="13253213"/>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32765</xdr:rowOff>
    </xdr:from>
    <xdr:to>
      <xdr:col>4</xdr:col>
      <xdr:colOff>396875</xdr:colOff>
      <xdr:row>77</xdr:row>
      <xdr:rowOff>134365</xdr:rowOff>
    </xdr:to>
    <xdr:sp macro="" textlink="">
      <xdr:nvSpPr>
        <xdr:cNvPr id="376" name="フローチャート : 判断 375"/>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119142</xdr:rowOff>
    </xdr:from>
    <xdr:ext cx="762000" cy="259045"/>
    <xdr:sp macro="" textlink="">
      <xdr:nvSpPr>
        <xdr:cNvPr id="377" name="テキスト ボックス 376"/>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165863</xdr:rowOff>
    </xdr:to>
    <xdr:cxnSp macro="">
      <xdr:nvCxnSpPr>
        <xdr:cNvPr id="378" name="直線コネクタ 377"/>
        <xdr:cNvCxnSpPr/>
      </xdr:nvCxnSpPr>
      <xdr:spPr>
        <a:xfrm flipV="1">
          <a:off x="1320800" y="133172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83058</xdr:rowOff>
    </xdr:from>
    <xdr:to>
      <xdr:col>3</xdr:col>
      <xdr:colOff>193675</xdr:colOff>
      <xdr:row>78</xdr:row>
      <xdr:rowOff>13208</xdr:rowOff>
    </xdr:to>
    <xdr:sp macro="" textlink="">
      <xdr:nvSpPr>
        <xdr:cNvPr id="379" name="フローチャート : 判断 378"/>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169435</xdr:rowOff>
    </xdr:from>
    <xdr:ext cx="762000" cy="259045"/>
    <xdr:sp macro="" textlink="">
      <xdr:nvSpPr>
        <xdr:cNvPr id="380" name="テキスト ボックス 379"/>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101346</xdr:rowOff>
    </xdr:from>
    <xdr:to>
      <xdr:col>1</xdr:col>
      <xdr:colOff>676275</xdr:colOff>
      <xdr:row>78</xdr:row>
      <xdr:rowOff>31496</xdr:rowOff>
    </xdr:to>
    <xdr:sp macro="" textlink="">
      <xdr:nvSpPr>
        <xdr:cNvPr id="381" name="フローチャート : 判断 380"/>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41673</xdr:rowOff>
    </xdr:from>
    <xdr:ext cx="762000" cy="259045"/>
    <xdr:sp macro="" textlink="">
      <xdr:nvSpPr>
        <xdr:cNvPr id="382" name="テキスト ボックス 381"/>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88" name="円/楕円 387"/>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45990</xdr:rowOff>
    </xdr:from>
    <xdr:ext cx="762000" cy="259045"/>
    <xdr:sp macro="" textlink="">
      <xdr:nvSpPr>
        <xdr:cNvPr id="389"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23622</xdr:rowOff>
    </xdr:from>
    <xdr:to>
      <xdr:col>5</xdr:col>
      <xdr:colOff>600075</xdr:colOff>
      <xdr:row>77</xdr:row>
      <xdr:rowOff>125222</xdr:rowOff>
    </xdr:to>
    <xdr:sp macro="" textlink="">
      <xdr:nvSpPr>
        <xdr:cNvPr id="390" name="円/楕円 389"/>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91" name="テキスト ボックス 390"/>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92" name="円/楕円 391"/>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93" name="テキスト ボックス 392"/>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4" name="円/楕円 393"/>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5" name="テキスト ボックス 394"/>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115063</xdr:rowOff>
    </xdr:from>
    <xdr:to>
      <xdr:col>1</xdr:col>
      <xdr:colOff>676275</xdr:colOff>
      <xdr:row>78</xdr:row>
      <xdr:rowOff>45213</xdr:rowOff>
    </xdr:to>
    <xdr:sp macro="" textlink="">
      <xdr:nvSpPr>
        <xdr:cNvPr id="396" name="円/楕円 395"/>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29990</xdr:rowOff>
    </xdr:from>
    <xdr:ext cx="762000" cy="259045"/>
    <xdr:sp macro="" textlink="">
      <xdr:nvSpPr>
        <xdr:cNvPr id="397" name="テキスト ボックス 396"/>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公債費以外の経常収支比率は、前年度より</a:t>
          </a:r>
          <a:r>
            <a:rPr kumimoji="1" lang="en-US" altLang="ja-JP" sz="1200" b="0" i="0" baseline="0">
              <a:solidFill>
                <a:schemeClr val="dk1"/>
              </a:solidFill>
              <a:effectLst/>
              <a:latin typeface="+mn-lt"/>
              <a:ea typeface="+mn-ea"/>
              <a:cs typeface="+mn-cs"/>
            </a:rPr>
            <a:t>0.2%</a:t>
          </a:r>
          <a:r>
            <a:rPr kumimoji="1" lang="ja-JP" altLang="en-US" sz="1200" b="0" i="0" baseline="0">
              <a:solidFill>
                <a:schemeClr val="dk1"/>
              </a:solidFill>
              <a:effectLst/>
              <a:latin typeface="+mn-lt"/>
              <a:ea typeface="+mn-ea"/>
              <a:cs typeface="+mn-cs"/>
            </a:rPr>
            <a:t>減少したものの</a:t>
          </a:r>
          <a:r>
            <a:rPr kumimoji="1" lang="ja-JP" altLang="ja-JP" sz="1200" b="0" i="0" baseline="0">
              <a:solidFill>
                <a:schemeClr val="dk1"/>
              </a:solidFill>
              <a:effectLst/>
              <a:latin typeface="+mn-lt"/>
              <a:ea typeface="+mn-ea"/>
              <a:cs typeface="+mn-cs"/>
            </a:rPr>
            <a:t>、扶助費及び繰出金が高止まりにより、類似団体内・栃木県内平均ともに上回っている。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財政健全化の中で、</a:t>
          </a:r>
          <a:r>
            <a:rPr kumimoji="1" lang="ja-JP" altLang="en-US" sz="1200" b="0" i="0" baseline="0">
              <a:solidFill>
                <a:schemeClr val="dk1"/>
              </a:solidFill>
              <a:effectLst/>
              <a:latin typeface="+mn-lt"/>
              <a:ea typeface="+mn-ea"/>
              <a:cs typeface="+mn-cs"/>
            </a:rPr>
            <a:t>歳出の見直しに引き続き取り組む。</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88900</xdr:rowOff>
    </xdr:from>
    <xdr:to>
      <xdr:col>24</xdr:col>
      <xdr:colOff>31750</xdr:colOff>
      <xdr:row>78</xdr:row>
      <xdr:rowOff>104139</xdr:rowOff>
    </xdr:to>
    <xdr:cxnSp macro="">
      <xdr:nvCxnSpPr>
        <xdr:cNvPr id="430" name="直線コネクタ 429"/>
        <xdr:cNvCxnSpPr/>
      </xdr:nvCxnSpPr>
      <xdr:spPr>
        <a:xfrm flipV="1">
          <a:off x="15671800" y="134620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107950</xdr:rowOff>
    </xdr:from>
    <xdr:to>
      <xdr:col>22</xdr:col>
      <xdr:colOff>565150</xdr:colOff>
      <xdr:row>78</xdr:row>
      <xdr:rowOff>104139</xdr:rowOff>
    </xdr:to>
    <xdr:cxnSp macro="">
      <xdr:nvCxnSpPr>
        <xdr:cNvPr id="433" name="直線コネクタ 432"/>
        <xdr:cNvCxnSpPr/>
      </xdr:nvCxnSpPr>
      <xdr:spPr>
        <a:xfrm>
          <a:off x="14782800" y="133096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35" name="テキスト ボックス 434"/>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77</xdr:row>
      <xdr:rowOff>107950</xdr:rowOff>
    </xdr:to>
    <xdr:cxnSp macro="">
      <xdr:nvCxnSpPr>
        <xdr:cNvPr id="436" name="直線コネクタ 435"/>
        <xdr:cNvCxnSpPr/>
      </xdr:nvCxnSpPr>
      <xdr:spPr>
        <a:xfrm>
          <a:off x="13893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8" name="テキスト ボックス 437"/>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77</xdr:row>
      <xdr:rowOff>138430</xdr:rowOff>
    </xdr:to>
    <xdr:cxnSp macro="">
      <xdr:nvCxnSpPr>
        <xdr:cNvPr id="439" name="直線コネクタ 438"/>
        <xdr:cNvCxnSpPr/>
      </xdr:nvCxnSpPr>
      <xdr:spPr>
        <a:xfrm flipV="1">
          <a:off x="13004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152400</xdr:rowOff>
    </xdr:from>
    <xdr:to>
      <xdr:col>20</xdr:col>
      <xdr:colOff>209550</xdr:colOff>
      <xdr:row>77</xdr:row>
      <xdr:rowOff>82550</xdr:rowOff>
    </xdr:to>
    <xdr:sp macro="" textlink="">
      <xdr:nvSpPr>
        <xdr:cNvPr id="440" name="フローチャート : 判断 439"/>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92727</xdr:rowOff>
    </xdr:from>
    <xdr:ext cx="762000" cy="259045"/>
    <xdr:sp macro="" textlink="">
      <xdr:nvSpPr>
        <xdr:cNvPr id="441" name="テキスト ボックス 440"/>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42" name="フローチャート : 判断 441"/>
        <xdr:cNvSpPr/>
      </xdr:nvSpPr>
      <xdr:spPr>
        <a:xfrm>
          <a:off x="12954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69867</xdr:rowOff>
    </xdr:from>
    <xdr:ext cx="762000" cy="259045"/>
    <xdr:sp macro="" textlink="">
      <xdr:nvSpPr>
        <xdr:cNvPr id="443" name="テキスト ボックス 442"/>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38100</xdr:rowOff>
    </xdr:from>
    <xdr:to>
      <xdr:col>24</xdr:col>
      <xdr:colOff>82550</xdr:colOff>
      <xdr:row>78</xdr:row>
      <xdr:rowOff>139700</xdr:rowOff>
    </xdr:to>
    <xdr:sp macro="" textlink="">
      <xdr:nvSpPr>
        <xdr:cNvPr id="449" name="円/楕円 448"/>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10177</xdr:rowOff>
    </xdr:from>
    <xdr:ext cx="762000" cy="259045"/>
    <xdr:sp macro="" textlink="">
      <xdr:nvSpPr>
        <xdr:cNvPr id="450"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53339</xdr:rowOff>
    </xdr:from>
    <xdr:to>
      <xdr:col>22</xdr:col>
      <xdr:colOff>615950</xdr:colOff>
      <xdr:row>78</xdr:row>
      <xdr:rowOff>154939</xdr:rowOff>
    </xdr:to>
    <xdr:sp macro="" textlink="">
      <xdr:nvSpPr>
        <xdr:cNvPr id="451" name="円/楕円 450"/>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52" name="テキスト ボックス 451"/>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57150</xdr:rowOff>
    </xdr:from>
    <xdr:to>
      <xdr:col>21</xdr:col>
      <xdr:colOff>412750</xdr:colOff>
      <xdr:row>77</xdr:row>
      <xdr:rowOff>158750</xdr:rowOff>
    </xdr:to>
    <xdr:sp macro="" textlink="">
      <xdr:nvSpPr>
        <xdr:cNvPr id="453" name="円/楕円 452"/>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143527</xdr:rowOff>
    </xdr:from>
    <xdr:ext cx="762000" cy="259045"/>
    <xdr:sp macro="" textlink="">
      <xdr:nvSpPr>
        <xdr:cNvPr id="454" name="テキスト ボックス 453"/>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55" name="円/楕円 454"/>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56" name="テキスト ボックス 455"/>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7" name="円/楕円 456"/>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58" name="テキスト ボックス 457"/>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栃木県足利市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67221</xdr:rowOff>
    </xdr:from>
    <xdr:to>
      <xdr:col>4</xdr:col>
      <xdr:colOff>1117600</xdr:colOff>
      <xdr:row>18</xdr:row>
      <xdr:rowOff>76746</xdr:rowOff>
    </xdr:to>
    <xdr:cxnSp macro="">
      <xdr:nvCxnSpPr>
        <xdr:cNvPr id="50" name="直線コネクタ 49"/>
        <xdr:cNvCxnSpPr/>
      </xdr:nvCxnSpPr>
      <xdr:spPr bwMode="auto">
        <a:xfrm>
          <a:off x="5003800" y="3200946"/>
          <a:ext cx="6477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67221</xdr:rowOff>
    </xdr:from>
    <xdr:to>
      <xdr:col>4</xdr:col>
      <xdr:colOff>469900</xdr:colOff>
      <xdr:row>18</xdr:row>
      <xdr:rowOff>75946</xdr:rowOff>
    </xdr:to>
    <xdr:cxnSp macro="">
      <xdr:nvCxnSpPr>
        <xdr:cNvPr id="53" name="直線コネクタ 52"/>
        <xdr:cNvCxnSpPr/>
      </xdr:nvCxnSpPr>
      <xdr:spPr bwMode="auto">
        <a:xfrm flipV="1">
          <a:off x="4305300" y="3200946"/>
          <a:ext cx="698500" cy="8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4830</xdr:rowOff>
    </xdr:from>
    <xdr:ext cx="736600" cy="259045"/>
    <xdr:sp macro="" textlink="">
      <xdr:nvSpPr>
        <xdr:cNvPr id="55" name="テキスト ボックス 54"/>
        <xdr:cNvSpPr txBox="1"/>
      </xdr:nvSpPr>
      <xdr:spPr>
        <a:xfrm>
          <a:off x="4622800" y="279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75946</xdr:rowOff>
    </xdr:from>
    <xdr:to>
      <xdr:col>3</xdr:col>
      <xdr:colOff>904875</xdr:colOff>
      <xdr:row>18</xdr:row>
      <xdr:rowOff>130943</xdr:rowOff>
    </xdr:to>
    <xdr:cxnSp macro="">
      <xdr:nvCxnSpPr>
        <xdr:cNvPr id="56" name="直線コネクタ 55"/>
        <xdr:cNvCxnSpPr/>
      </xdr:nvCxnSpPr>
      <xdr:spPr bwMode="auto">
        <a:xfrm flipV="1">
          <a:off x="3606800" y="3209671"/>
          <a:ext cx="698500" cy="5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117367</xdr:rowOff>
    </xdr:from>
    <xdr:to>
      <xdr:col>3</xdr:col>
      <xdr:colOff>955675</xdr:colOff>
      <xdr:row>18</xdr:row>
      <xdr:rowOff>47517</xdr:rowOff>
    </xdr:to>
    <xdr:sp macro="" textlink="">
      <xdr:nvSpPr>
        <xdr:cNvPr id="57" name="フローチャート : 判断 56"/>
        <xdr:cNvSpPr/>
      </xdr:nvSpPr>
      <xdr:spPr bwMode="auto">
        <a:xfrm>
          <a:off x="4254500" y="307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57694</xdr:rowOff>
    </xdr:from>
    <xdr:ext cx="762000" cy="259045"/>
    <xdr:sp macro="" textlink="">
      <xdr:nvSpPr>
        <xdr:cNvPr id="58" name="テキスト ボックス 57"/>
        <xdr:cNvSpPr txBox="1"/>
      </xdr:nvSpPr>
      <xdr:spPr>
        <a:xfrm>
          <a:off x="3924300" y="28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62,339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103416</xdr:rowOff>
    </xdr:from>
    <xdr:to>
      <xdr:col>3</xdr:col>
      <xdr:colOff>206375</xdr:colOff>
      <xdr:row>18</xdr:row>
      <xdr:rowOff>130943</xdr:rowOff>
    </xdr:to>
    <xdr:cxnSp macro="">
      <xdr:nvCxnSpPr>
        <xdr:cNvPr id="59" name="直線コネクタ 58"/>
        <xdr:cNvCxnSpPr/>
      </xdr:nvCxnSpPr>
      <xdr:spPr bwMode="auto">
        <a:xfrm>
          <a:off x="2908300" y="3237141"/>
          <a:ext cx="698500" cy="27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170821</xdr:rowOff>
    </xdr:from>
    <xdr:to>
      <xdr:col>3</xdr:col>
      <xdr:colOff>257175</xdr:colOff>
      <xdr:row>18</xdr:row>
      <xdr:rowOff>100971</xdr:rowOff>
    </xdr:to>
    <xdr:sp macro="" textlink="">
      <xdr:nvSpPr>
        <xdr:cNvPr id="60" name="フローチャート : 判断 59"/>
        <xdr:cNvSpPr/>
      </xdr:nvSpPr>
      <xdr:spPr bwMode="auto">
        <a:xfrm>
          <a:off x="3556000" y="3133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111148</xdr:rowOff>
    </xdr:from>
    <xdr:ext cx="762000" cy="259045"/>
    <xdr:sp macro="" textlink="">
      <xdr:nvSpPr>
        <xdr:cNvPr id="61" name="テキスト ボックス 60"/>
        <xdr:cNvSpPr txBox="1"/>
      </xdr:nvSpPr>
      <xdr:spPr>
        <a:xfrm>
          <a:off x="3225800" y="290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59,533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137541</xdr:rowOff>
    </xdr:from>
    <xdr:to>
      <xdr:col>2</xdr:col>
      <xdr:colOff>692150</xdr:colOff>
      <xdr:row>18</xdr:row>
      <xdr:rowOff>67691</xdr:rowOff>
    </xdr:to>
    <xdr:sp macro="" textlink="">
      <xdr:nvSpPr>
        <xdr:cNvPr id="62" name="フローチャート : 判断 61"/>
        <xdr:cNvSpPr/>
      </xdr:nvSpPr>
      <xdr:spPr bwMode="auto">
        <a:xfrm>
          <a:off x="2857500" y="3099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77868</xdr:rowOff>
    </xdr:from>
    <xdr:ext cx="762000" cy="259045"/>
    <xdr:sp macro="" textlink="">
      <xdr:nvSpPr>
        <xdr:cNvPr id="63" name="テキスト ボックス 62"/>
        <xdr:cNvSpPr txBox="1"/>
      </xdr:nvSpPr>
      <xdr:spPr>
        <a:xfrm>
          <a:off x="2527300" y="28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25946</xdr:rowOff>
    </xdr:from>
    <xdr:to>
      <xdr:col>5</xdr:col>
      <xdr:colOff>34925</xdr:colOff>
      <xdr:row>18</xdr:row>
      <xdr:rowOff>127546</xdr:rowOff>
    </xdr:to>
    <xdr:sp macro="" textlink="">
      <xdr:nvSpPr>
        <xdr:cNvPr id="69" name="円/楕円 68"/>
        <xdr:cNvSpPr/>
      </xdr:nvSpPr>
      <xdr:spPr bwMode="auto">
        <a:xfrm>
          <a:off x="5600700" y="315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169473</xdr:rowOff>
    </xdr:from>
    <xdr:ext cx="762000" cy="259045"/>
    <xdr:sp macro="" textlink="">
      <xdr:nvSpPr>
        <xdr:cNvPr id="70" name="人口1人当たり決算額の推移該当値テキスト130"/>
        <xdr:cNvSpPr txBox="1"/>
      </xdr:nvSpPr>
      <xdr:spPr>
        <a:xfrm>
          <a:off x="5740400" y="313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58,138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16421</xdr:rowOff>
    </xdr:from>
    <xdr:to>
      <xdr:col>4</xdr:col>
      <xdr:colOff>520700</xdr:colOff>
      <xdr:row>18</xdr:row>
      <xdr:rowOff>118021</xdr:rowOff>
    </xdr:to>
    <xdr:sp macro="" textlink="">
      <xdr:nvSpPr>
        <xdr:cNvPr id="71" name="円/楕円 70"/>
        <xdr:cNvSpPr/>
      </xdr:nvSpPr>
      <xdr:spPr bwMode="auto">
        <a:xfrm>
          <a:off x="4953000" y="3150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102798</xdr:rowOff>
    </xdr:from>
    <xdr:ext cx="736600" cy="259045"/>
    <xdr:sp macro="" textlink="">
      <xdr:nvSpPr>
        <xdr:cNvPr id="72" name="テキスト ボックス 71"/>
        <xdr:cNvSpPr txBox="1"/>
      </xdr:nvSpPr>
      <xdr:spPr>
        <a:xfrm>
          <a:off x="4622800" y="3236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58,638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25146</xdr:rowOff>
    </xdr:from>
    <xdr:to>
      <xdr:col>3</xdr:col>
      <xdr:colOff>955675</xdr:colOff>
      <xdr:row>18</xdr:row>
      <xdr:rowOff>126746</xdr:rowOff>
    </xdr:to>
    <xdr:sp macro="" textlink="">
      <xdr:nvSpPr>
        <xdr:cNvPr id="73" name="円/楕円 72"/>
        <xdr:cNvSpPr/>
      </xdr:nvSpPr>
      <xdr:spPr bwMode="auto">
        <a:xfrm>
          <a:off x="4254500" y="315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111523</xdr:rowOff>
    </xdr:from>
    <xdr:ext cx="762000" cy="259045"/>
    <xdr:sp macro="" textlink="">
      <xdr:nvSpPr>
        <xdr:cNvPr id="74" name="テキスト ボックス 73"/>
        <xdr:cNvSpPr txBox="1"/>
      </xdr:nvSpPr>
      <xdr:spPr>
        <a:xfrm>
          <a:off x="3924300" y="324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58,180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80143</xdr:rowOff>
    </xdr:from>
    <xdr:to>
      <xdr:col>3</xdr:col>
      <xdr:colOff>257175</xdr:colOff>
      <xdr:row>19</xdr:row>
      <xdr:rowOff>10293</xdr:rowOff>
    </xdr:to>
    <xdr:sp macro="" textlink="">
      <xdr:nvSpPr>
        <xdr:cNvPr id="75" name="円/楕円 74"/>
        <xdr:cNvSpPr/>
      </xdr:nvSpPr>
      <xdr:spPr bwMode="auto">
        <a:xfrm>
          <a:off x="3556000" y="321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166520</xdr:rowOff>
    </xdr:from>
    <xdr:ext cx="762000" cy="259045"/>
    <xdr:sp macro="" textlink="">
      <xdr:nvSpPr>
        <xdr:cNvPr id="76" name="テキスト ボックス 75"/>
        <xdr:cNvSpPr txBox="1"/>
      </xdr:nvSpPr>
      <xdr:spPr>
        <a:xfrm>
          <a:off x="3225800" y="33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55,293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52616</xdr:rowOff>
    </xdr:from>
    <xdr:to>
      <xdr:col>2</xdr:col>
      <xdr:colOff>692150</xdr:colOff>
      <xdr:row>18</xdr:row>
      <xdr:rowOff>154216</xdr:rowOff>
    </xdr:to>
    <xdr:sp macro="" textlink="">
      <xdr:nvSpPr>
        <xdr:cNvPr id="77" name="円/楕円 76"/>
        <xdr:cNvSpPr/>
      </xdr:nvSpPr>
      <xdr:spPr bwMode="auto">
        <a:xfrm>
          <a:off x="2857500" y="3186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138993</xdr:rowOff>
    </xdr:from>
    <xdr:ext cx="762000" cy="259045"/>
    <xdr:sp macro="" textlink="">
      <xdr:nvSpPr>
        <xdr:cNvPr id="78" name="テキスト ボックス 77"/>
        <xdr:cNvSpPr txBox="1"/>
      </xdr:nvSpPr>
      <xdr:spPr>
        <a:xfrm>
          <a:off x="2527300" y="3272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100406</xdr:rowOff>
    </xdr:from>
    <xdr:to>
      <xdr:col>4</xdr:col>
      <xdr:colOff>1117600</xdr:colOff>
      <xdr:row>35</xdr:row>
      <xdr:rowOff>142316</xdr:rowOff>
    </xdr:to>
    <xdr:cxnSp macro="">
      <xdr:nvCxnSpPr>
        <xdr:cNvPr id="111" name="直線コネクタ 110"/>
        <xdr:cNvCxnSpPr/>
      </xdr:nvCxnSpPr>
      <xdr:spPr bwMode="auto">
        <a:xfrm flipV="1">
          <a:off x="5003800" y="6710756"/>
          <a:ext cx="647700" cy="41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90911</xdr:rowOff>
    </xdr:from>
    <xdr:ext cx="762000" cy="259045"/>
    <xdr:sp macro="" textlink="">
      <xdr:nvSpPr>
        <xdr:cNvPr id="112" name="人口1人当たり決算額の推移平均値テキスト445"/>
        <xdr:cNvSpPr txBox="1"/>
      </xdr:nvSpPr>
      <xdr:spPr>
        <a:xfrm>
          <a:off x="5740400" y="670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142316</xdr:rowOff>
    </xdr:from>
    <xdr:to>
      <xdr:col>4</xdr:col>
      <xdr:colOff>469900</xdr:colOff>
      <xdr:row>35</xdr:row>
      <xdr:rowOff>257759</xdr:rowOff>
    </xdr:to>
    <xdr:cxnSp macro="">
      <xdr:nvCxnSpPr>
        <xdr:cNvPr id="114" name="直線コネクタ 113"/>
        <xdr:cNvCxnSpPr/>
      </xdr:nvCxnSpPr>
      <xdr:spPr bwMode="auto">
        <a:xfrm flipV="1">
          <a:off x="4305300" y="6752666"/>
          <a:ext cx="698500" cy="115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200550</xdr:rowOff>
    </xdr:from>
    <xdr:ext cx="736600" cy="259045"/>
    <xdr:sp macro="" textlink="">
      <xdr:nvSpPr>
        <xdr:cNvPr id="116" name="テキスト ボックス 115"/>
        <xdr:cNvSpPr txBox="1"/>
      </xdr:nvSpPr>
      <xdr:spPr>
        <a:xfrm>
          <a:off x="4622800" y="646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181673</xdr:rowOff>
    </xdr:from>
    <xdr:to>
      <xdr:col>3</xdr:col>
      <xdr:colOff>904875</xdr:colOff>
      <xdr:row>35</xdr:row>
      <xdr:rowOff>257759</xdr:rowOff>
    </xdr:to>
    <xdr:cxnSp macro="">
      <xdr:nvCxnSpPr>
        <xdr:cNvPr id="117" name="直線コネクタ 116"/>
        <xdr:cNvCxnSpPr/>
      </xdr:nvCxnSpPr>
      <xdr:spPr bwMode="auto">
        <a:xfrm>
          <a:off x="3606800" y="6792023"/>
          <a:ext cx="698500" cy="7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52425</xdr:rowOff>
    </xdr:from>
    <xdr:to>
      <xdr:col>3</xdr:col>
      <xdr:colOff>955675</xdr:colOff>
      <xdr:row>36</xdr:row>
      <xdr:rowOff>154025</xdr:rowOff>
    </xdr:to>
    <xdr:sp macro="" textlink="">
      <xdr:nvSpPr>
        <xdr:cNvPr id="118" name="フローチャート : 判断 117"/>
        <xdr:cNvSpPr/>
      </xdr:nvSpPr>
      <xdr:spPr bwMode="auto">
        <a:xfrm>
          <a:off x="4254500" y="7005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138802</xdr:rowOff>
    </xdr:from>
    <xdr:ext cx="762000" cy="259045"/>
    <xdr:sp macro="" textlink="">
      <xdr:nvSpPr>
        <xdr:cNvPr id="119" name="テキスト ボックス 118"/>
        <xdr:cNvSpPr txBox="1"/>
      </xdr:nvSpPr>
      <xdr:spPr>
        <a:xfrm>
          <a:off x="3924300" y="709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3,124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122657</xdr:rowOff>
    </xdr:from>
    <xdr:to>
      <xdr:col>3</xdr:col>
      <xdr:colOff>206375</xdr:colOff>
      <xdr:row>35</xdr:row>
      <xdr:rowOff>181673</xdr:rowOff>
    </xdr:to>
    <xdr:cxnSp macro="">
      <xdr:nvCxnSpPr>
        <xdr:cNvPr id="120" name="直線コネクタ 119"/>
        <xdr:cNvCxnSpPr/>
      </xdr:nvCxnSpPr>
      <xdr:spPr bwMode="auto">
        <a:xfrm>
          <a:off x="2908300" y="6733007"/>
          <a:ext cx="698500" cy="59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281216</xdr:rowOff>
    </xdr:from>
    <xdr:to>
      <xdr:col>3</xdr:col>
      <xdr:colOff>257175</xdr:colOff>
      <xdr:row>36</xdr:row>
      <xdr:rowOff>39916</xdr:rowOff>
    </xdr:to>
    <xdr:sp macro="" textlink="">
      <xdr:nvSpPr>
        <xdr:cNvPr id="121" name="フローチャート : 判断 120"/>
        <xdr:cNvSpPr/>
      </xdr:nvSpPr>
      <xdr:spPr bwMode="auto">
        <a:xfrm>
          <a:off x="3556000" y="68915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24693</xdr:rowOff>
    </xdr:from>
    <xdr:ext cx="762000" cy="259045"/>
    <xdr:sp macro="" textlink="">
      <xdr:nvSpPr>
        <xdr:cNvPr id="122" name="テキスト ボックス 121"/>
        <xdr:cNvSpPr txBox="1"/>
      </xdr:nvSpPr>
      <xdr:spPr>
        <a:xfrm>
          <a:off x="3225800" y="697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223571</xdr:rowOff>
    </xdr:from>
    <xdr:to>
      <xdr:col>2</xdr:col>
      <xdr:colOff>692150</xdr:colOff>
      <xdr:row>35</xdr:row>
      <xdr:rowOff>325171</xdr:rowOff>
    </xdr:to>
    <xdr:sp macro="" textlink="">
      <xdr:nvSpPr>
        <xdr:cNvPr id="123" name="フローチャート : 判断 122"/>
        <xdr:cNvSpPr/>
      </xdr:nvSpPr>
      <xdr:spPr bwMode="auto">
        <a:xfrm>
          <a:off x="2857500" y="6833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309948</xdr:rowOff>
    </xdr:from>
    <xdr:ext cx="762000" cy="259045"/>
    <xdr:sp macro="" textlink="">
      <xdr:nvSpPr>
        <xdr:cNvPr id="124" name="テキスト ボックス 123"/>
        <xdr:cNvSpPr txBox="1"/>
      </xdr:nvSpPr>
      <xdr:spPr>
        <a:xfrm>
          <a:off x="2527300" y="692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49606</xdr:rowOff>
    </xdr:from>
    <xdr:to>
      <xdr:col>5</xdr:col>
      <xdr:colOff>34925</xdr:colOff>
      <xdr:row>35</xdr:row>
      <xdr:rowOff>151206</xdr:rowOff>
    </xdr:to>
    <xdr:sp macro="" textlink="">
      <xdr:nvSpPr>
        <xdr:cNvPr id="130" name="円/楕円 129"/>
        <xdr:cNvSpPr/>
      </xdr:nvSpPr>
      <xdr:spPr bwMode="auto">
        <a:xfrm>
          <a:off x="5600700" y="665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237583</xdr:rowOff>
    </xdr:from>
    <xdr:ext cx="762000" cy="259045"/>
    <xdr:sp macro="" textlink="">
      <xdr:nvSpPr>
        <xdr:cNvPr id="131" name="人口1人当たり決算額の推移該当値テキスト445"/>
        <xdr:cNvSpPr txBox="1"/>
      </xdr:nvSpPr>
      <xdr:spPr>
        <a:xfrm>
          <a:off x="5740400" y="6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91516</xdr:rowOff>
    </xdr:from>
    <xdr:to>
      <xdr:col>4</xdr:col>
      <xdr:colOff>520700</xdr:colOff>
      <xdr:row>35</xdr:row>
      <xdr:rowOff>193116</xdr:rowOff>
    </xdr:to>
    <xdr:sp macro="" textlink="">
      <xdr:nvSpPr>
        <xdr:cNvPr id="132" name="円/楕円 131"/>
        <xdr:cNvSpPr/>
      </xdr:nvSpPr>
      <xdr:spPr bwMode="auto">
        <a:xfrm>
          <a:off x="4953000" y="670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177893</xdr:rowOff>
    </xdr:from>
    <xdr:ext cx="736600" cy="259045"/>
    <xdr:sp macro="" textlink="">
      <xdr:nvSpPr>
        <xdr:cNvPr id="133" name="テキスト ボックス 132"/>
        <xdr:cNvSpPr txBox="1"/>
      </xdr:nvSpPr>
      <xdr:spPr>
        <a:xfrm>
          <a:off x="4622800" y="6788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206959</xdr:rowOff>
    </xdr:from>
    <xdr:to>
      <xdr:col>3</xdr:col>
      <xdr:colOff>955675</xdr:colOff>
      <xdr:row>35</xdr:row>
      <xdr:rowOff>308559</xdr:rowOff>
    </xdr:to>
    <xdr:sp macro="" textlink="">
      <xdr:nvSpPr>
        <xdr:cNvPr id="134" name="円/楕円 133"/>
        <xdr:cNvSpPr/>
      </xdr:nvSpPr>
      <xdr:spPr bwMode="auto">
        <a:xfrm>
          <a:off x="4254500" y="681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318736</xdr:rowOff>
    </xdr:from>
    <xdr:ext cx="762000" cy="259045"/>
    <xdr:sp macro="" textlink="">
      <xdr:nvSpPr>
        <xdr:cNvPr id="135" name="テキスト ボックス 134"/>
        <xdr:cNvSpPr txBox="1"/>
      </xdr:nvSpPr>
      <xdr:spPr>
        <a:xfrm>
          <a:off x="3924300" y="658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130873</xdr:rowOff>
    </xdr:from>
    <xdr:to>
      <xdr:col>3</xdr:col>
      <xdr:colOff>257175</xdr:colOff>
      <xdr:row>35</xdr:row>
      <xdr:rowOff>232473</xdr:rowOff>
    </xdr:to>
    <xdr:sp macro="" textlink="">
      <xdr:nvSpPr>
        <xdr:cNvPr id="136" name="円/楕円 135"/>
        <xdr:cNvSpPr/>
      </xdr:nvSpPr>
      <xdr:spPr bwMode="auto">
        <a:xfrm>
          <a:off x="3556000" y="674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242650</xdr:rowOff>
    </xdr:from>
    <xdr:ext cx="762000" cy="259045"/>
    <xdr:sp macro="" textlink="">
      <xdr:nvSpPr>
        <xdr:cNvPr id="137" name="テキスト ボックス 136"/>
        <xdr:cNvSpPr txBox="1"/>
      </xdr:nvSpPr>
      <xdr:spPr>
        <a:xfrm>
          <a:off x="3225800" y="651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71857</xdr:rowOff>
    </xdr:from>
    <xdr:to>
      <xdr:col>2</xdr:col>
      <xdr:colOff>692150</xdr:colOff>
      <xdr:row>35</xdr:row>
      <xdr:rowOff>173457</xdr:rowOff>
    </xdr:to>
    <xdr:sp macro="" textlink="">
      <xdr:nvSpPr>
        <xdr:cNvPr id="138" name="円/楕円 137"/>
        <xdr:cNvSpPr/>
      </xdr:nvSpPr>
      <xdr:spPr bwMode="auto">
        <a:xfrm>
          <a:off x="2857500" y="6682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183634</xdr:rowOff>
    </xdr:from>
    <xdr:ext cx="762000" cy="259045"/>
    <xdr:sp macro="" textlink="">
      <xdr:nvSpPr>
        <xdr:cNvPr id="139" name="テキスト ボックス 138"/>
        <xdr:cNvSpPr txBox="1"/>
      </xdr:nvSpPr>
      <xdr:spPr>
        <a:xfrm>
          <a:off x="2527300" y="645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151,248
147,317
177.76
52,981,899
51,463,978
1,263,684
29,377,905
40,436,301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71806</xdr:rowOff>
    </xdr:from>
    <xdr:to>
      <xdr:col>6</xdr:col>
      <xdr:colOff>511175</xdr:colOff>
      <xdr:row>35</xdr:row>
      <xdr:rowOff>144196</xdr:rowOff>
    </xdr:to>
    <xdr:cxnSp macro="">
      <xdr:nvCxnSpPr>
        <xdr:cNvPr id="61" name="直線コネクタ 60"/>
        <xdr:cNvCxnSpPr/>
      </xdr:nvCxnSpPr>
      <xdr:spPr>
        <a:xfrm>
          <a:off x="3797300" y="607255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71806</xdr:rowOff>
    </xdr:from>
    <xdr:to>
      <xdr:col>5</xdr:col>
      <xdr:colOff>358775</xdr:colOff>
      <xdr:row>35</xdr:row>
      <xdr:rowOff>123736</xdr:rowOff>
    </xdr:to>
    <xdr:cxnSp macro="">
      <xdr:nvCxnSpPr>
        <xdr:cNvPr id="64" name="直線コネクタ 63"/>
        <xdr:cNvCxnSpPr/>
      </xdr:nvCxnSpPr>
      <xdr:spPr>
        <a:xfrm flipV="1">
          <a:off x="2908300" y="6072556"/>
          <a:ext cx="8890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142727</xdr:rowOff>
    </xdr:from>
    <xdr:ext cx="534377" cy="259045"/>
    <xdr:sp macro="" textlink="">
      <xdr:nvSpPr>
        <xdr:cNvPr id="66" name="テキスト ボックス 65"/>
        <xdr:cNvSpPr txBox="1"/>
      </xdr:nvSpPr>
      <xdr:spPr>
        <a:xfrm>
          <a:off x="3530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123736</xdr:rowOff>
    </xdr:from>
    <xdr:to>
      <xdr:col>4</xdr:col>
      <xdr:colOff>155575</xdr:colOff>
      <xdr:row>35</xdr:row>
      <xdr:rowOff>137795</xdr:rowOff>
    </xdr:to>
    <xdr:cxnSp macro="">
      <xdr:nvCxnSpPr>
        <xdr:cNvPr id="67" name="直線コネクタ 66"/>
        <xdr:cNvCxnSpPr/>
      </xdr:nvCxnSpPr>
      <xdr:spPr>
        <a:xfrm flipV="1">
          <a:off x="2019300" y="6124486"/>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169939</xdr:rowOff>
    </xdr:from>
    <xdr:to>
      <xdr:col>4</xdr:col>
      <xdr:colOff>206375</xdr:colOff>
      <xdr:row>34</xdr:row>
      <xdr:rowOff>100089</xdr:rowOff>
    </xdr:to>
    <xdr:sp macro="" textlink="">
      <xdr:nvSpPr>
        <xdr:cNvPr id="68" name="フローチャート : 判断 67"/>
        <xdr:cNvSpPr/>
      </xdr:nvSpPr>
      <xdr:spPr>
        <a:xfrm>
          <a:off x="2857500" y="58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116616</xdr:rowOff>
    </xdr:from>
    <xdr:ext cx="534377" cy="259045"/>
    <xdr:sp macro="" textlink="">
      <xdr:nvSpPr>
        <xdr:cNvPr id="69" name="テキスト ボックス 68"/>
        <xdr:cNvSpPr txBox="1"/>
      </xdr:nvSpPr>
      <xdr:spPr>
        <a:xfrm>
          <a:off x="2641111" y="56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137795</xdr:rowOff>
    </xdr:from>
    <xdr:to>
      <xdr:col>2</xdr:col>
      <xdr:colOff>638175</xdr:colOff>
      <xdr:row>35</xdr:row>
      <xdr:rowOff>150825</xdr:rowOff>
    </xdr:to>
    <xdr:cxnSp macro="">
      <xdr:nvCxnSpPr>
        <xdr:cNvPr id="70" name="直線コネクタ 69"/>
        <xdr:cNvCxnSpPr/>
      </xdr:nvCxnSpPr>
      <xdr:spPr>
        <a:xfrm flipV="1">
          <a:off x="1130300" y="613854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24663</xdr:rowOff>
    </xdr:from>
    <xdr:to>
      <xdr:col>3</xdr:col>
      <xdr:colOff>3175</xdr:colOff>
      <xdr:row>34</xdr:row>
      <xdr:rowOff>126263</xdr:rowOff>
    </xdr:to>
    <xdr:sp macro="" textlink="">
      <xdr:nvSpPr>
        <xdr:cNvPr id="71" name="フローチャート : 判断 70"/>
        <xdr:cNvSpPr/>
      </xdr:nvSpPr>
      <xdr:spPr>
        <a:xfrm>
          <a:off x="1968500" y="58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142790</xdr:rowOff>
    </xdr:from>
    <xdr:ext cx="534377" cy="259045"/>
    <xdr:sp macro="" textlink="">
      <xdr:nvSpPr>
        <xdr:cNvPr id="72" name="テキスト ボックス 71"/>
        <xdr:cNvSpPr txBox="1"/>
      </xdr:nvSpPr>
      <xdr:spPr>
        <a:xfrm>
          <a:off x="1752111" y="562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61,686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151955</xdr:rowOff>
    </xdr:from>
    <xdr:to>
      <xdr:col>1</xdr:col>
      <xdr:colOff>485775</xdr:colOff>
      <xdr:row>34</xdr:row>
      <xdr:rowOff>82105</xdr:rowOff>
    </xdr:to>
    <xdr:sp macro="" textlink="">
      <xdr:nvSpPr>
        <xdr:cNvPr id="73" name="フローチャート : 判断 72"/>
        <xdr:cNvSpPr/>
      </xdr:nvSpPr>
      <xdr:spPr>
        <a:xfrm>
          <a:off x="1079500" y="58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98632</xdr:rowOff>
    </xdr:from>
    <xdr:ext cx="534377" cy="259045"/>
    <xdr:sp macro="" textlink="">
      <xdr:nvSpPr>
        <xdr:cNvPr id="74" name="テキスト ボックス 73"/>
        <xdr:cNvSpPr txBox="1"/>
      </xdr:nvSpPr>
      <xdr:spPr>
        <a:xfrm>
          <a:off x="863111" y="55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62,845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93396</xdr:rowOff>
    </xdr:from>
    <xdr:to>
      <xdr:col>6</xdr:col>
      <xdr:colOff>561975</xdr:colOff>
      <xdr:row>36</xdr:row>
      <xdr:rowOff>23546</xdr:rowOff>
    </xdr:to>
    <xdr:sp macro="" textlink="">
      <xdr:nvSpPr>
        <xdr:cNvPr id="80" name="円/楕円 79"/>
        <xdr:cNvSpPr/>
      </xdr:nvSpPr>
      <xdr:spPr>
        <a:xfrm>
          <a:off x="4584700" y="609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71823</xdr:rowOff>
    </xdr:from>
    <xdr:ext cx="534377" cy="259045"/>
    <xdr:sp macro="" textlink="">
      <xdr:nvSpPr>
        <xdr:cNvPr id="81" name="人件費該当値テキスト"/>
        <xdr:cNvSpPr txBox="1"/>
      </xdr:nvSpPr>
      <xdr:spPr>
        <a:xfrm>
          <a:off x="4686300" y="60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55,382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21006</xdr:rowOff>
    </xdr:from>
    <xdr:to>
      <xdr:col>5</xdr:col>
      <xdr:colOff>409575</xdr:colOff>
      <xdr:row>35</xdr:row>
      <xdr:rowOff>122606</xdr:rowOff>
    </xdr:to>
    <xdr:sp macro="" textlink="">
      <xdr:nvSpPr>
        <xdr:cNvPr id="82" name="円/楕円 81"/>
        <xdr:cNvSpPr/>
      </xdr:nvSpPr>
      <xdr:spPr>
        <a:xfrm>
          <a:off x="3746500" y="60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139133</xdr:rowOff>
    </xdr:from>
    <xdr:ext cx="534377" cy="259045"/>
    <xdr:sp macro="" textlink="">
      <xdr:nvSpPr>
        <xdr:cNvPr id="83" name="テキスト ボックス 82"/>
        <xdr:cNvSpPr txBox="1"/>
      </xdr:nvSpPr>
      <xdr:spPr>
        <a:xfrm>
          <a:off x="3530111" y="57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72936</xdr:rowOff>
    </xdr:from>
    <xdr:to>
      <xdr:col>4</xdr:col>
      <xdr:colOff>206375</xdr:colOff>
      <xdr:row>36</xdr:row>
      <xdr:rowOff>3086</xdr:rowOff>
    </xdr:to>
    <xdr:sp macro="" textlink="">
      <xdr:nvSpPr>
        <xdr:cNvPr id="84" name="円/楕円 83"/>
        <xdr:cNvSpPr/>
      </xdr:nvSpPr>
      <xdr:spPr>
        <a:xfrm>
          <a:off x="2857500" y="607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165663</xdr:rowOff>
    </xdr:from>
    <xdr:ext cx="534377" cy="259045"/>
    <xdr:sp macro="" textlink="">
      <xdr:nvSpPr>
        <xdr:cNvPr id="85" name="テキスト ボックス 84"/>
        <xdr:cNvSpPr txBox="1"/>
      </xdr:nvSpPr>
      <xdr:spPr>
        <a:xfrm>
          <a:off x="2641111" y="61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55,919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86995</xdr:rowOff>
    </xdr:from>
    <xdr:to>
      <xdr:col>3</xdr:col>
      <xdr:colOff>3175</xdr:colOff>
      <xdr:row>36</xdr:row>
      <xdr:rowOff>17145</xdr:rowOff>
    </xdr:to>
    <xdr:sp macro="" textlink="">
      <xdr:nvSpPr>
        <xdr:cNvPr id="86" name="円/楕円 85"/>
        <xdr:cNvSpPr/>
      </xdr:nvSpPr>
      <xdr:spPr>
        <a:xfrm>
          <a:off x="19685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8272</xdr:rowOff>
    </xdr:from>
    <xdr:ext cx="534377" cy="259045"/>
    <xdr:sp macro="" textlink="">
      <xdr:nvSpPr>
        <xdr:cNvPr id="87" name="テキスト ボックス 86"/>
        <xdr:cNvSpPr txBox="1"/>
      </xdr:nvSpPr>
      <xdr:spPr>
        <a:xfrm>
          <a:off x="1752111" y="61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100025</xdr:rowOff>
    </xdr:from>
    <xdr:to>
      <xdr:col>1</xdr:col>
      <xdr:colOff>485775</xdr:colOff>
      <xdr:row>36</xdr:row>
      <xdr:rowOff>30175</xdr:rowOff>
    </xdr:to>
    <xdr:sp macro="" textlink="">
      <xdr:nvSpPr>
        <xdr:cNvPr id="88" name="円/楕円 87"/>
        <xdr:cNvSpPr/>
      </xdr:nvSpPr>
      <xdr:spPr>
        <a:xfrm>
          <a:off x="1079500" y="61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21302</xdr:rowOff>
    </xdr:from>
    <xdr:ext cx="534377" cy="259045"/>
    <xdr:sp macro="" textlink="">
      <xdr:nvSpPr>
        <xdr:cNvPr id="89" name="テキスト ボックス 88"/>
        <xdr:cNvSpPr txBox="1"/>
      </xdr:nvSpPr>
      <xdr:spPr>
        <a:xfrm>
          <a:off x="863111" y="61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14160</xdr:rowOff>
    </xdr:from>
    <xdr:to>
      <xdr:col>6</xdr:col>
      <xdr:colOff>511175</xdr:colOff>
      <xdr:row>58</xdr:row>
      <xdr:rowOff>31839</xdr:rowOff>
    </xdr:to>
    <xdr:cxnSp macro="">
      <xdr:nvCxnSpPr>
        <xdr:cNvPr id="119" name="直線コネクタ 118"/>
        <xdr:cNvCxnSpPr/>
      </xdr:nvCxnSpPr>
      <xdr:spPr>
        <a:xfrm flipV="1">
          <a:off x="3797300" y="9958260"/>
          <a:ext cx="8382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107929</xdr:rowOff>
    </xdr:from>
    <xdr:ext cx="534377" cy="259045"/>
    <xdr:sp macro="" textlink="">
      <xdr:nvSpPr>
        <xdr:cNvPr id="120" name="物件費平均値テキスト"/>
        <xdr:cNvSpPr txBox="1"/>
      </xdr:nvSpPr>
      <xdr:spPr>
        <a:xfrm>
          <a:off x="4686300" y="936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31839</xdr:rowOff>
    </xdr:from>
    <xdr:to>
      <xdr:col>5</xdr:col>
      <xdr:colOff>358775</xdr:colOff>
      <xdr:row>59</xdr:row>
      <xdr:rowOff>25971</xdr:rowOff>
    </xdr:to>
    <xdr:cxnSp macro="">
      <xdr:nvCxnSpPr>
        <xdr:cNvPr id="122" name="直線コネクタ 121"/>
        <xdr:cNvCxnSpPr/>
      </xdr:nvCxnSpPr>
      <xdr:spPr>
        <a:xfrm flipV="1">
          <a:off x="2908300" y="9975939"/>
          <a:ext cx="889000" cy="16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147858</xdr:rowOff>
    </xdr:from>
    <xdr:ext cx="534377" cy="259045"/>
    <xdr:sp macro="" textlink="">
      <xdr:nvSpPr>
        <xdr:cNvPr id="124" name="テキスト ボックス 123"/>
        <xdr:cNvSpPr txBox="1"/>
      </xdr:nvSpPr>
      <xdr:spPr>
        <a:xfrm>
          <a:off x="3530111" y="9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25971</xdr:rowOff>
    </xdr:from>
    <xdr:to>
      <xdr:col>4</xdr:col>
      <xdr:colOff>155575</xdr:colOff>
      <xdr:row>59</xdr:row>
      <xdr:rowOff>132080</xdr:rowOff>
    </xdr:to>
    <xdr:cxnSp macro="">
      <xdr:nvCxnSpPr>
        <xdr:cNvPr id="125" name="直線コネクタ 124"/>
        <xdr:cNvCxnSpPr/>
      </xdr:nvCxnSpPr>
      <xdr:spPr>
        <a:xfrm flipV="1">
          <a:off x="2019300" y="10141521"/>
          <a:ext cx="889000" cy="10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110922</xdr:rowOff>
    </xdr:from>
    <xdr:to>
      <xdr:col>4</xdr:col>
      <xdr:colOff>206375</xdr:colOff>
      <xdr:row>58</xdr:row>
      <xdr:rowOff>41072</xdr:rowOff>
    </xdr:to>
    <xdr:sp macro="" textlink="">
      <xdr:nvSpPr>
        <xdr:cNvPr id="126" name="フローチャート : 判断 125"/>
        <xdr:cNvSpPr/>
      </xdr:nvSpPr>
      <xdr:spPr>
        <a:xfrm>
          <a:off x="2857500" y="98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57599</xdr:rowOff>
    </xdr:from>
    <xdr:ext cx="534377" cy="259045"/>
    <xdr:sp macro="" textlink="">
      <xdr:nvSpPr>
        <xdr:cNvPr id="127" name="テキスト ボックス 126"/>
        <xdr:cNvSpPr txBox="1"/>
      </xdr:nvSpPr>
      <xdr:spPr>
        <a:xfrm>
          <a:off x="2641111" y="96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45,922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96800</xdr:rowOff>
    </xdr:from>
    <xdr:to>
      <xdr:col>2</xdr:col>
      <xdr:colOff>638175</xdr:colOff>
      <xdr:row>59</xdr:row>
      <xdr:rowOff>132080</xdr:rowOff>
    </xdr:to>
    <xdr:cxnSp macro="">
      <xdr:nvCxnSpPr>
        <xdr:cNvPr id="128" name="直線コネクタ 127"/>
        <xdr:cNvCxnSpPr/>
      </xdr:nvCxnSpPr>
      <xdr:spPr>
        <a:xfrm>
          <a:off x="1130300" y="10212350"/>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61430</xdr:rowOff>
    </xdr:from>
    <xdr:to>
      <xdr:col>3</xdr:col>
      <xdr:colOff>3175</xdr:colOff>
      <xdr:row>58</xdr:row>
      <xdr:rowOff>163030</xdr:rowOff>
    </xdr:to>
    <xdr:sp macro="" textlink="">
      <xdr:nvSpPr>
        <xdr:cNvPr id="129" name="フローチャート : 判断 128"/>
        <xdr:cNvSpPr/>
      </xdr:nvSpPr>
      <xdr:spPr>
        <a:xfrm>
          <a:off x="1968500" y="1000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8107</xdr:rowOff>
    </xdr:from>
    <xdr:ext cx="534377" cy="259045"/>
    <xdr:sp macro="" textlink="">
      <xdr:nvSpPr>
        <xdr:cNvPr id="130" name="テキスト ボックス 129"/>
        <xdr:cNvSpPr txBox="1"/>
      </xdr:nvSpPr>
      <xdr:spPr>
        <a:xfrm>
          <a:off x="1752111" y="978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137211</xdr:rowOff>
    </xdr:from>
    <xdr:to>
      <xdr:col>1</xdr:col>
      <xdr:colOff>485775</xdr:colOff>
      <xdr:row>58</xdr:row>
      <xdr:rowOff>67361</xdr:rowOff>
    </xdr:to>
    <xdr:sp macro="" textlink="">
      <xdr:nvSpPr>
        <xdr:cNvPr id="131" name="フローチャート : 判断 130"/>
        <xdr:cNvSpPr/>
      </xdr:nvSpPr>
      <xdr:spPr>
        <a:xfrm>
          <a:off x="1079500" y="990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83888</xdr:rowOff>
    </xdr:from>
    <xdr:ext cx="534377" cy="259045"/>
    <xdr:sp macro="" textlink="">
      <xdr:nvSpPr>
        <xdr:cNvPr id="132" name="テキスト ボックス 131"/>
        <xdr:cNvSpPr txBox="1"/>
      </xdr:nvSpPr>
      <xdr:spPr>
        <a:xfrm>
          <a:off x="863111" y="968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45,232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134810</xdr:rowOff>
    </xdr:from>
    <xdr:to>
      <xdr:col>6</xdr:col>
      <xdr:colOff>561975</xdr:colOff>
      <xdr:row>58</xdr:row>
      <xdr:rowOff>64960</xdr:rowOff>
    </xdr:to>
    <xdr:sp macro="" textlink="">
      <xdr:nvSpPr>
        <xdr:cNvPr id="138" name="円/楕円 137"/>
        <xdr:cNvSpPr/>
      </xdr:nvSpPr>
      <xdr:spPr>
        <a:xfrm>
          <a:off x="4584700" y="99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113237</xdr:rowOff>
    </xdr:from>
    <xdr:ext cx="534377" cy="259045"/>
    <xdr:sp macro="" textlink="">
      <xdr:nvSpPr>
        <xdr:cNvPr id="139" name="物件費該当値テキスト"/>
        <xdr:cNvSpPr txBox="1"/>
      </xdr:nvSpPr>
      <xdr:spPr>
        <a:xfrm>
          <a:off x="4686300" y="988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45,295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152489</xdr:rowOff>
    </xdr:from>
    <xdr:to>
      <xdr:col>5</xdr:col>
      <xdr:colOff>409575</xdr:colOff>
      <xdr:row>58</xdr:row>
      <xdr:rowOff>82639</xdr:rowOff>
    </xdr:to>
    <xdr:sp macro="" textlink="">
      <xdr:nvSpPr>
        <xdr:cNvPr id="140" name="円/楕円 139"/>
        <xdr:cNvSpPr/>
      </xdr:nvSpPr>
      <xdr:spPr>
        <a:xfrm>
          <a:off x="3746500" y="99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73766</xdr:rowOff>
    </xdr:from>
    <xdr:ext cx="534377" cy="259045"/>
    <xdr:sp macro="" textlink="">
      <xdr:nvSpPr>
        <xdr:cNvPr id="141" name="テキスト ボックス 140"/>
        <xdr:cNvSpPr txBox="1"/>
      </xdr:nvSpPr>
      <xdr:spPr>
        <a:xfrm>
          <a:off x="3530111" y="100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146621</xdr:rowOff>
    </xdr:from>
    <xdr:to>
      <xdr:col>4</xdr:col>
      <xdr:colOff>206375</xdr:colOff>
      <xdr:row>59</xdr:row>
      <xdr:rowOff>76771</xdr:rowOff>
    </xdr:to>
    <xdr:sp macro="" textlink="">
      <xdr:nvSpPr>
        <xdr:cNvPr id="142" name="円/楕円 141"/>
        <xdr:cNvSpPr/>
      </xdr:nvSpPr>
      <xdr:spPr>
        <a:xfrm>
          <a:off x="2857500" y="100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67898</xdr:rowOff>
    </xdr:from>
    <xdr:ext cx="534377" cy="259045"/>
    <xdr:sp macro="" textlink="">
      <xdr:nvSpPr>
        <xdr:cNvPr id="143" name="テキスト ボックス 142"/>
        <xdr:cNvSpPr txBox="1"/>
      </xdr:nvSpPr>
      <xdr:spPr>
        <a:xfrm>
          <a:off x="2641111" y="1018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40,485</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81280</xdr:rowOff>
    </xdr:from>
    <xdr:to>
      <xdr:col>3</xdr:col>
      <xdr:colOff>3175</xdr:colOff>
      <xdr:row>60</xdr:row>
      <xdr:rowOff>11430</xdr:rowOff>
    </xdr:to>
    <xdr:sp macro="" textlink="">
      <xdr:nvSpPr>
        <xdr:cNvPr id="144" name="円/楕円 143"/>
        <xdr:cNvSpPr/>
      </xdr:nvSpPr>
      <xdr:spPr>
        <a:xfrm>
          <a:off x="1968500" y="101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60</xdr:row>
      <xdr:rowOff>2557</xdr:rowOff>
    </xdr:from>
    <xdr:ext cx="534377" cy="259045"/>
    <xdr:sp macro="" textlink="">
      <xdr:nvSpPr>
        <xdr:cNvPr id="145" name="テキスト ボックス 144"/>
        <xdr:cNvSpPr txBox="1"/>
      </xdr:nvSpPr>
      <xdr:spPr>
        <a:xfrm>
          <a:off x="1752111" y="102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37,700</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46000</xdr:rowOff>
    </xdr:from>
    <xdr:to>
      <xdr:col>1</xdr:col>
      <xdr:colOff>485775</xdr:colOff>
      <xdr:row>59</xdr:row>
      <xdr:rowOff>147600</xdr:rowOff>
    </xdr:to>
    <xdr:sp macro="" textlink="">
      <xdr:nvSpPr>
        <xdr:cNvPr id="146" name="円/楕円 145"/>
        <xdr:cNvSpPr/>
      </xdr:nvSpPr>
      <xdr:spPr>
        <a:xfrm>
          <a:off x="1079500" y="101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138727</xdr:rowOff>
    </xdr:from>
    <xdr:ext cx="534377" cy="259045"/>
    <xdr:sp macro="" textlink="">
      <xdr:nvSpPr>
        <xdr:cNvPr id="147" name="テキスト ボックス 146"/>
        <xdr:cNvSpPr txBox="1"/>
      </xdr:nvSpPr>
      <xdr:spPr>
        <a:xfrm>
          <a:off x="863111" y="1025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86632</xdr:rowOff>
    </xdr:from>
    <xdr:to>
      <xdr:col>6</xdr:col>
      <xdr:colOff>511175</xdr:colOff>
      <xdr:row>76</xdr:row>
      <xdr:rowOff>102634</xdr:rowOff>
    </xdr:to>
    <xdr:cxnSp macro="">
      <xdr:nvCxnSpPr>
        <xdr:cNvPr id="178" name="直線コネクタ 177"/>
        <xdr:cNvCxnSpPr/>
      </xdr:nvCxnSpPr>
      <xdr:spPr>
        <a:xfrm flipV="1">
          <a:off x="3797300" y="1311683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64588</xdr:rowOff>
    </xdr:from>
    <xdr:ext cx="469744" cy="259045"/>
    <xdr:sp macro="" textlink="">
      <xdr:nvSpPr>
        <xdr:cNvPr id="179" name="維持補修費平均値テキスト"/>
        <xdr:cNvSpPr txBox="1"/>
      </xdr:nvSpPr>
      <xdr:spPr>
        <a:xfrm>
          <a:off x="4686300" y="127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68181</xdr:rowOff>
    </xdr:from>
    <xdr:to>
      <xdr:col>5</xdr:col>
      <xdr:colOff>358775</xdr:colOff>
      <xdr:row>76</xdr:row>
      <xdr:rowOff>102634</xdr:rowOff>
    </xdr:to>
    <xdr:cxnSp macro="">
      <xdr:nvCxnSpPr>
        <xdr:cNvPr id="181" name="直線コネクタ 180"/>
        <xdr:cNvCxnSpPr/>
      </xdr:nvCxnSpPr>
      <xdr:spPr>
        <a:xfrm>
          <a:off x="2908300" y="12926931"/>
          <a:ext cx="889000" cy="20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42272</xdr:rowOff>
    </xdr:from>
    <xdr:ext cx="469744" cy="259045"/>
    <xdr:sp macro="" textlink="">
      <xdr:nvSpPr>
        <xdr:cNvPr id="183" name="テキスト ボックス 182"/>
        <xdr:cNvSpPr txBox="1"/>
      </xdr:nvSpPr>
      <xdr:spPr>
        <a:xfrm>
          <a:off x="3562427"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68181</xdr:rowOff>
    </xdr:from>
    <xdr:to>
      <xdr:col>4</xdr:col>
      <xdr:colOff>155575</xdr:colOff>
      <xdr:row>77</xdr:row>
      <xdr:rowOff>1397</xdr:rowOff>
    </xdr:to>
    <xdr:cxnSp macro="">
      <xdr:nvCxnSpPr>
        <xdr:cNvPr id="184" name="直線コネクタ 183"/>
        <xdr:cNvCxnSpPr/>
      </xdr:nvCxnSpPr>
      <xdr:spPr>
        <a:xfrm flipV="1">
          <a:off x="2019300" y="12926931"/>
          <a:ext cx="889000" cy="27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28811</xdr:rowOff>
    </xdr:from>
    <xdr:to>
      <xdr:col>4</xdr:col>
      <xdr:colOff>206375</xdr:colOff>
      <xdr:row>76</xdr:row>
      <xdr:rowOff>130411</xdr:rowOff>
    </xdr:to>
    <xdr:sp macro="" textlink="">
      <xdr:nvSpPr>
        <xdr:cNvPr id="185" name="フローチャート : 判断 184"/>
        <xdr:cNvSpPr/>
      </xdr:nvSpPr>
      <xdr:spPr>
        <a:xfrm>
          <a:off x="2857500" y="1305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121538</xdr:rowOff>
    </xdr:from>
    <xdr:ext cx="469744" cy="259045"/>
    <xdr:sp macro="" textlink="">
      <xdr:nvSpPr>
        <xdr:cNvPr id="186" name="テキスト ボックス 185"/>
        <xdr:cNvSpPr txBox="1"/>
      </xdr:nvSpPr>
      <xdr:spPr>
        <a:xfrm>
          <a:off x="2673427" y="1315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159621</xdr:rowOff>
    </xdr:from>
    <xdr:to>
      <xdr:col>2</xdr:col>
      <xdr:colOff>638175</xdr:colOff>
      <xdr:row>77</xdr:row>
      <xdr:rowOff>1397</xdr:rowOff>
    </xdr:to>
    <xdr:cxnSp macro="">
      <xdr:nvCxnSpPr>
        <xdr:cNvPr id="187" name="直線コネクタ 186"/>
        <xdr:cNvCxnSpPr/>
      </xdr:nvCxnSpPr>
      <xdr:spPr>
        <a:xfrm>
          <a:off x="1130300" y="13189821"/>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2685</xdr:rowOff>
    </xdr:from>
    <xdr:to>
      <xdr:col>3</xdr:col>
      <xdr:colOff>3175</xdr:colOff>
      <xdr:row>77</xdr:row>
      <xdr:rowOff>104285</xdr:rowOff>
    </xdr:to>
    <xdr:sp macro="" textlink="">
      <xdr:nvSpPr>
        <xdr:cNvPr id="188" name="フローチャート : 判断 187"/>
        <xdr:cNvSpPr/>
      </xdr:nvSpPr>
      <xdr:spPr>
        <a:xfrm>
          <a:off x="1968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95412</xdr:rowOff>
    </xdr:from>
    <xdr:ext cx="469744" cy="259045"/>
    <xdr:sp macro="" textlink="">
      <xdr:nvSpPr>
        <xdr:cNvPr id="189" name="テキスト ボックス 188"/>
        <xdr:cNvSpPr txBox="1"/>
      </xdr:nvSpPr>
      <xdr:spPr>
        <a:xfrm>
          <a:off x="1784427" y="1329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98044</xdr:rowOff>
    </xdr:from>
    <xdr:to>
      <xdr:col>1</xdr:col>
      <xdr:colOff>485775</xdr:colOff>
      <xdr:row>77</xdr:row>
      <xdr:rowOff>28194</xdr:rowOff>
    </xdr:to>
    <xdr:sp macro="" textlink="">
      <xdr:nvSpPr>
        <xdr:cNvPr id="190" name="フローチャート : 判断 189"/>
        <xdr:cNvSpPr/>
      </xdr:nvSpPr>
      <xdr:spPr>
        <a:xfrm>
          <a:off x="1079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44721</xdr:rowOff>
    </xdr:from>
    <xdr:ext cx="469744" cy="259045"/>
    <xdr:sp macro="" textlink="">
      <xdr:nvSpPr>
        <xdr:cNvPr id="191" name="テキスト ボックス 190"/>
        <xdr:cNvSpPr txBox="1"/>
      </xdr:nvSpPr>
      <xdr:spPr>
        <a:xfrm>
          <a:off x="895427"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35832</xdr:rowOff>
    </xdr:from>
    <xdr:to>
      <xdr:col>6</xdr:col>
      <xdr:colOff>561975</xdr:colOff>
      <xdr:row>76</xdr:row>
      <xdr:rowOff>137432</xdr:rowOff>
    </xdr:to>
    <xdr:sp macro="" textlink="">
      <xdr:nvSpPr>
        <xdr:cNvPr id="197" name="円/楕円 196"/>
        <xdr:cNvSpPr/>
      </xdr:nvSpPr>
      <xdr:spPr>
        <a:xfrm>
          <a:off x="4584700" y="130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14259</xdr:rowOff>
    </xdr:from>
    <xdr:ext cx="469744" cy="259045"/>
    <xdr:sp macro="" textlink="">
      <xdr:nvSpPr>
        <xdr:cNvPr id="198" name="維持補修費該当値テキスト"/>
        <xdr:cNvSpPr txBox="1"/>
      </xdr:nvSpPr>
      <xdr:spPr>
        <a:xfrm>
          <a:off x="4686300" y="1304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51834</xdr:rowOff>
    </xdr:from>
    <xdr:to>
      <xdr:col>5</xdr:col>
      <xdr:colOff>409575</xdr:colOff>
      <xdr:row>76</xdr:row>
      <xdr:rowOff>153434</xdr:rowOff>
    </xdr:to>
    <xdr:sp macro="" textlink="">
      <xdr:nvSpPr>
        <xdr:cNvPr id="199" name="円/楕円 198"/>
        <xdr:cNvSpPr/>
      </xdr:nvSpPr>
      <xdr:spPr>
        <a:xfrm>
          <a:off x="3746500" y="130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144561</xdr:rowOff>
    </xdr:from>
    <xdr:ext cx="469744" cy="259045"/>
    <xdr:sp macro="" textlink="">
      <xdr:nvSpPr>
        <xdr:cNvPr id="200" name="テキスト ボックス 199"/>
        <xdr:cNvSpPr txBox="1"/>
      </xdr:nvSpPr>
      <xdr:spPr>
        <a:xfrm>
          <a:off x="3562427" y="1317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17381</xdr:rowOff>
    </xdr:from>
    <xdr:to>
      <xdr:col>4</xdr:col>
      <xdr:colOff>206375</xdr:colOff>
      <xdr:row>75</xdr:row>
      <xdr:rowOff>118981</xdr:rowOff>
    </xdr:to>
    <xdr:sp macro="" textlink="">
      <xdr:nvSpPr>
        <xdr:cNvPr id="201" name="円/楕円 200"/>
        <xdr:cNvSpPr/>
      </xdr:nvSpPr>
      <xdr:spPr>
        <a:xfrm>
          <a:off x="2857500" y="128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135508</xdr:rowOff>
    </xdr:from>
    <xdr:ext cx="469744" cy="259045"/>
    <xdr:sp macro="" textlink="">
      <xdr:nvSpPr>
        <xdr:cNvPr id="202" name="テキスト ボックス 201"/>
        <xdr:cNvSpPr txBox="1"/>
      </xdr:nvSpPr>
      <xdr:spPr>
        <a:xfrm>
          <a:off x="2673427" y="1265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122047</xdr:rowOff>
    </xdr:from>
    <xdr:to>
      <xdr:col>3</xdr:col>
      <xdr:colOff>3175</xdr:colOff>
      <xdr:row>77</xdr:row>
      <xdr:rowOff>52197</xdr:rowOff>
    </xdr:to>
    <xdr:sp macro="" textlink="">
      <xdr:nvSpPr>
        <xdr:cNvPr id="203" name="円/楕円 202"/>
        <xdr:cNvSpPr/>
      </xdr:nvSpPr>
      <xdr:spPr>
        <a:xfrm>
          <a:off x="1968500" y="131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68724</xdr:rowOff>
    </xdr:from>
    <xdr:ext cx="469744" cy="259045"/>
    <xdr:sp macro="" textlink="">
      <xdr:nvSpPr>
        <xdr:cNvPr id="204" name="テキスト ボックス 203"/>
        <xdr:cNvSpPr txBox="1"/>
      </xdr:nvSpPr>
      <xdr:spPr>
        <a:xfrm>
          <a:off x="1784427" y="1292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108821</xdr:rowOff>
    </xdr:from>
    <xdr:to>
      <xdr:col>1</xdr:col>
      <xdr:colOff>485775</xdr:colOff>
      <xdr:row>77</xdr:row>
      <xdr:rowOff>38971</xdr:rowOff>
    </xdr:to>
    <xdr:sp macro="" textlink="">
      <xdr:nvSpPr>
        <xdr:cNvPr id="205" name="円/楕円 204"/>
        <xdr:cNvSpPr/>
      </xdr:nvSpPr>
      <xdr:spPr>
        <a:xfrm>
          <a:off x="1079500" y="1313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30098</xdr:rowOff>
    </xdr:from>
    <xdr:ext cx="469744" cy="259045"/>
    <xdr:sp macro="" textlink="">
      <xdr:nvSpPr>
        <xdr:cNvPr id="206" name="テキスト ボックス 205"/>
        <xdr:cNvSpPr txBox="1"/>
      </xdr:nvSpPr>
      <xdr:spPr>
        <a:xfrm>
          <a:off x="895427" y="1323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44755</xdr:rowOff>
    </xdr:from>
    <xdr:to>
      <xdr:col>6</xdr:col>
      <xdr:colOff>511175</xdr:colOff>
      <xdr:row>94</xdr:row>
      <xdr:rowOff>137376</xdr:rowOff>
    </xdr:to>
    <xdr:cxnSp macro="">
      <xdr:nvCxnSpPr>
        <xdr:cNvPr id="236" name="直線コネクタ 235"/>
        <xdr:cNvCxnSpPr/>
      </xdr:nvCxnSpPr>
      <xdr:spPr>
        <a:xfrm flipV="1">
          <a:off x="3797300" y="15989605"/>
          <a:ext cx="838200" cy="26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92015</xdr:rowOff>
    </xdr:from>
    <xdr:ext cx="534377" cy="259045"/>
    <xdr:sp macro="" textlink="">
      <xdr:nvSpPr>
        <xdr:cNvPr id="237" name="扶助費平均値テキスト"/>
        <xdr:cNvSpPr txBox="1"/>
      </xdr:nvSpPr>
      <xdr:spPr>
        <a:xfrm>
          <a:off x="4686300" y="1620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137376</xdr:rowOff>
    </xdr:from>
    <xdr:to>
      <xdr:col>5</xdr:col>
      <xdr:colOff>358775</xdr:colOff>
      <xdr:row>95</xdr:row>
      <xdr:rowOff>68986</xdr:rowOff>
    </xdr:to>
    <xdr:cxnSp macro="">
      <xdr:nvCxnSpPr>
        <xdr:cNvPr id="239" name="直線コネクタ 238"/>
        <xdr:cNvCxnSpPr/>
      </xdr:nvCxnSpPr>
      <xdr:spPr>
        <a:xfrm flipV="1">
          <a:off x="2908300" y="16253676"/>
          <a:ext cx="889000" cy="10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111789</xdr:rowOff>
    </xdr:from>
    <xdr:ext cx="534377" cy="259045"/>
    <xdr:sp macro="" textlink="">
      <xdr:nvSpPr>
        <xdr:cNvPr id="241" name="テキスト ボックス 240"/>
        <xdr:cNvSpPr txBox="1"/>
      </xdr:nvSpPr>
      <xdr:spPr>
        <a:xfrm>
          <a:off x="3530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68986</xdr:rowOff>
    </xdr:from>
    <xdr:to>
      <xdr:col>4</xdr:col>
      <xdr:colOff>155575</xdr:colOff>
      <xdr:row>96</xdr:row>
      <xdr:rowOff>89903</xdr:rowOff>
    </xdr:to>
    <xdr:cxnSp macro="">
      <xdr:nvCxnSpPr>
        <xdr:cNvPr id="242" name="直線コネクタ 241"/>
        <xdr:cNvCxnSpPr/>
      </xdr:nvCxnSpPr>
      <xdr:spPr>
        <a:xfrm flipV="1">
          <a:off x="2019300" y="16356736"/>
          <a:ext cx="889000" cy="19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15481</xdr:rowOff>
    </xdr:from>
    <xdr:to>
      <xdr:col>4</xdr:col>
      <xdr:colOff>206375</xdr:colOff>
      <xdr:row>96</xdr:row>
      <xdr:rowOff>117081</xdr:rowOff>
    </xdr:to>
    <xdr:sp macro="" textlink="">
      <xdr:nvSpPr>
        <xdr:cNvPr id="243" name="フローチャート : 判断 242"/>
        <xdr:cNvSpPr/>
      </xdr:nvSpPr>
      <xdr:spPr>
        <a:xfrm>
          <a:off x="2857500" y="1647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108208</xdr:rowOff>
    </xdr:from>
    <xdr:ext cx="534377" cy="259045"/>
    <xdr:sp macro="" textlink="">
      <xdr:nvSpPr>
        <xdr:cNvPr id="244" name="テキスト ボックス 243"/>
        <xdr:cNvSpPr txBox="1"/>
      </xdr:nvSpPr>
      <xdr:spPr>
        <a:xfrm>
          <a:off x="2641111" y="1656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72,927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89903</xdr:rowOff>
    </xdr:from>
    <xdr:to>
      <xdr:col>2</xdr:col>
      <xdr:colOff>638175</xdr:colOff>
      <xdr:row>96</xdr:row>
      <xdr:rowOff>121755</xdr:rowOff>
    </xdr:to>
    <xdr:cxnSp macro="">
      <xdr:nvCxnSpPr>
        <xdr:cNvPr id="245" name="直線コネクタ 244"/>
        <xdr:cNvCxnSpPr/>
      </xdr:nvCxnSpPr>
      <xdr:spPr>
        <a:xfrm flipV="1">
          <a:off x="1130300" y="16549103"/>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17424</xdr:rowOff>
    </xdr:from>
    <xdr:to>
      <xdr:col>3</xdr:col>
      <xdr:colOff>3175</xdr:colOff>
      <xdr:row>97</xdr:row>
      <xdr:rowOff>119024</xdr:rowOff>
    </xdr:to>
    <xdr:sp macro="" textlink="">
      <xdr:nvSpPr>
        <xdr:cNvPr id="246" name="フローチャート : 判断 245"/>
        <xdr:cNvSpPr/>
      </xdr:nvSpPr>
      <xdr:spPr>
        <a:xfrm>
          <a:off x="1968500" y="1664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110151</xdr:rowOff>
    </xdr:from>
    <xdr:ext cx="534377" cy="259045"/>
    <xdr:sp macro="" textlink="">
      <xdr:nvSpPr>
        <xdr:cNvPr id="247" name="テキスト ボックス 246"/>
        <xdr:cNvSpPr txBox="1"/>
      </xdr:nvSpPr>
      <xdr:spPr>
        <a:xfrm>
          <a:off x="1752111" y="1674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68,376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38646</xdr:rowOff>
    </xdr:from>
    <xdr:to>
      <xdr:col>1</xdr:col>
      <xdr:colOff>485775</xdr:colOff>
      <xdr:row>97</xdr:row>
      <xdr:rowOff>140246</xdr:rowOff>
    </xdr:to>
    <xdr:sp macro="" textlink="">
      <xdr:nvSpPr>
        <xdr:cNvPr id="248" name="フローチャート : 判断 247"/>
        <xdr:cNvSpPr/>
      </xdr:nvSpPr>
      <xdr:spPr>
        <a:xfrm>
          <a:off x="1079500" y="1666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131373</xdr:rowOff>
    </xdr:from>
    <xdr:ext cx="534377" cy="259045"/>
    <xdr:sp macro="" textlink="">
      <xdr:nvSpPr>
        <xdr:cNvPr id="249" name="テキスト ボックス 248"/>
        <xdr:cNvSpPr txBox="1"/>
      </xdr:nvSpPr>
      <xdr:spPr>
        <a:xfrm>
          <a:off x="863111" y="1676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165405</xdr:rowOff>
    </xdr:from>
    <xdr:to>
      <xdr:col>6</xdr:col>
      <xdr:colOff>561975</xdr:colOff>
      <xdr:row>93</xdr:row>
      <xdr:rowOff>95555</xdr:rowOff>
    </xdr:to>
    <xdr:sp macro="" textlink="">
      <xdr:nvSpPr>
        <xdr:cNvPr id="255" name="円/楕円 254"/>
        <xdr:cNvSpPr/>
      </xdr:nvSpPr>
      <xdr:spPr>
        <a:xfrm>
          <a:off x="4584700" y="159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16832</xdr:rowOff>
    </xdr:from>
    <xdr:ext cx="534377" cy="259045"/>
    <xdr:sp macro="" textlink="">
      <xdr:nvSpPr>
        <xdr:cNvPr id="256" name="扶助費該当値テキスト"/>
        <xdr:cNvSpPr txBox="1"/>
      </xdr:nvSpPr>
      <xdr:spPr>
        <a:xfrm>
          <a:off x="4686300" y="1579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86,992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86576</xdr:rowOff>
    </xdr:from>
    <xdr:to>
      <xdr:col>5</xdr:col>
      <xdr:colOff>409575</xdr:colOff>
      <xdr:row>95</xdr:row>
      <xdr:rowOff>16726</xdr:rowOff>
    </xdr:to>
    <xdr:sp macro="" textlink="">
      <xdr:nvSpPr>
        <xdr:cNvPr id="257" name="円/楕円 256"/>
        <xdr:cNvSpPr/>
      </xdr:nvSpPr>
      <xdr:spPr>
        <a:xfrm>
          <a:off x="3746500" y="1620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33253</xdr:rowOff>
    </xdr:from>
    <xdr:ext cx="534377" cy="259045"/>
    <xdr:sp macro="" textlink="">
      <xdr:nvSpPr>
        <xdr:cNvPr id="258" name="テキスト ボックス 257"/>
        <xdr:cNvSpPr txBox="1"/>
      </xdr:nvSpPr>
      <xdr:spPr>
        <a:xfrm>
          <a:off x="3530111" y="159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18186</xdr:rowOff>
    </xdr:from>
    <xdr:to>
      <xdr:col>4</xdr:col>
      <xdr:colOff>206375</xdr:colOff>
      <xdr:row>95</xdr:row>
      <xdr:rowOff>119786</xdr:rowOff>
    </xdr:to>
    <xdr:sp macro="" textlink="">
      <xdr:nvSpPr>
        <xdr:cNvPr id="259" name="円/楕円 258"/>
        <xdr:cNvSpPr/>
      </xdr:nvSpPr>
      <xdr:spPr>
        <a:xfrm>
          <a:off x="2857500" y="1630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136313</xdr:rowOff>
    </xdr:from>
    <xdr:ext cx="534377" cy="259045"/>
    <xdr:sp macro="" textlink="">
      <xdr:nvSpPr>
        <xdr:cNvPr id="260" name="テキスト ボックス 259"/>
        <xdr:cNvSpPr txBox="1"/>
      </xdr:nvSpPr>
      <xdr:spPr>
        <a:xfrm>
          <a:off x="2641111" y="160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77,356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39103</xdr:rowOff>
    </xdr:from>
    <xdr:to>
      <xdr:col>3</xdr:col>
      <xdr:colOff>3175</xdr:colOff>
      <xdr:row>96</xdr:row>
      <xdr:rowOff>140703</xdr:rowOff>
    </xdr:to>
    <xdr:sp macro="" textlink="">
      <xdr:nvSpPr>
        <xdr:cNvPr id="261" name="円/楕円 260"/>
        <xdr:cNvSpPr/>
      </xdr:nvSpPr>
      <xdr:spPr>
        <a:xfrm>
          <a:off x="1968500" y="164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157230</xdr:rowOff>
    </xdr:from>
    <xdr:ext cx="534377" cy="259045"/>
    <xdr:sp macro="" textlink="">
      <xdr:nvSpPr>
        <xdr:cNvPr id="262" name="テキスト ボックス 261"/>
        <xdr:cNvSpPr txBox="1"/>
      </xdr:nvSpPr>
      <xdr:spPr>
        <a:xfrm>
          <a:off x="1752111" y="1627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72,307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70955</xdr:rowOff>
    </xdr:from>
    <xdr:to>
      <xdr:col>1</xdr:col>
      <xdr:colOff>485775</xdr:colOff>
      <xdr:row>97</xdr:row>
      <xdr:rowOff>1105</xdr:rowOff>
    </xdr:to>
    <xdr:sp macro="" textlink="">
      <xdr:nvSpPr>
        <xdr:cNvPr id="263" name="円/楕円 262"/>
        <xdr:cNvSpPr/>
      </xdr:nvSpPr>
      <xdr:spPr>
        <a:xfrm>
          <a:off x="1079500" y="165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17632</xdr:rowOff>
    </xdr:from>
    <xdr:ext cx="534377" cy="259045"/>
    <xdr:sp macro="" textlink="">
      <xdr:nvSpPr>
        <xdr:cNvPr id="264" name="テキスト ボックス 263"/>
        <xdr:cNvSpPr txBox="1"/>
      </xdr:nvSpPr>
      <xdr:spPr>
        <a:xfrm>
          <a:off x="863111" y="1630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124593</xdr:rowOff>
    </xdr:from>
    <xdr:to>
      <xdr:col>15</xdr:col>
      <xdr:colOff>180975</xdr:colOff>
      <xdr:row>38</xdr:row>
      <xdr:rowOff>17666</xdr:rowOff>
    </xdr:to>
    <xdr:cxnSp macro="">
      <xdr:nvCxnSpPr>
        <xdr:cNvPr id="293" name="直線コネクタ 292"/>
        <xdr:cNvCxnSpPr/>
      </xdr:nvCxnSpPr>
      <xdr:spPr>
        <a:xfrm>
          <a:off x="9639300" y="6468243"/>
          <a:ext cx="838200" cy="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4"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124593</xdr:rowOff>
    </xdr:from>
    <xdr:to>
      <xdr:col>14</xdr:col>
      <xdr:colOff>28575</xdr:colOff>
      <xdr:row>37</xdr:row>
      <xdr:rowOff>143472</xdr:rowOff>
    </xdr:to>
    <xdr:cxnSp macro="">
      <xdr:nvCxnSpPr>
        <xdr:cNvPr id="296" name="直線コネクタ 295"/>
        <xdr:cNvCxnSpPr/>
      </xdr:nvCxnSpPr>
      <xdr:spPr>
        <a:xfrm flipV="1">
          <a:off x="8750300" y="6468243"/>
          <a:ext cx="889000" cy="1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11650</xdr:rowOff>
    </xdr:from>
    <xdr:ext cx="534377" cy="259045"/>
    <xdr:sp macro="" textlink="">
      <xdr:nvSpPr>
        <xdr:cNvPr id="298" name="テキスト ボックス 297"/>
        <xdr:cNvSpPr txBox="1"/>
      </xdr:nvSpPr>
      <xdr:spPr>
        <a:xfrm>
          <a:off x="9372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143472</xdr:rowOff>
    </xdr:from>
    <xdr:to>
      <xdr:col>12</xdr:col>
      <xdr:colOff>511175</xdr:colOff>
      <xdr:row>38</xdr:row>
      <xdr:rowOff>5093</xdr:rowOff>
    </xdr:to>
    <xdr:cxnSp macro="">
      <xdr:nvCxnSpPr>
        <xdr:cNvPr id="299" name="直線コネクタ 298"/>
        <xdr:cNvCxnSpPr/>
      </xdr:nvCxnSpPr>
      <xdr:spPr>
        <a:xfrm flipV="1">
          <a:off x="7861300" y="6487122"/>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51067</xdr:rowOff>
    </xdr:from>
    <xdr:to>
      <xdr:col>12</xdr:col>
      <xdr:colOff>561975</xdr:colOff>
      <xdr:row>37</xdr:row>
      <xdr:rowOff>152667</xdr:rowOff>
    </xdr:to>
    <xdr:sp macro="" textlink="">
      <xdr:nvSpPr>
        <xdr:cNvPr id="300" name="フローチャート : 判断 299"/>
        <xdr:cNvSpPr/>
      </xdr:nvSpPr>
      <xdr:spPr>
        <a:xfrm>
          <a:off x="8699500" y="639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169194</xdr:rowOff>
    </xdr:from>
    <xdr:ext cx="534377" cy="259045"/>
    <xdr:sp macro="" textlink="">
      <xdr:nvSpPr>
        <xdr:cNvPr id="301" name="テキスト ボックス 300"/>
        <xdr:cNvSpPr txBox="1"/>
      </xdr:nvSpPr>
      <xdr:spPr>
        <a:xfrm>
          <a:off x="8483111" y="616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5093</xdr:rowOff>
    </xdr:from>
    <xdr:to>
      <xdr:col>11</xdr:col>
      <xdr:colOff>307975</xdr:colOff>
      <xdr:row>38</xdr:row>
      <xdr:rowOff>15113</xdr:rowOff>
    </xdr:to>
    <xdr:cxnSp macro="">
      <xdr:nvCxnSpPr>
        <xdr:cNvPr id="302" name="直線コネクタ 301"/>
        <xdr:cNvCxnSpPr/>
      </xdr:nvCxnSpPr>
      <xdr:spPr>
        <a:xfrm flipV="1">
          <a:off x="6972300" y="6520193"/>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52172</xdr:rowOff>
    </xdr:from>
    <xdr:to>
      <xdr:col>11</xdr:col>
      <xdr:colOff>358775</xdr:colOff>
      <xdr:row>37</xdr:row>
      <xdr:rowOff>153772</xdr:rowOff>
    </xdr:to>
    <xdr:sp macro="" textlink="">
      <xdr:nvSpPr>
        <xdr:cNvPr id="303" name="フローチャート : 判断 302"/>
        <xdr:cNvSpPr/>
      </xdr:nvSpPr>
      <xdr:spPr>
        <a:xfrm>
          <a:off x="7810500" y="639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170299</xdr:rowOff>
    </xdr:from>
    <xdr:ext cx="534377" cy="259045"/>
    <xdr:sp macro="" textlink="">
      <xdr:nvSpPr>
        <xdr:cNvPr id="304" name="テキスト ボックス 303"/>
        <xdr:cNvSpPr txBox="1"/>
      </xdr:nvSpPr>
      <xdr:spPr>
        <a:xfrm>
          <a:off x="7594111" y="617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45295</xdr:rowOff>
    </xdr:from>
    <xdr:to>
      <xdr:col>10</xdr:col>
      <xdr:colOff>155575</xdr:colOff>
      <xdr:row>37</xdr:row>
      <xdr:rowOff>146895</xdr:rowOff>
    </xdr:to>
    <xdr:sp macro="" textlink="">
      <xdr:nvSpPr>
        <xdr:cNvPr id="305" name="フローチャート : 判断 304"/>
        <xdr:cNvSpPr/>
      </xdr:nvSpPr>
      <xdr:spPr>
        <a:xfrm>
          <a:off x="6921500" y="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163422</xdr:rowOff>
    </xdr:from>
    <xdr:ext cx="534377" cy="259045"/>
    <xdr:sp macro="" textlink="">
      <xdr:nvSpPr>
        <xdr:cNvPr id="306" name="テキスト ボックス 305"/>
        <xdr:cNvSpPr txBox="1"/>
      </xdr:nvSpPr>
      <xdr:spPr>
        <a:xfrm>
          <a:off x="6705111" y="61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138316</xdr:rowOff>
    </xdr:from>
    <xdr:to>
      <xdr:col>15</xdr:col>
      <xdr:colOff>231775</xdr:colOff>
      <xdr:row>38</xdr:row>
      <xdr:rowOff>68466</xdr:rowOff>
    </xdr:to>
    <xdr:sp macro="" textlink="">
      <xdr:nvSpPr>
        <xdr:cNvPr id="312" name="円/楕円 311"/>
        <xdr:cNvSpPr/>
      </xdr:nvSpPr>
      <xdr:spPr>
        <a:xfrm>
          <a:off x="10426700" y="64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53243</xdr:rowOff>
    </xdr:from>
    <xdr:ext cx="534377" cy="259045"/>
    <xdr:sp macro="" textlink="">
      <xdr:nvSpPr>
        <xdr:cNvPr id="313" name="補助費等該当値テキスト"/>
        <xdr:cNvSpPr txBox="1"/>
      </xdr:nvSpPr>
      <xdr:spPr>
        <a:xfrm>
          <a:off x="10528300" y="63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73793</xdr:rowOff>
    </xdr:from>
    <xdr:to>
      <xdr:col>14</xdr:col>
      <xdr:colOff>79375</xdr:colOff>
      <xdr:row>38</xdr:row>
      <xdr:rowOff>3943</xdr:rowOff>
    </xdr:to>
    <xdr:sp macro="" textlink="">
      <xdr:nvSpPr>
        <xdr:cNvPr id="314" name="円/楕円 313"/>
        <xdr:cNvSpPr/>
      </xdr:nvSpPr>
      <xdr:spPr>
        <a:xfrm>
          <a:off x="9588500" y="64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166520</xdr:rowOff>
    </xdr:from>
    <xdr:ext cx="534377" cy="259045"/>
    <xdr:sp macro="" textlink="">
      <xdr:nvSpPr>
        <xdr:cNvPr id="315" name="テキスト ボックス 314"/>
        <xdr:cNvSpPr txBox="1"/>
      </xdr:nvSpPr>
      <xdr:spPr>
        <a:xfrm>
          <a:off x="9372111" y="651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92672</xdr:rowOff>
    </xdr:from>
    <xdr:to>
      <xdr:col>12</xdr:col>
      <xdr:colOff>561975</xdr:colOff>
      <xdr:row>38</xdr:row>
      <xdr:rowOff>22822</xdr:rowOff>
    </xdr:to>
    <xdr:sp macro="" textlink="">
      <xdr:nvSpPr>
        <xdr:cNvPr id="316" name="円/楕円 315"/>
        <xdr:cNvSpPr/>
      </xdr:nvSpPr>
      <xdr:spPr>
        <a:xfrm>
          <a:off x="8699500" y="643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13949</xdr:rowOff>
    </xdr:from>
    <xdr:ext cx="534377" cy="259045"/>
    <xdr:sp macro="" textlink="">
      <xdr:nvSpPr>
        <xdr:cNvPr id="317" name="テキスト ボックス 316"/>
        <xdr:cNvSpPr txBox="1"/>
      </xdr:nvSpPr>
      <xdr:spPr>
        <a:xfrm>
          <a:off x="8483111" y="652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125743</xdr:rowOff>
    </xdr:from>
    <xdr:to>
      <xdr:col>11</xdr:col>
      <xdr:colOff>358775</xdr:colOff>
      <xdr:row>38</xdr:row>
      <xdr:rowOff>55893</xdr:rowOff>
    </xdr:to>
    <xdr:sp macro="" textlink="">
      <xdr:nvSpPr>
        <xdr:cNvPr id="318" name="円/楕円 317"/>
        <xdr:cNvSpPr/>
      </xdr:nvSpPr>
      <xdr:spPr>
        <a:xfrm>
          <a:off x="7810500" y="646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47020</xdr:rowOff>
    </xdr:from>
    <xdr:ext cx="534377" cy="259045"/>
    <xdr:sp macro="" textlink="">
      <xdr:nvSpPr>
        <xdr:cNvPr id="319" name="テキスト ボックス 318"/>
        <xdr:cNvSpPr txBox="1"/>
      </xdr:nvSpPr>
      <xdr:spPr>
        <a:xfrm>
          <a:off x="7594111" y="65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135763</xdr:rowOff>
    </xdr:from>
    <xdr:to>
      <xdr:col>10</xdr:col>
      <xdr:colOff>155575</xdr:colOff>
      <xdr:row>38</xdr:row>
      <xdr:rowOff>65913</xdr:rowOff>
    </xdr:to>
    <xdr:sp macro="" textlink="">
      <xdr:nvSpPr>
        <xdr:cNvPr id="320" name="円/楕円 319"/>
        <xdr:cNvSpPr/>
      </xdr:nvSpPr>
      <xdr:spPr>
        <a:xfrm>
          <a:off x="6921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57040</xdr:rowOff>
    </xdr:from>
    <xdr:ext cx="534377" cy="259045"/>
    <xdr:sp macro="" textlink="">
      <xdr:nvSpPr>
        <xdr:cNvPr id="321" name="テキスト ボックス 320"/>
        <xdr:cNvSpPr txBox="1"/>
      </xdr:nvSpPr>
      <xdr:spPr>
        <a:xfrm>
          <a:off x="6705111" y="65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70672</xdr:rowOff>
    </xdr:from>
    <xdr:to>
      <xdr:col>15</xdr:col>
      <xdr:colOff>180975</xdr:colOff>
      <xdr:row>58</xdr:row>
      <xdr:rowOff>83834</xdr:rowOff>
    </xdr:to>
    <xdr:cxnSp macro="">
      <xdr:nvCxnSpPr>
        <xdr:cNvPr id="348" name="直線コネクタ 347"/>
        <xdr:cNvCxnSpPr/>
      </xdr:nvCxnSpPr>
      <xdr:spPr>
        <a:xfrm>
          <a:off x="9639300" y="10014772"/>
          <a:ext cx="838200" cy="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68212</xdr:rowOff>
    </xdr:from>
    <xdr:to>
      <xdr:col>14</xdr:col>
      <xdr:colOff>28575</xdr:colOff>
      <xdr:row>58</xdr:row>
      <xdr:rowOff>70672</xdr:rowOff>
    </xdr:to>
    <xdr:cxnSp macro="">
      <xdr:nvCxnSpPr>
        <xdr:cNvPr id="351" name="直線コネクタ 350"/>
        <xdr:cNvCxnSpPr/>
      </xdr:nvCxnSpPr>
      <xdr:spPr>
        <a:xfrm>
          <a:off x="8750300" y="10012312"/>
          <a:ext cx="8890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3" name="テキスト ボックス 352"/>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58648</xdr:rowOff>
    </xdr:from>
    <xdr:to>
      <xdr:col>12</xdr:col>
      <xdr:colOff>511175</xdr:colOff>
      <xdr:row>58</xdr:row>
      <xdr:rowOff>68212</xdr:rowOff>
    </xdr:to>
    <xdr:cxnSp macro="">
      <xdr:nvCxnSpPr>
        <xdr:cNvPr id="354" name="直線コネクタ 353"/>
        <xdr:cNvCxnSpPr/>
      </xdr:nvCxnSpPr>
      <xdr:spPr>
        <a:xfrm>
          <a:off x="7861300" y="10002748"/>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154042</xdr:rowOff>
    </xdr:from>
    <xdr:to>
      <xdr:col>12</xdr:col>
      <xdr:colOff>561975</xdr:colOff>
      <xdr:row>58</xdr:row>
      <xdr:rowOff>84192</xdr:rowOff>
    </xdr:to>
    <xdr:sp macro="" textlink="">
      <xdr:nvSpPr>
        <xdr:cNvPr id="355" name="フローチャート : 判断 354"/>
        <xdr:cNvSpPr/>
      </xdr:nvSpPr>
      <xdr:spPr>
        <a:xfrm>
          <a:off x="8699500" y="99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100719</xdr:rowOff>
    </xdr:from>
    <xdr:ext cx="534377" cy="259045"/>
    <xdr:sp macro="" textlink="">
      <xdr:nvSpPr>
        <xdr:cNvPr id="356" name="テキスト ボックス 355"/>
        <xdr:cNvSpPr txBox="1"/>
      </xdr:nvSpPr>
      <xdr:spPr>
        <a:xfrm>
          <a:off x="8483111" y="97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58648</xdr:rowOff>
    </xdr:from>
    <xdr:to>
      <xdr:col>11</xdr:col>
      <xdr:colOff>307975</xdr:colOff>
      <xdr:row>58</xdr:row>
      <xdr:rowOff>79686</xdr:rowOff>
    </xdr:to>
    <xdr:cxnSp macro="">
      <xdr:nvCxnSpPr>
        <xdr:cNvPr id="357" name="直線コネクタ 356"/>
        <xdr:cNvCxnSpPr/>
      </xdr:nvCxnSpPr>
      <xdr:spPr>
        <a:xfrm flipV="1">
          <a:off x="6972300" y="10002748"/>
          <a:ext cx="889000" cy="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134908</xdr:rowOff>
    </xdr:from>
    <xdr:to>
      <xdr:col>11</xdr:col>
      <xdr:colOff>358775</xdr:colOff>
      <xdr:row>58</xdr:row>
      <xdr:rowOff>65058</xdr:rowOff>
    </xdr:to>
    <xdr:sp macro="" textlink="">
      <xdr:nvSpPr>
        <xdr:cNvPr id="358" name="フローチャート : 判断 357"/>
        <xdr:cNvSpPr/>
      </xdr:nvSpPr>
      <xdr:spPr>
        <a:xfrm>
          <a:off x="7810500" y="990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81585</xdr:rowOff>
    </xdr:from>
    <xdr:ext cx="534377" cy="259045"/>
    <xdr:sp macro="" textlink="">
      <xdr:nvSpPr>
        <xdr:cNvPr id="359" name="テキスト ボックス 358"/>
        <xdr:cNvSpPr txBox="1"/>
      </xdr:nvSpPr>
      <xdr:spPr>
        <a:xfrm>
          <a:off x="7594111" y="968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54,874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2075</xdr:rowOff>
    </xdr:from>
    <xdr:to>
      <xdr:col>10</xdr:col>
      <xdr:colOff>155575</xdr:colOff>
      <xdr:row>58</xdr:row>
      <xdr:rowOff>103675</xdr:rowOff>
    </xdr:to>
    <xdr:sp macro="" textlink="">
      <xdr:nvSpPr>
        <xdr:cNvPr id="360" name="フローチャート : 判断 359"/>
        <xdr:cNvSpPr/>
      </xdr:nvSpPr>
      <xdr:spPr>
        <a:xfrm>
          <a:off x="6921500" y="99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120202</xdr:rowOff>
    </xdr:from>
    <xdr:ext cx="534377" cy="259045"/>
    <xdr:sp macro="" textlink="">
      <xdr:nvSpPr>
        <xdr:cNvPr id="361" name="テキスト ボックス 360"/>
        <xdr:cNvSpPr txBox="1"/>
      </xdr:nvSpPr>
      <xdr:spPr>
        <a:xfrm>
          <a:off x="6705111" y="972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33034</xdr:rowOff>
    </xdr:from>
    <xdr:to>
      <xdr:col>15</xdr:col>
      <xdr:colOff>231775</xdr:colOff>
      <xdr:row>58</xdr:row>
      <xdr:rowOff>134634</xdr:rowOff>
    </xdr:to>
    <xdr:sp macro="" textlink="">
      <xdr:nvSpPr>
        <xdr:cNvPr id="367" name="円/楕円 366"/>
        <xdr:cNvSpPr/>
      </xdr:nvSpPr>
      <xdr:spPr>
        <a:xfrm>
          <a:off x="10426700" y="997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119411</xdr:rowOff>
    </xdr:from>
    <xdr:ext cx="534377" cy="259045"/>
    <xdr:sp macro="" textlink="">
      <xdr:nvSpPr>
        <xdr:cNvPr id="368" name="普通建設事業費該当値テキスト"/>
        <xdr:cNvSpPr txBox="1"/>
      </xdr:nvSpPr>
      <xdr:spPr>
        <a:xfrm>
          <a:off x="10528300" y="989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19872</xdr:rowOff>
    </xdr:from>
    <xdr:to>
      <xdr:col>14</xdr:col>
      <xdr:colOff>79375</xdr:colOff>
      <xdr:row>58</xdr:row>
      <xdr:rowOff>121472</xdr:rowOff>
    </xdr:to>
    <xdr:sp macro="" textlink="">
      <xdr:nvSpPr>
        <xdr:cNvPr id="369" name="円/楕円 368"/>
        <xdr:cNvSpPr/>
      </xdr:nvSpPr>
      <xdr:spPr>
        <a:xfrm>
          <a:off x="9588500" y="996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112599</xdr:rowOff>
    </xdr:from>
    <xdr:ext cx="534377" cy="259045"/>
    <xdr:sp macro="" textlink="">
      <xdr:nvSpPr>
        <xdr:cNvPr id="370" name="テキスト ボックス 369"/>
        <xdr:cNvSpPr txBox="1"/>
      </xdr:nvSpPr>
      <xdr:spPr>
        <a:xfrm>
          <a:off x="9372111" y="1005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17412</xdr:rowOff>
    </xdr:from>
    <xdr:to>
      <xdr:col>12</xdr:col>
      <xdr:colOff>561975</xdr:colOff>
      <xdr:row>58</xdr:row>
      <xdr:rowOff>119012</xdr:rowOff>
    </xdr:to>
    <xdr:sp macro="" textlink="">
      <xdr:nvSpPr>
        <xdr:cNvPr id="371" name="円/楕円 370"/>
        <xdr:cNvSpPr/>
      </xdr:nvSpPr>
      <xdr:spPr>
        <a:xfrm>
          <a:off x="8699500" y="99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110139</xdr:rowOff>
    </xdr:from>
    <xdr:ext cx="534377" cy="259045"/>
    <xdr:sp macro="" textlink="">
      <xdr:nvSpPr>
        <xdr:cNvPr id="372" name="テキスト ボックス 371"/>
        <xdr:cNvSpPr txBox="1"/>
      </xdr:nvSpPr>
      <xdr:spPr>
        <a:xfrm>
          <a:off x="8483111" y="100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7848</xdr:rowOff>
    </xdr:from>
    <xdr:to>
      <xdr:col>11</xdr:col>
      <xdr:colOff>358775</xdr:colOff>
      <xdr:row>58</xdr:row>
      <xdr:rowOff>109448</xdr:rowOff>
    </xdr:to>
    <xdr:sp macro="" textlink="">
      <xdr:nvSpPr>
        <xdr:cNvPr id="373" name="円/楕円 372"/>
        <xdr:cNvSpPr/>
      </xdr:nvSpPr>
      <xdr:spPr>
        <a:xfrm>
          <a:off x="7810500" y="99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100575</xdr:rowOff>
    </xdr:from>
    <xdr:ext cx="534377" cy="259045"/>
    <xdr:sp macro="" textlink="">
      <xdr:nvSpPr>
        <xdr:cNvPr id="374" name="テキスト ボックス 373"/>
        <xdr:cNvSpPr txBox="1"/>
      </xdr:nvSpPr>
      <xdr:spPr>
        <a:xfrm>
          <a:off x="7594111" y="1004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28886</xdr:rowOff>
    </xdr:from>
    <xdr:to>
      <xdr:col>10</xdr:col>
      <xdr:colOff>155575</xdr:colOff>
      <xdr:row>58</xdr:row>
      <xdr:rowOff>130486</xdr:rowOff>
    </xdr:to>
    <xdr:sp macro="" textlink="">
      <xdr:nvSpPr>
        <xdr:cNvPr id="375" name="円/楕円 374"/>
        <xdr:cNvSpPr/>
      </xdr:nvSpPr>
      <xdr:spPr>
        <a:xfrm>
          <a:off x="6921500" y="99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121613</xdr:rowOff>
    </xdr:from>
    <xdr:ext cx="534377" cy="259045"/>
    <xdr:sp macro="" textlink="">
      <xdr:nvSpPr>
        <xdr:cNvPr id="376" name="テキスト ボックス 375"/>
        <xdr:cNvSpPr txBox="1"/>
      </xdr:nvSpPr>
      <xdr:spPr>
        <a:xfrm>
          <a:off x="6705111" y="1006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26814</xdr:rowOff>
    </xdr:from>
    <xdr:to>
      <xdr:col>15</xdr:col>
      <xdr:colOff>180975</xdr:colOff>
      <xdr:row>79</xdr:row>
      <xdr:rowOff>29008</xdr:rowOff>
    </xdr:to>
    <xdr:cxnSp macro="">
      <xdr:nvCxnSpPr>
        <xdr:cNvPr id="405" name="直線コネクタ 404"/>
        <xdr:cNvCxnSpPr/>
      </xdr:nvCxnSpPr>
      <xdr:spPr>
        <a:xfrm flipV="1">
          <a:off x="9639300" y="13571364"/>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29008</xdr:rowOff>
    </xdr:from>
    <xdr:to>
      <xdr:col>14</xdr:col>
      <xdr:colOff>28575</xdr:colOff>
      <xdr:row>79</xdr:row>
      <xdr:rowOff>29305</xdr:rowOff>
    </xdr:to>
    <xdr:cxnSp macro="">
      <xdr:nvCxnSpPr>
        <xdr:cNvPr id="408" name="直線コネクタ 407"/>
        <xdr:cNvCxnSpPr/>
      </xdr:nvCxnSpPr>
      <xdr:spPr>
        <a:xfrm flipV="1">
          <a:off x="8750300" y="13573558"/>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50429</xdr:rowOff>
    </xdr:from>
    <xdr:ext cx="534377" cy="259045"/>
    <xdr:sp macro="" textlink="">
      <xdr:nvSpPr>
        <xdr:cNvPr id="410" name="テキスト ボックス 409"/>
        <xdr:cNvSpPr txBox="1"/>
      </xdr:nvSpPr>
      <xdr:spPr>
        <a:xfrm>
          <a:off x="9372111" y="132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130521</xdr:rowOff>
    </xdr:from>
    <xdr:to>
      <xdr:col>12</xdr:col>
      <xdr:colOff>561975</xdr:colOff>
      <xdr:row>79</xdr:row>
      <xdr:rowOff>60671</xdr:rowOff>
    </xdr:to>
    <xdr:sp macro="" textlink="">
      <xdr:nvSpPr>
        <xdr:cNvPr id="411" name="フローチャート : 判断 410"/>
        <xdr:cNvSpPr/>
      </xdr:nvSpPr>
      <xdr:spPr>
        <a:xfrm>
          <a:off x="8699500" y="1350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77198</xdr:rowOff>
    </xdr:from>
    <xdr:ext cx="469744" cy="259045"/>
    <xdr:sp macro="" textlink="">
      <xdr:nvSpPr>
        <xdr:cNvPr id="412" name="テキスト ボックス 411"/>
        <xdr:cNvSpPr txBox="1"/>
      </xdr:nvSpPr>
      <xdr:spPr>
        <a:xfrm>
          <a:off x="8515427" y="1327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147464</xdr:rowOff>
    </xdr:from>
    <xdr:to>
      <xdr:col>15</xdr:col>
      <xdr:colOff>231775</xdr:colOff>
      <xdr:row>79</xdr:row>
      <xdr:rowOff>77614</xdr:rowOff>
    </xdr:to>
    <xdr:sp macro="" textlink="">
      <xdr:nvSpPr>
        <xdr:cNvPr id="418" name="円/楕円 417"/>
        <xdr:cNvSpPr/>
      </xdr:nvSpPr>
      <xdr:spPr>
        <a:xfrm>
          <a:off x="10426700" y="135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62391</xdr:rowOff>
    </xdr:from>
    <xdr:ext cx="469744" cy="259045"/>
    <xdr:sp macro="" textlink="">
      <xdr:nvSpPr>
        <xdr:cNvPr id="419" name="普通建設事業費 （ うち新規整備　）該当値テキスト"/>
        <xdr:cNvSpPr txBox="1"/>
      </xdr:nvSpPr>
      <xdr:spPr>
        <a:xfrm>
          <a:off x="10528300" y="134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149658</xdr:rowOff>
    </xdr:from>
    <xdr:to>
      <xdr:col>14</xdr:col>
      <xdr:colOff>79375</xdr:colOff>
      <xdr:row>79</xdr:row>
      <xdr:rowOff>79808</xdr:rowOff>
    </xdr:to>
    <xdr:sp macro="" textlink="">
      <xdr:nvSpPr>
        <xdr:cNvPr id="420" name="円/楕円 419"/>
        <xdr:cNvSpPr/>
      </xdr:nvSpPr>
      <xdr:spPr>
        <a:xfrm>
          <a:off x="9588500" y="1352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70935</xdr:rowOff>
    </xdr:from>
    <xdr:ext cx="469744" cy="259045"/>
    <xdr:sp macro="" textlink="">
      <xdr:nvSpPr>
        <xdr:cNvPr id="421" name="テキスト ボックス 420"/>
        <xdr:cNvSpPr txBox="1"/>
      </xdr:nvSpPr>
      <xdr:spPr>
        <a:xfrm>
          <a:off x="9404427" y="1361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149955</xdr:rowOff>
    </xdr:from>
    <xdr:to>
      <xdr:col>12</xdr:col>
      <xdr:colOff>561975</xdr:colOff>
      <xdr:row>79</xdr:row>
      <xdr:rowOff>80105</xdr:rowOff>
    </xdr:to>
    <xdr:sp macro="" textlink="">
      <xdr:nvSpPr>
        <xdr:cNvPr id="422" name="円/楕円 421"/>
        <xdr:cNvSpPr/>
      </xdr:nvSpPr>
      <xdr:spPr>
        <a:xfrm>
          <a:off x="8699500" y="135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71232</xdr:rowOff>
    </xdr:from>
    <xdr:ext cx="469744" cy="259045"/>
    <xdr:sp macro="" textlink="">
      <xdr:nvSpPr>
        <xdr:cNvPr id="423" name="テキスト ボックス 422"/>
        <xdr:cNvSpPr txBox="1"/>
      </xdr:nvSpPr>
      <xdr:spPr>
        <a:xfrm>
          <a:off x="8515427" y="1361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7928</xdr:rowOff>
    </xdr:from>
    <xdr:to>
      <xdr:col>15</xdr:col>
      <xdr:colOff>180975</xdr:colOff>
      <xdr:row>96</xdr:row>
      <xdr:rowOff>88331</xdr:rowOff>
    </xdr:to>
    <xdr:cxnSp macro="">
      <xdr:nvCxnSpPr>
        <xdr:cNvPr id="454" name="直線コネクタ 453"/>
        <xdr:cNvCxnSpPr/>
      </xdr:nvCxnSpPr>
      <xdr:spPr>
        <a:xfrm>
          <a:off x="9639300" y="16295678"/>
          <a:ext cx="838200" cy="25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74678</xdr:rowOff>
    </xdr:from>
    <xdr:ext cx="534377" cy="259045"/>
    <xdr:sp macro="" textlink="">
      <xdr:nvSpPr>
        <xdr:cNvPr id="455" name="普通建設事業費 （ うち更新整備　）平均値テキスト"/>
        <xdr:cNvSpPr txBox="1"/>
      </xdr:nvSpPr>
      <xdr:spPr>
        <a:xfrm>
          <a:off x="10528300" y="1601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120366</xdr:rowOff>
    </xdr:from>
    <xdr:to>
      <xdr:col>14</xdr:col>
      <xdr:colOff>28575</xdr:colOff>
      <xdr:row>95</xdr:row>
      <xdr:rowOff>7928</xdr:rowOff>
    </xdr:to>
    <xdr:cxnSp macro="">
      <xdr:nvCxnSpPr>
        <xdr:cNvPr id="457" name="直線コネクタ 456"/>
        <xdr:cNvCxnSpPr/>
      </xdr:nvCxnSpPr>
      <xdr:spPr>
        <a:xfrm>
          <a:off x="8750300" y="16236666"/>
          <a:ext cx="889000" cy="5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150505</xdr:rowOff>
    </xdr:from>
    <xdr:ext cx="534377" cy="259045"/>
    <xdr:sp macro="" textlink="">
      <xdr:nvSpPr>
        <xdr:cNvPr id="459" name="テキスト ボックス 458"/>
        <xdr:cNvSpPr txBox="1"/>
      </xdr:nvSpPr>
      <xdr:spPr>
        <a:xfrm>
          <a:off x="9372111" y="164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93</xdr:row>
      <xdr:rowOff>84458</xdr:rowOff>
    </xdr:from>
    <xdr:to>
      <xdr:col>12</xdr:col>
      <xdr:colOff>561975</xdr:colOff>
      <xdr:row>94</xdr:row>
      <xdr:rowOff>14608</xdr:rowOff>
    </xdr:to>
    <xdr:sp macro="" textlink="">
      <xdr:nvSpPr>
        <xdr:cNvPr id="460" name="フローチャート : 判断 459"/>
        <xdr:cNvSpPr/>
      </xdr:nvSpPr>
      <xdr:spPr>
        <a:xfrm>
          <a:off x="8699500" y="1602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31135</xdr:rowOff>
    </xdr:from>
    <xdr:ext cx="534377" cy="259045"/>
    <xdr:sp macro="" textlink="">
      <xdr:nvSpPr>
        <xdr:cNvPr id="461" name="テキスト ボックス 460"/>
        <xdr:cNvSpPr txBox="1"/>
      </xdr:nvSpPr>
      <xdr:spPr>
        <a:xfrm>
          <a:off x="8483111" y="1580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37531</xdr:rowOff>
    </xdr:from>
    <xdr:to>
      <xdr:col>15</xdr:col>
      <xdr:colOff>231775</xdr:colOff>
      <xdr:row>96</xdr:row>
      <xdr:rowOff>139131</xdr:rowOff>
    </xdr:to>
    <xdr:sp macro="" textlink="">
      <xdr:nvSpPr>
        <xdr:cNvPr id="467" name="円/楕円 466"/>
        <xdr:cNvSpPr/>
      </xdr:nvSpPr>
      <xdr:spPr>
        <a:xfrm>
          <a:off x="10426700" y="164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15958</xdr:rowOff>
    </xdr:from>
    <xdr:ext cx="534377" cy="259045"/>
    <xdr:sp macro="" textlink="">
      <xdr:nvSpPr>
        <xdr:cNvPr id="468" name="普通建設事業費 （ うち更新整備　）該当値テキスト"/>
        <xdr:cNvSpPr txBox="1"/>
      </xdr:nvSpPr>
      <xdr:spPr>
        <a:xfrm>
          <a:off x="10528300" y="1647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16,073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128578</xdr:rowOff>
    </xdr:from>
    <xdr:to>
      <xdr:col>14</xdr:col>
      <xdr:colOff>79375</xdr:colOff>
      <xdr:row>95</xdr:row>
      <xdr:rowOff>58728</xdr:rowOff>
    </xdr:to>
    <xdr:sp macro="" textlink="">
      <xdr:nvSpPr>
        <xdr:cNvPr id="469" name="円/楕円 468"/>
        <xdr:cNvSpPr/>
      </xdr:nvSpPr>
      <xdr:spPr>
        <a:xfrm>
          <a:off x="9588500" y="1624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75255</xdr:rowOff>
    </xdr:from>
    <xdr:ext cx="534377" cy="259045"/>
    <xdr:sp macro="" textlink="">
      <xdr:nvSpPr>
        <xdr:cNvPr id="470" name="テキスト ボックス 469"/>
        <xdr:cNvSpPr txBox="1"/>
      </xdr:nvSpPr>
      <xdr:spPr>
        <a:xfrm>
          <a:off x="9372111" y="1602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23,785</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69566</xdr:rowOff>
    </xdr:from>
    <xdr:to>
      <xdr:col>12</xdr:col>
      <xdr:colOff>561975</xdr:colOff>
      <xdr:row>94</xdr:row>
      <xdr:rowOff>171166</xdr:rowOff>
    </xdr:to>
    <xdr:sp macro="" textlink="">
      <xdr:nvSpPr>
        <xdr:cNvPr id="471" name="円/楕円 470"/>
        <xdr:cNvSpPr/>
      </xdr:nvSpPr>
      <xdr:spPr>
        <a:xfrm>
          <a:off x="8699500" y="161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162293</xdr:rowOff>
    </xdr:from>
    <xdr:ext cx="534377" cy="259045"/>
    <xdr:sp macro="" textlink="">
      <xdr:nvSpPr>
        <xdr:cNvPr id="472" name="テキスト ボックス 471"/>
        <xdr:cNvSpPr txBox="1"/>
      </xdr:nvSpPr>
      <xdr:spPr>
        <a:xfrm>
          <a:off x="8483111" y="1627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39700</xdr:rowOff>
    </xdr:from>
    <xdr:to>
      <xdr:col>23</xdr:col>
      <xdr:colOff>517525</xdr:colOff>
      <xdr:row>39</xdr:row>
      <xdr:rowOff>44450</xdr:rowOff>
    </xdr:to>
    <xdr:cxnSp macro="">
      <xdr:nvCxnSpPr>
        <xdr:cNvPr id="501" name="直線コネクタ 500"/>
        <xdr:cNvCxnSpPr/>
      </xdr:nvCxnSpPr>
      <xdr:spPr>
        <a:xfrm>
          <a:off x="15481300" y="6726250"/>
          <a:ext cx="8382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39700</xdr:rowOff>
    </xdr:from>
    <xdr:to>
      <xdr:col>22</xdr:col>
      <xdr:colOff>365125</xdr:colOff>
      <xdr:row>39</xdr:row>
      <xdr:rowOff>39789</xdr:rowOff>
    </xdr:to>
    <xdr:cxnSp macro="">
      <xdr:nvCxnSpPr>
        <xdr:cNvPr id="504" name="直線コネクタ 503"/>
        <xdr:cNvCxnSpPr/>
      </xdr:nvCxnSpPr>
      <xdr:spPr>
        <a:xfrm flipV="1">
          <a:off x="14592300" y="6726250"/>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6" name="テキスト ボックス 505"/>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39789</xdr:rowOff>
    </xdr:from>
    <xdr:to>
      <xdr:col>21</xdr:col>
      <xdr:colOff>161925</xdr:colOff>
      <xdr:row>39</xdr:row>
      <xdr:rowOff>44145</xdr:rowOff>
    </xdr:to>
    <xdr:cxnSp macro="">
      <xdr:nvCxnSpPr>
        <xdr:cNvPr id="507" name="直線コネクタ 506"/>
        <xdr:cNvCxnSpPr/>
      </xdr:nvCxnSpPr>
      <xdr:spPr>
        <a:xfrm flipV="1">
          <a:off x="13703300" y="6726339"/>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161519</xdr:rowOff>
    </xdr:from>
    <xdr:to>
      <xdr:col>21</xdr:col>
      <xdr:colOff>212725</xdr:colOff>
      <xdr:row>39</xdr:row>
      <xdr:rowOff>91669</xdr:rowOff>
    </xdr:to>
    <xdr:sp macro="" textlink="">
      <xdr:nvSpPr>
        <xdr:cNvPr id="508" name="フローチャート : 判断 507"/>
        <xdr:cNvSpPr/>
      </xdr:nvSpPr>
      <xdr:spPr>
        <a:xfrm>
          <a:off x="14541500" y="667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82796</xdr:rowOff>
    </xdr:from>
    <xdr:ext cx="378565" cy="259045"/>
    <xdr:sp macro="" textlink="">
      <xdr:nvSpPr>
        <xdr:cNvPr id="509" name="テキスト ボックス 508"/>
        <xdr:cNvSpPr txBox="1"/>
      </xdr:nvSpPr>
      <xdr:spPr>
        <a:xfrm>
          <a:off x="14403017" y="6769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44094</xdr:rowOff>
    </xdr:from>
    <xdr:to>
      <xdr:col>19</xdr:col>
      <xdr:colOff>644525</xdr:colOff>
      <xdr:row>39</xdr:row>
      <xdr:rowOff>44145</xdr:rowOff>
    </xdr:to>
    <xdr:cxnSp macro="">
      <xdr:nvCxnSpPr>
        <xdr:cNvPr id="510" name="直線コネクタ 509"/>
        <xdr:cNvCxnSpPr/>
      </xdr:nvCxnSpPr>
      <xdr:spPr>
        <a:xfrm>
          <a:off x="12814300" y="6730644"/>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143167</xdr:rowOff>
    </xdr:from>
    <xdr:to>
      <xdr:col>20</xdr:col>
      <xdr:colOff>9525</xdr:colOff>
      <xdr:row>39</xdr:row>
      <xdr:rowOff>73317</xdr:rowOff>
    </xdr:to>
    <xdr:sp macro="" textlink="">
      <xdr:nvSpPr>
        <xdr:cNvPr id="511" name="フローチャート : 判断 510"/>
        <xdr:cNvSpPr/>
      </xdr:nvSpPr>
      <xdr:spPr>
        <a:xfrm>
          <a:off x="13652500" y="665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89844</xdr:rowOff>
    </xdr:from>
    <xdr:ext cx="469744" cy="259045"/>
    <xdr:sp macro="" textlink="">
      <xdr:nvSpPr>
        <xdr:cNvPr id="512" name="テキスト ボックス 511"/>
        <xdr:cNvSpPr txBox="1"/>
      </xdr:nvSpPr>
      <xdr:spPr>
        <a:xfrm>
          <a:off x="13468427" y="643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133464</xdr:rowOff>
    </xdr:from>
    <xdr:to>
      <xdr:col>18</xdr:col>
      <xdr:colOff>492125</xdr:colOff>
      <xdr:row>39</xdr:row>
      <xdr:rowOff>63614</xdr:rowOff>
    </xdr:to>
    <xdr:sp macro="" textlink="">
      <xdr:nvSpPr>
        <xdr:cNvPr id="513" name="フローチャート : 判断 512"/>
        <xdr:cNvSpPr/>
      </xdr:nvSpPr>
      <xdr:spPr>
        <a:xfrm>
          <a:off x="12763500" y="664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80141</xdr:rowOff>
    </xdr:from>
    <xdr:ext cx="469744" cy="259045"/>
    <xdr:sp macro="" textlink="">
      <xdr:nvSpPr>
        <xdr:cNvPr id="514" name="テキスト ボックス 513"/>
        <xdr:cNvSpPr txBox="1"/>
      </xdr:nvSpPr>
      <xdr:spPr>
        <a:xfrm>
          <a:off x="12579427" y="64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0" name="円/楕円 51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249299" cy="259045"/>
    <xdr:sp macro="" textlink="">
      <xdr:nvSpPr>
        <xdr:cNvPr id="521" name="災害復旧事業費該当値テキスト"/>
        <xdr:cNvSpPr txBox="1"/>
      </xdr:nvSpPr>
      <xdr:spPr>
        <a:xfrm>
          <a:off x="16370300" y="660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160350</xdr:rowOff>
    </xdr:from>
    <xdr:to>
      <xdr:col>22</xdr:col>
      <xdr:colOff>415925</xdr:colOff>
      <xdr:row>39</xdr:row>
      <xdr:rowOff>90500</xdr:rowOff>
    </xdr:to>
    <xdr:sp macro="" textlink="">
      <xdr:nvSpPr>
        <xdr:cNvPr id="522" name="円/楕円 521"/>
        <xdr:cNvSpPr/>
      </xdr:nvSpPr>
      <xdr:spPr>
        <a:xfrm>
          <a:off x="15430500" y="66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81627</xdr:rowOff>
    </xdr:from>
    <xdr:ext cx="378565" cy="259045"/>
    <xdr:sp macro="" textlink="">
      <xdr:nvSpPr>
        <xdr:cNvPr id="523" name="テキスト ボックス 522"/>
        <xdr:cNvSpPr txBox="1"/>
      </xdr:nvSpPr>
      <xdr:spPr>
        <a:xfrm>
          <a:off x="15292017" y="6768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160439</xdr:rowOff>
    </xdr:from>
    <xdr:to>
      <xdr:col>21</xdr:col>
      <xdr:colOff>212725</xdr:colOff>
      <xdr:row>39</xdr:row>
      <xdr:rowOff>90589</xdr:rowOff>
    </xdr:to>
    <xdr:sp macro="" textlink="">
      <xdr:nvSpPr>
        <xdr:cNvPr id="524" name="円/楕円 523"/>
        <xdr:cNvSpPr/>
      </xdr:nvSpPr>
      <xdr:spPr>
        <a:xfrm>
          <a:off x="14541500" y="66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107116</xdr:rowOff>
    </xdr:from>
    <xdr:ext cx="378565" cy="259045"/>
    <xdr:sp macro="" textlink="">
      <xdr:nvSpPr>
        <xdr:cNvPr id="525" name="テキスト ボックス 524"/>
        <xdr:cNvSpPr txBox="1"/>
      </xdr:nvSpPr>
      <xdr:spPr>
        <a:xfrm>
          <a:off x="14403017" y="6450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164795</xdr:rowOff>
    </xdr:from>
    <xdr:to>
      <xdr:col>20</xdr:col>
      <xdr:colOff>9525</xdr:colOff>
      <xdr:row>39</xdr:row>
      <xdr:rowOff>94945</xdr:rowOff>
    </xdr:to>
    <xdr:sp macro="" textlink="">
      <xdr:nvSpPr>
        <xdr:cNvPr id="526" name="円/楕円 525"/>
        <xdr:cNvSpPr/>
      </xdr:nvSpPr>
      <xdr:spPr>
        <a:xfrm>
          <a:off x="13652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86072</xdr:rowOff>
    </xdr:from>
    <xdr:ext cx="313932" cy="259045"/>
    <xdr:sp macro="" textlink="">
      <xdr:nvSpPr>
        <xdr:cNvPr id="527" name="テキスト ボックス 526"/>
        <xdr:cNvSpPr txBox="1"/>
      </xdr:nvSpPr>
      <xdr:spPr>
        <a:xfrm>
          <a:off x="13546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164744</xdr:rowOff>
    </xdr:from>
    <xdr:to>
      <xdr:col>18</xdr:col>
      <xdr:colOff>492125</xdr:colOff>
      <xdr:row>39</xdr:row>
      <xdr:rowOff>94894</xdr:rowOff>
    </xdr:to>
    <xdr:sp macro="" textlink="">
      <xdr:nvSpPr>
        <xdr:cNvPr id="528" name="円/楕円 527"/>
        <xdr:cNvSpPr/>
      </xdr:nvSpPr>
      <xdr:spPr>
        <a:xfrm>
          <a:off x="12763500" y="66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86021</xdr:rowOff>
    </xdr:from>
    <xdr:ext cx="313932" cy="259045"/>
    <xdr:sp macro="" textlink="">
      <xdr:nvSpPr>
        <xdr:cNvPr id="529" name="テキスト ボックス 528"/>
        <xdr:cNvSpPr txBox="1"/>
      </xdr:nvSpPr>
      <xdr:spPr>
        <a:xfrm>
          <a:off x="12657333" y="6772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114630</xdr:rowOff>
    </xdr:from>
    <xdr:to>
      <xdr:col>23</xdr:col>
      <xdr:colOff>517525</xdr:colOff>
      <xdr:row>75</xdr:row>
      <xdr:rowOff>149664</xdr:rowOff>
    </xdr:to>
    <xdr:cxnSp macro="">
      <xdr:nvCxnSpPr>
        <xdr:cNvPr id="607" name="直線コネクタ 606"/>
        <xdr:cNvCxnSpPr/>
      </xdr:nvCxnSpPr>
      <xdr:spPr>
        <a:xfrm flipV="1">
          <a:off x="15481300" y="12973380"/>
          <a:ext cx="838200" cy="3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08"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149664</xdr:rowOff>
    </xdr:from>
    <xdr:to>
      <xdr:col>22</xdr:col>
      <xdr:colOff>365125</xdr:colOff>
      <xdr:row>76</xdr:row>
      <xdr:rowOff>3397</xdr:rowOff>
    </xdr:to>
    <xdr:cxnSp macro="">
      <xdr:nvCxnSpPr>
        <xdr:cNvPr id="610" name="直線コネクタ 609"/>
        <xdr:cNvCxnSpPr/>
      </xdr:nvCxnSpPr>
      <xdr:spPr>
        <a:xfrm flipV="1">
          <a:off x="14592300" y="13008414"/>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112463</xdr:rowOff>
    </xdr:from>
    <xdr:ext cx="534377" cy="259045"/>
    <xdr:sp macro="" textlink="">
      <xdr:nvSpPr>
        <xdr:cNvPr id="612" name="テキスト ボックス 611"/>
        <xdr:cNvSpPr txBox="1"/>
      </xdr:nvSpPr>
      <xdr:spPr>
        <a:xfrm>
          <a:off x="15214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129051</xdr:rowOff>
    </xdr:from>
    <xdr:to>
      <xdr:col>21</xdr:col>
      <xdr:colOff>161925</xdr:colOff>
      <xdr:row>76</xdr:row>
      <xdr:rowOff>3397</xdr:rowOff>
    </xdr:to>
    <xdr:cxnSp macro="">
      <xdr:nvCxnSpPr>
        <xdr:cNvPr id="613" name="直線コネクタ 612"/>
        <xdr:cNvCxnSpPr/>
      </xdr:nvCxnSpPr>
      <xdr:spPr>
        <a:xfrm>
          <a:off x="13703300" y="12987801"/>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84404</xdr:rowOff>
    </xdr:from>
    <xdr:to>
      <xdr:col>21</xdr:col>
      <xdr:colOff>212725</xdr:colOff>
      <xdr:row>76</xdr:row>
      <xdr:rowOff>14554</xdr:rowOff>
    </xdr:to>
    <xdr:sp macro="" textlink="">
      <xdr:nvSpPr>
        <xdr:cNvPr id="614" name="フローチャート : 判断 613"/>
        <xdr:cNvSpPr/>
      </xdr:nvSpPr>
      <xdr:spPr>
        <a:xfrm>
          <a:off x="14541500" y="129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31081</xdr:rowOff>
    </xdr:from>
    <xdr:ext cx="534377" cy="259045"/>
    <xdr:sp macro="" textlink="">
      <xdr:nvSpPr>
        <xdr:cNvPr id="615" name="テキスト ボックス 614"/>
        <xdr:cNvSpPr txBox="1"/>
      </xdr:nvSpPr>
      <xdr:spPr>
        <a:xfrm>
          <a:off x="14325111" y="127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100457</xdr:rowOff>
    </xdr:from>
    <xdr:to>
      <xdr:col>19</xdr:col>
      <xdr:colOff>644525</xdr:colOff>
      <xdr:row>75</xdr:row>
      <xdr:rowOff>129051</xdr:rowOff>
    </xdr:to>
    <xdr:cxnSp macro="">
      <xdr:nvCxnSpPr>
        <xdr:cNvPr id="616" name="直線コネクタ 615"/>
        <xdr:cNvCxnSpPr/>
      </xdr:nvCxnSpPr>
      <xdr:spPr>
        <a:xfrm>
          <a:off x="12814300" y="12959207"/>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52781</xdr:rowOff>
    </xdr:from>
    <xdr:to>
      <xdr:col>20</xdr:col>
      <xdr:colOff>9525</xdr:colOff>
      <xdr:row>75</xdr:row>
      <xdr:rowOff>154381</xdr:rowOff>
    </xdr:to>
    <xdr:sp macro="" textlink="">
      <xdr:nvSpPr>
        <xdr:cNvPr id="617" name="フローチャート : 判断 616"/>
        <xdr:cNvSpPr/>
      </xdr:nvSpPr>
      <xdr:spPr>
        <a:xfrm>
          <a:off x="13652500" y="1291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170908</xdr:rowOff>
    </xdr:from>
    <xdr:ext cx="534377" cy="259045"/>
    <xdr:sp macro="" textlink="">
      <xdr:nvSpPr>
        <xdr:cNvPr id="618" name="テキスト ボックス 617"/>
        <xdr:cNvSpPr txBox="1"/>
      </xdr:nvSpPr>
      <xdr:spPr>
        <a:xfrm>
          <a:off x="13436111" y="1268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36703</xdr:rowOff>
    </xdr:from>
    <xdr:to>
      <xdr:col>18</xdr:col>
      <xdr:colOff>492125</xdr:colOff>
      <xdr:row>75</xdr:row>
      <xdr:rowOff>138303</xdr:rowOff>
    </xdr:to>
    <xdr:sp macro="" textlink="">
      <xdr:nvSpPr>
        <xdr:cNvPr id="619" name="フローチャート : 判断 618"/>
        <xdr:cNvSpPr/>
      </xdr:nvSpPr>
      <xdr:spPr>
        <a:xfrm>
          <a:off x="127635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154830</xdr:rowOff>
    </xdr:from>
    <xdr:ext cx="534377" cy="259045"/>
    <xdr:sp macro="" textlink="">
      <xdr:nvSpPr>
        <xdr:cNvPr id="620" name="テキスト ボックス 619"/>
        <xdr:cNvSpPr txBox="1"/>
      </xdr:nvSpPr>
      <xdr:spPr>
        <a:xfrm>
          <a:off x="12547111" y="1267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63830</xdr:rowOff>
    </xdr:from>
    <xdr:to>
      <xdr:col>23</xdr:col>
      <xdr:colOff>568325</xdr:colOff>
      <xdr:row>75</xdr:row>
      <xdr:rowOff>165430</xdr:rowOff>
    </xdr:to>
    <xdr:sp macro="" textlink="">
      <xdr:nvSpPr>
        <xdr:cNvPr id="626" name="円/楕円 625"/>
        <xdr:cNvSpPr/>
      </xdr:nvSpPr>
      <xdr:spPr>
        <a:xfrm>
          <a:off x="16268700" y="129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42257</xdr:rowOff>
    </xdr:from>
    <xdr:ext cx="534377" cy="259045"/>
    <xdr:sp macro="" textlink="">
      <xdr:nvSpPr>
        <xdr:cNvPr id="627" name="公債費該当値テキスト"/>
        <xdr:cNvSpPr txBox="1"/>
      </xdr:nvSpPr>
      <xdr:spPr>
        <a:xfrm>
          <a:off x="16370300" y="1290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32,316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98863</xdr:rowOff>
    </xdr:from>
    <xdr:to>
      <xdr:col>22</xdr:col>
      <xdr:colOff>415925</xdr:colOff>
      <xdr:row>76</xdr:row>
      <xdr:rowOff>29012</xdr:rowOff>
    </xdr:to>
    <xdr:sp macro="" textlink="">
      <xdr:nvSpPr>
        <xdr:cNvPr id="628" name="円/楕円 627"/>
        <xdr:cNvSpPr/>
      </xdr:nvSpPr>
      <xdr:spPr>
        <a:xfrm>
          <a:off x="15430500" y="129576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20141</xdr:rowOff>
    </xdr:from>
    <xdr:ext cx="534377" cy="259045"/>
    <xdr:sp macro="" textlink="">
      <xdr:nvSpPr>
        <xdr:cNvPr id="629" name="テキスト ボックス 628"/>
        <xdr:cNvSpPr txBox="1"/>
      </xdr:nvSpPr>
      <xdr:spPr>
        <a:xfrm>
          <a:off x="15214111" y="130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124047</xdr:rowOff>
    </xdr:from>
    <xdr:to>
      <xdr:col>21</xdr:col>
      <xdr:colOff>212725</xdr:colOff>
      <xdr:row>76</xdr:row>
      <xdr:rowOff>54198</xdr:rowOff>
    </xdr:to>
    <xdr:sp macro="" textlink="">
      <xdr:nvSpPr>
        <xdr:cNvPr id="630" name="円/楕円 629"/>
        <xdr:cNvSpPr/>
      </xdr:nvSpPr>
      <xdr:spPr>
        <a:xfrm>
          <a:off x="14541500" y="129827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45324</xdr:rowOff>
    </xdr:from>
    <xdr:ext cx="534377" cy="259045"/>
    <xdr:sp macro="" textlink="">
      <xdr:nvSpPr>
        <xdr:cNvPr id="631" name="テキスト ボックス 630"/>
        <xdr:cNvSpPr txBox="1"/>
      </xdr:nvSpPr>
      <xdr:spPr>
        <a:xfrm>
          <a:off x="14325111" y="130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78251</xdr:rowOff>
    </xdr:from>
    <xdr:to>
      <xdr:col>20</xdr:col>
      <xdr:colOff>9525</xdr:colOff>
      <xdr:row>76</xdr:row>
      <xdr:rowOff>8401</xdr:rowOff>
    </xdr:to>
    <xdr:sp macro="" textlink="">
      <xdr:nvSpPr>
        <xdr:cNvPr id="632" name="円/楕円 631"/>
        <xdr:cNvSpPr/>
      </xdr:nvSpPr>
      <xdr:spPr>
        <a:xfrm>
          <a:off x="13652500" y="129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170978</xdr:rowOff>
    </xdr:from>
    <xdr:ext cx="534377" cy="259045"/>
    <xdr:sp macro="" textlink="">
      <xdr:nvSpPr>
        <xdr:cNvPr id="633" name="テキスト ボックス 632"/>
        <xdr:cNvSpPr txBox="1"/>
      </xdr:nvSpPr>
      <xdr:spPr>
        <a:xfrm>
          <a:off x="13436111" y="1302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49657</xdr:rowOff>
    </xdr:from>
    <xdr:to>
      <xdr:col>18</xdr:col>
      <xdr:colOff>492125</xdr:colOff>
      <xdr:row>75</xdr:row>
      <xdr:rowOff>151256</xdr:rowOff>
    </xdr:to>
    <xdr:sp macro="" textlink="">
      <xdr:nvSpPr>
        <xdr:cNvPr id="634" name="円/楕円 633"/>
        <xdr:cNvSpPr/>
      </xdr:nvSpPr>
      <xdr:spPr>
        <a:xfrm>
          <a:off x="12763500" y="129084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142384</xdr:rowOff>
    </xdr:from>
    <xdr:ext cx="534377" cy="259045"/>
    <xdr:sp macro="" textlink="">
      <xdr:nvSpPr>
        <xdr:cNvPr id="635" name="テキスト ボックス 634"/>
        <xdr:cNvSpPr txBox="1"/>
      </xdr:nvSpPr>
      <xdr:spPr>
        <a:xfrm>
          <a:off x="12547111" y="1300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92782</xdr:rowOff>
    </xdr:from>
    <xdr:to>
      <xdr:col>23</xdr:col>
      <xdr:colOff>517525</xdr:colOff>
      <xdr:row>98</xdr:row>
      <xdr:rowOff>103755</xdr:rowOff>
    </xdr:to>
    <xdr:cxnSp macro="">
      <xdr:nvCxnSpPr>
        <xdr:cNvPr id="662" name="直線コネクタ 661"/>
        <xdr:cNvCxnSpPr/>
      </xdr:nvCxnSpPr>
      <xdr:spPr>
        <a:xfrm flipV="1">
          <a:off x="15481300" y="16894882"/>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3"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103755</xdr:rowOff>
    </xdr:from>
    <xdr:to>
      <xdr:col>22</xdr:col>
      <xdr:colOff>365125</xdr:colOff>
      <xdr:row>98</xdr:row>
      <xdr:rowOff>118673</xdr:rowOff>
    </xdr:to>
    <xdr:cxnSp macro="">
      <xdr:nvCxnSpPr>
        <xdr:cNvPr id="665" name="直線コネクタ 664"/>
        <xdr:cNvCxnSpPr/>
      </xdr:nvCxnSpPr>
      <xdr:spPr>
        <a:xfrm flipV="1">
          <a:off x="14592300" y="16905855"/>
          <a:ext cx="889000" cy="1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154078</xdr:rowOff>
    </xdr:from>
    <xdr:ext cx="534377" cy="259045"/>
    <xdr:sp macro="" textlink="">
      <xdr:nvSpPr>
        <xdr:cNvPr id="667" name="テキスト ボックス 666"/>
        <xdr:cNvSpPr txBox="1"/>
      </xdr:nvSpPr>
      <xdr:spPr>
        <a:xfrm>
          <a:off x="15214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118673</xdr:rowOff>
    </xdr:from>
    <xdr:to>
      <xdr:col>21</xdr:col>
      <xdr:colOff>161925</xdr:colOff>
      <xdr:row>98</xdr:row>
      <xdr:rowOff>132919</xdr:rowOff>
    </xdr:to>
    <xdr:cxnSp macro="">
      <xdr:nvCxnSpPr>
        <xdr:cNvPr id="668" name="直線コネクタ 667"/>
        <xdr:cNvCxnSpPr/>
      </xdr:nvCxnSpPr>
      <xdr:spPr>
        <a:xfrm flipV="1">
          <a:off x="13703300" y="16920773"/>
          <a:ext cx="889000" cy="1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47968</xdr:rowOff>
    </xdr:from>
    <xdr:to>
      <xdr:col>21</xdr:col>
      <xdr:colOff>212725</xdr:colOff>
      <xdr:row>98</xdr:row>
      <xdr:rowOff>149568</xdr:rowOff>
    </xdr:to>
    <xdr:sp macro="" textlink="">
      <xdr:nvSpPr>
        <xdr:cNvPr id="669" name="フローチャート : 判断 668"/>
        <xdr:cNvSpPr/>
      </xdr:nvSpPr>
      <xdr:spPr>
        <a:xfrm>
          <a:off x="14541500" y="168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166095</xdr:rowOff>
    </xdr:from>
    <xdr:ext cx="469744" cy="259045"/>
    <xdr:sp macro="" textlink="">
      <xdr:nvSpPr>
        <xdr:cNvPr id="670" name="テキスト ボックス 669"/>
        <xdr:cNvSpPr txBox="1"/>
      </xdr:nvSpPr>
      <xdr:spPr>
        <a:xfrm>
          <a:off x="14357427" y="1662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130465</xdr:rowOff>
    </xdr:from>
    <xdr:to>
      <xdr:col>19</xdr:col>
      <xdr:colOff>644525</xdr:colOff>
      <xdr:row>98</xdr:row>
      <xdr:rowOff>132919</xdr:rowOff>
    </xdr:to>
    <xdr:cxnSp macro="">
      <xdr:nvCxnSpPr>
        <xdr:cNvPr id="671" name="直線コネクタ 670"/>
        <xdr:cNvCxnSpPr/>
      </xdr:nvCxnSpPr>
      <xdr:spPr>
        <a:xfrm>
          <a:off x="12814300" y="16932565"/>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36477</xdr:rowOff>
    </xdr:from>
    <xdr:to>
      <xdr:col>20</xdr:col>
      <xdr:colOff>9525</xdr:colOff>
      <xdr:row>98</xdr:row>
      <xdr:rowOff>138077</xdr:rowOff>
    </xdr:to>
    <xdr:sp macro="" textlink="">
      <xdr:nvSpPr>
        <xdr:cNvPr id="672" name="フローチャート : 判断 671"/>
        <xdr:cNvSpPr/>
      </xdr:nvSpPr>
      <xdr:spPr>
        <a:xfrm>
          <a:off x="13652500" y="1683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154604</xdr:rowOff>
    </xdr:from>
    <xdr:ext cx="534377" cy="259045"/>
    <xdr:sp macro="" textlink="">
      <xdr:nvSpPr>
        <xdr:cNvPr id="673" name="テキスト ボックス 672"/>
        <xdr:cNvSpPr txBox="1"/>
      </xdr:nvSpPr>
      <xdr:spPr>
        <a:xfrm>
          <a:off x="13436111" y="1661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11,466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61861</xdr:rowOff>
    </xdr:from>
    <xdr:to>
      <xdr:col>18</xdr:col>
      <xdr:colOff>492125</xdr:colOff>
      <xdr:row>98</xdr:row>
      <xdr:rowOff>163461</xdr:rowOff>
    </xdr:to>
    <xdr:sp macro="" textlink="">
      <xdr:nvSpPr>
        <xdr:cNvPr id="674" name="フローチャート : 判断 673"/>
        <xdr:cNvSpPr/>
      </xdr:nvSpPr>
      <xdr:spPr>
        <a:xfrm>
          <a:off x="12763500" y="1686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8538</xdr:rowOff>
    </xdr:from>
    <xdr:ext cx="469744" cy="259045"/>
    <xdr:sp macro="" textlink="">
      <xdr:nvSpPr>
        <xdr:cNvPr id="675" name="テキスト ボックス 674"/>
        <xdr:cNvSpPr txBox="1"/>
      </xdr:nvSpPr>
      <xdr:spPr>
        <a:xfrm>
          <a:off x="12579427" y="1663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41982</xdr:rowOff>
    </xdr:from>
    <xdr:to>
      <xdr:col>23</xdr:col>
      <xdr:colOff>568325</xdr:colOff>
      <xdr:row>98</xdr:row>
      <xdr:rowOff>143582</xdr:rowOff>
    </xdr:to>
    <xdr:sp macro="" textlink="">
      <xdr:nvSpPr>
        <xdr:cNvPr id="681" name="円/楕円 680"/>
        <xdr:cNvSpPr/>
      </xdr:nvSpPr>
      <xdr:spPr>
        <a:xfrm>
          <a:off x="16268700" y="168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147277</xdr:rowOff>
    </xdr:from>
    <xdr:ext cx="534377" cy="259045"/>
    <xdr:sp macro="" textlink="">
      <xdr:nvSpPr>
        <xdr:cNvPr id="682" name="積立金該当値テキスト"/>
        <xdr:cNvSpPr txBox="1"/>
      </xdr:nvSpPr>
      <xdr:spPr>
        <a:xfrm>
          <a:off x="16370300" y="1677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52955</xdr:rowOff>
    </xdr:from>
    <xdr:to>
      <xdr:col>22</xdr:col>
      <xdr:colOff>415925</xdr:colOff>
      <xdr:row>98</xdr:row>
      <xdr:rowOff>154555</xdr:rowOff>
    </xdr:to>
    <xdr:sp macro="" textlink="">
      <xdr:nvSpPr>
        <xdr:cNvPr id="683" name="円/楕円 682"/>
        <xdr:cNvSpPr/>
      </xdr:nvSpPr>
      <xdr:spPr>
        <a:xfrm>
          <a:off x="15430500" y="168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145682</xdr:rowOff>
    </xdr:from>
    <xdr:ext cx="469744" cy="259045"/>
    <xdr:sp macro="" textlink="">
      <xdr:nvSpPr>
        <xdr:cNvPr id="684" name="テキスト ボックス 683"/>
        <xdr:cNvSpPr txBox="1"/>
      </xdr:nvSpPr>
      <xdr:spPr>
        <a:xfrm>
          <a:off x="15246427" y="1694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67873</xdr:rowOff>
    </xdr:from>
    <xdr:to>
      <xdr:col>21</xdr:col>
      <xdr:colOff>212725</xdr:colOff>
      <xdr:row>98</xdr:row>
      <xdr:rowOff>169473</xdr:rowOff>
    </xdr:to>
    <xdr:sp macro="" textlink="">
      <xdr:nvSpPr>
        <xdr:cNvPr id="685" name="円/楕円 684"/>
        <xdr:cNvSpPr/>
      </xdr:nvSpPr>
      <xdr:spPr>
        <a:xfrm>
          <a:off x="14541500" y="1686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160600</xdr:rowOff>
    </xdr:from>
    <xdr:ext cx="469744" cy="259045"/>
    <xdr:sp macro="" textlink="">
      <xdr:nvSpPr>
        <xdr:cNvPr id="686" name="テキスト ボックス 685"/>
        <xdr:cNvSpPr txBox="1"/>
      </xdr:nvSpPr>
      <xdr:spPr>
        <a:xfrm>
          <a:off x="14357427" y="169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82119</xdr:rowOff>
    </xdr:from>
    <xdr:to>
      <xdr:col>20</xdr:col>
      <xdr:colOff>9525</xdr:colOff>
      <xdr:row>99</xdr:row>
      <xdr:rowOff>12269</xdr:rowOff>
    </xdr:to>
    <xdr:sp macro="" textlink="">
      <xdr:nvSpPr>
        <xdr:cNvPr id="687" name="円/楕円 686"/>
        <xdr:cNvSpPr/>
      </xdr:nvSpPr>
      <xdr:spPr>
        <a:xfrm>
          <a:off x="13652500" y="168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3396</xdr:rowOff>
    </xdr:from>
    <xdr:ext cx="469744" cy="259045"/>
    <xdr:sp macro="" textlink="">
      <xdr:nvSpPr>
        <xdr:cNvPr id="688" name="テキスト ボックス 687"/>
        <xdr:cNvSpPr txBox="1"/>
      </xdr:nvSpPr>
      <xdr:spPr>
        <a:xfrm>
          <a:off x="13468427" y="1697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79665</xdr:rowOff>
    </xdr:from>
    <xdr:to>
      <xdr:col>18</xdr:col>
      <xdr:colOff>492125</xdr:colOff>
      <xdr:row>99</xdr:row>
      <xdr:rowOff>9815</xdr:rowOff>
    </xdr:to>
    <xdr:sp macro="" textlink="">
      <xdr:nvSpPr>
        <xdr:cNvPr id="689" name="円/楕円 688"/>
        <xdr:cNvSpPr/>
      </xdr:nvSpPr>
      <xdr:spPr>
        <a:xfrm>
          <a:off x="12763500" y="1688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942</xdr:rowOff>
    </xdr:from>
    <xdr:ext cx="469744" cy="259045"/>
    <xdr:sp macro="" textlink="">
      <xdr:nvSpPr>
        <xdr:cNvPr id="690" name="テキスト ボックス 689"/>
        <xdr:cNvSpPr txBox="1"/>
      </xdr:nvSpPr>
      <xdr:spPr>
        <a:xfrm>
          <a:off x="12579427" y="1697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19304</xdr:rowOff>
    </xdr:from>
    <xdr:to>
      <xdr:col>32</xdr:col>
      <xdr:colOff>187325</xdr:colOff>
      <xdr:row>39</xdr:row>
      <xdr:rowOff>19939</xdr:rowOff>
    </xdr:to>
    <xdr:cxnSp macro="">
      <xdr:nvCxnSpPr>
        <xdr:cNvPr id="719" name="直線コネクタ 718"/>
        <xdr:cNvCxnSpPr/>
      </xdr:nvCxnSpPr>
      <xdr:spPr>
        <a:xfrm flipV="1">
          <a:off x="21323300" y="6705854"/>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0"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19939</xdr:rowOff>
    </xdr:from>
    <xdr:to>
      <xdr:col>31</xdr:col>
      <xdr:colOff>34925</xdr:colOff>
      <xdr:row>39</xdr:row>
      <xdr:rowOff>21209</xdr:rowOff>
    </xdr:to>
    <xdr:cxnSp macro="">
      <xdr:nvCxnSpPr>
        <xdr:cNvPr id="722" name="直線コネクタ 721"/>
        <xdr:cNvCxnSpPr/>
      </xdr:nvCxnSpPr>
      <xdr:spPr>
        <a:xfrm flipV="1">
          <a:off x="20434300" y="6706489"/>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4" name="テキスト ボックス 723"/>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21209</xdr:rowOff>
    </xdr:from>
    <xdr:to>
      <xdr:col>29</xdr:col>
      <xdr:colOff>517525</xdr:colOff>
      <xdr:row>39</xdr:row>
      <xdr:rowOff>22352</xdr:rowOff>
    </xdr:to>
    <xdr:cxnSp macro="">
      <xdr:nvCxnSpPr>
        <xdr:cNvPr id="725" name="直線コネクタ 724"/>
        <xdr:cNvCxnSpPr/>
      </xdr:nvCxnSpPr>
      <xdr:spPr>
        <a:xfrm flipV="1">
          <a:off x="19545300" y="670775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152654</xdr:rowOff>
    </xdr:from>
    <xdr:to>
      <xdr:col>29</xdr:col>
      <xdr:colOff>568325</xdr:colOff>
      <xdr:row>39</xdr:row>
      <xdr:rowOff>82804</xdr:rowOff>
    </xdr:to>
    <xdr:sp macro="" textlink="">
      <xdr:nvSpPr>
        <xdr:cNvPr id="726" name="フローチャート : 判断 725"/>
        <xdr:cNvSpPr/>
      </xdr:nvSpPr>
      <xdr:spPr>
        <a:xfrm>
          <a:off x="20383500" y="66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73931</xdr:rowOff>
    </xdr:from>
    <xdr:ext cx="313932" cy="259045"/>
    <xdr:sp macro="" textlink="">
      <xdr:nvSpPr>
        <xdr:cNvPr id="727" name="テキスト ボックス 726"/>
        <xdr:cNvSpPr txBox="1"/>
      </xdr:nvSpPr>
      <xdr:spPr>
        <a:xfrm>
          <a:off x="20277333" y="6760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22352</xdr:rowOff>
    </xdr:from>
    <xdr:to>
      <xdr:col>28</xdr:col>
      <xdr:colOff>314325</xdr:colOff>
      <xdr:row>39</xdr:row>
      <xdr:rowOff>23368</xdr:rowOff>
    </xdr:to>
    <xdr:cxnSp macro="">
      <xdr:nvCxnSpPr>
        <xdr:cNvPr id="728" name="直線コネクタ 727"/>
        <xdr:cNvCxnSpPr/>
      </xdr:nvCxnSpPr>
      <xdr:spPr>
        <a:xfrm flipV="1">
          <a:off x="18656300" y="6708902"/>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153924</xdr:rowOff>
    </xdr:from>
    <xdr:to>
      <xdr:col>28</xdr:col>
      <xdr:colOff>365125</xdr:colOff>
      <xdr:row>39</xdr:row>
      <xdr:rowOff>84074</xdr:rowOff>
    </xdr:to>
    <xdr:sp macro="" textlink="">
      <xdr:nvSpPr>
        <xdr:cNvPr id="729" name="フローチャート : 判断 728"/>
        <xdr:cNvSpPr/>
      </xdr:nvSpPr>
      <xdr:spPr>
        <a:xfrm>
          <a:off x="19494500" y="66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75201</xdr:rowOff>
    </xdr:from>
    <xdr:ext cx="313932" cy="259045"/>
    <xdr:sp macro="" textlink="">
      <xdr:nvSpPr>
        <xdr:cNvPr id="730" name="テキスト ボックス 729"/>
        <xdr:cNvSpPr txBox="1"/>
      </xdr:nvSpPr>
      <xdr:spPr>
        <a:xfrm>
          <a:off x="19388333" y="67617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151384</xdr:rowOff>
    </xdr:from>
    <xdr:to>
      <xdr:col>27</xdr:col>
      <xdr:colOff>161925</xdr:colOff>
      <xdr:row>39</xdr:row>
      <xdr:rowOff>81534</xdr:rowOff>
    </xdr:to>
    <xdr:sp macro="" textlink="">
      <xdr:nvSpPr>
        <xdr:cNvPr id="731" name="フローチャート : 判断 730"/>
        <xdr:cNvSpPr/>
      </xdr:nvSpPr>
      <xdr:spPr>
        <a:xfrm>
          <a:off x="18605500" y="66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72661</xdr:rowOff>
    </xdr:from>
    <xdr:ext cx="378565" cy="259045"/>
    <xdr:sp macro="" textlink="">
      <xdr:nvSpPr>
        <xdr:cNvPr id="732" name="テキスト ボックス 731"/>
        <xdr:cNvSpPr txBox="1"/>
      </xdr:nvSpPr>
      <xdr:spPr>
        <a:xfrm>
          <a:off x="18467017" y="675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38" name="円/楕円 737"/>
        <xdr:cNvSpPr/>
      </xdr:nvSpPr>
      <xdr:spPr>
        <a:xfrm>
          <a:off x="221107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54881</xdr:rowOff>
    </xdr:from>
    <xdr:ext cx="378565" cy="259045"/>
    <xdr:sp macro="" textlink="">
      <xdr:nvSpPr>
        <xdr:cNvPr id="739" name="投資及び出資金該当値テキスト"/>
        <xdr:cNvSpPr txBox="1"/>
      </xdr:nvSpPr>
      <xdr:spPr>
        <a:xfrm>
          <a:off x="22212300" y="656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140589</xdr:rowOff>
    </xdr:from>
    <xdr:to>
      <xdr:col>31</xdr:col>
      <xdr:colOff>85725</xdr:colOff>
      <xdr:row>39</xdr:row>
      <xdr:rowOff>70739</xdr:rowOff>
    </xdr:to>
    <xdr:sp macro="" textlink="">
      <xdr:nvSpPr>
        <xdr:cNvPr id="740" name="円/楕円 739"/>
        <xdr:cNvSpPr/>
      </xdr:nvSpPr>
      <xdr:spPr>
        <a:xfrm>
          <a:off x="21272500" y="66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61866</xdr:rowOff>
    </xdr:from>
    <xdr:ext cx="378565" cy="259045"/>
    <xdr:sp macro="" textlink="">
      <xdr:nvSpPr>
        <xdr:cNvPr id="741" name="テキスト ボックス 740"/>
        <xdr:cNvSpPr txBox="1"/>
      </xdr:nvSpPr>
      <xdr:spPr>
        <a:xfrm>
          <a:off x="21134017" y="6748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141859</xdr:rowOff>
    </xdr:from>
    <xdr:to>
      <xdr:col>29</xdr:col>
      <xdr:colOff>568325</xdr:colOff>
      <xdr:row>39</xdr:row>
      <xdr:rowOff>72009</xdr:rowOff>
    </xdr:to>
    <xdr:sp macro="" textlink="">
      <xdr:nvSpPr>
        <xdr:cNvPr id="742" name="円/楕円 741"/>
        <xdr:cNvSpPr/>
      </xdr:nvSpPr>
      <xdr:spPr>
        <a:xfrm>
          <a:off x="203835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88536</xdr:rowOff>
    </xdr:from>
    <xdr:ext cx="378565" cy="259045"/>
    <xdr:sp macro="" textlink="">
      <xdr:nvSpPr>
        <xdr:cNvPr id="743" name="テキスト ボックス 742"/>
        <xdr:cNvSpPr txBox="1"/>
      </xdr:nvSpPr>
      <xdr:spPr>
        <a:xfrm>
          <a:off x="20245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143002</xdr:rowOff>
    </xdr:from>
    <xdr:to>
      <xdr:col>28</xdr:col>
      <xdr:colOff>365125</xdr:colOff>
      <xdr:row>39</xdr:row>
      <xdr:rowOff>73152</xdr:rowOff>
    </xdr:to>
    <xdr:sp macro="" textlink="">
      <xdr:nvSpPr>
        <xdr:cNvPr id="744" name="円/楕円 743"/>
        <xdr:cNvSpPr/>
      </xdr:nvSpPr>
      <xdr:spPr>
        <a:xfrm>
          <a:off x="19494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89679</xdr:rowOff>
    </xdr:from>
    <xdr:ext cx="378565" cy="259045"/>
    <xdr:sp macro="" textlink="">
      <xdr:nvSpPr>
        <xdr:cNvPr id="745" name="テキスト ボックス 744"/>
        <xdr:cNvSpPr txBox="1"/>
      </xdr:nvSpPr>
      <xdr:spPr>
        <a:xfrm>
          <a:off x="19356017" y="6433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144018</xdr:rowOff>
    </xdr:from>
    <xdr:to>
      <xdr:col>27</xdr:col>
      <xdr:colOff>161925</xdr:colOff>
      <xdr:row>39</xdr:row>
      <xdr:rowOff>74168</xdr:rowOff>
    </xdr:to>
    <xdr:sp macro="" textlink="">
      <xdr:nvSpPr>
        <xdr:cNvPr id="746" name="円/楕円 745"/>
        <xdr:cNvSpPr/>
      </xdr:nvSpPr>
      <xdr:spPr>
        <a:xfrm>
          <a:off x="186055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90695</xdr:rowOff>
    </xdr:from>
    <xdr:ext cx="378565" cy="259045"/>
    <xdr:sp macro="" textlink="">
      <xdr:nvSpPr>
        <xdr:cNvPr id="747" name="テキスト ボックス 746"/>
        <xdr:cNvSpPr txBox="1"/>
      </xdr:nvSpPr>
      <xdr:spPr>
        <a:xfrm>
          <a:off x="18467017" y="643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140706</xdr:rowOff>
    </xdr:from>
    <xdr:to>
      <xdr:col>32</xdr:col>
      <xdr:colOff>186689</xdr:colOff>
      <xdr:row>58</xdr:row>
      <xdr:rowOff>139700</xdr:rowOff>
    </xdr:to>
    <xdr:cxnSp macro="">
      <xdr:nvCxnSpPr>
        <xdr:cNvPr id="769" name="直線コネクタ 768"/>
        <xdr:cNvCxnSpPr/>
      </xdr:nvCxnSpPr>
      <xdr:spPr>
        <a:xfrm flipV="1">
          <a:off x="22159595" y="9056106"/>
          <a:ext cx="1269" cy="102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87383</xdr:rowOff>
    </xdr:from>
    <xdr:ext cx="534377" cy="259045"/>
    <xdr:sp macro="" textlink="">
      <xdr:nvSpPr>
        <xdr:cNvPr id="772" name="貸付金最大値テキスト"/>
        <xdr:cNvSpPr txBox="1"/>
      </xdr:nvSpPr>
      <xdr:spPr>
        <a:xfrm>
          <a:off x="22212300" y="88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52</xdr:row>
      <xdr:rowOff>140706</xdr:rowOff>
    </xdr:from>
    <xdr:to>
      <xdr:col>32</xdr:col>
      <xdr:colOff>276225</xdr:colOff>
      <xdr:row>52</xdr:row>
      <xdr:rowOff>140706</xdr:rowOff>
    </xdr:to>
    <xdr:cxnSp macro="">
      <xdr:nvCxnSpPr>
        <xdr:cNvPr id="773" name="直線コネクタ 772"/>
        <xdr:cNvCxnSpPr/>
      </xdr:nvCxnSpPr>
      <xdr:spPr>
        <a:xfrm>
          <a:off x="22072600" y="90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113548</xdr:rowOff>
    </xdr:from>
    <xdr:to>
      <xdr:col>32</xdr:col>
      <xdr:colOff>187325</xdr:colOff>
      <xdr:row>52</xdr:row>
      <xdr:rowOff>140706</xdr:rowOff>
    </xdr:to>
    <xdr:cxnSp macro="">
      <xdr:nvCxnSpPr>
        <xdr:cNvPr id="774" name="直線コネクタ 773"/>
        <xdr:cNvCxnSpPr/>
      </xdr:nvCxnSpPr>
      <xdr:spPr>
        <a:xfrm>
          <a:off x="21323300" y="9028948"/>
          <a:ext cx="8382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145645</xdr:rowOff>
    </xdr:from>
    <xdr:ext cx="469744" cy="259045"/>
    <xdr:sp macro="" textlink="">
      <xdr:nvSpPr>
        <xdr:cNvPr id="775" name="貸付金平均値テキスト"/>
        <xdr:cNvSpPr txBox="1"/>
      </xdr:nvSpPr>
      <xdr:spPr>
        <a:xfrm>
          <a:off x="22212300" y="9746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167218</xdr:rowOff>
    </xdr:from>
    <xdr:to>
      <xdr:col>32</xdr:col>
      <xdr:colOff>238125</xdr:colOff>
      <xdr:row>57</xdr:row>
      <xdr:rowOff>97368</xdr:rowOff>
    </xdr:to>
    <xdr:sp macro="" textlink="">
      <xdr:nvSpPr>
        <xdr:cNvPr id="776" name="フローチャート : 判断 775"/>
        <xdr:cNvSpPr/>
      </xdr:nvSpPr>
      <xdr:spPr>
        <a:xfrm>
          <a:off x="221107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113548</xdr:rowOff>
    </xdr:from>
    <xdr:to>
      <xdr:col>31</xdr:col>
      <xdr:colOff>34925</xdr:colOff>
      <xdr:row>52</xdr:row>
      <xdr:rowOff>114646</xdr:rowOff>
    </xdr:to>
    <xdr:cxnSp macro="">
      <xdr:nvCxnSpPr>
        <xdr:cNvPr id="777" name="直線コネクタ 776"/>
        <xdr:cNvCxnSpPr/>
      </xdr:nvCxnSpPr>
      <xdr:spPr>
        <a:xfrm flipV="1">
          <a:off x="20434300" y="9028948"/>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29235</xdr:rowOff>
    </xdr:from>
    <xdr:to>
      <xdr:col>31</xdr:col>
      <xdr:colOff>85725</xdr:colOff>
      <xdr:row>57</xdr:row>
      <xdr:rowOff>130835</xdr:rowOff>
    </xdr:to>
    <xdr:sp macro="" textlink="">
      <xdr:nvSpPr>
        <xdr:cNvPr id="778" name="フローチャート : 判断 777"/>
        <xdr:cNvSpPr/>
      </xdr:nvSpPr>
      <xdr:spPr>
        <a:xfrm>
          <a:off x="21272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121962</xdr:rowOff>
    </xdr:from>
    <xdr:ext cx="469744" cy="259045"/>
    <xdr:sp macro="" textlink="">
      <xdr:nvSpPr>
        <xdr:cNvPr id="779" name="テキスト ボックス 778"/>
        <xdr:cNvSpPr txBox="1"/>
      </xdr:nvSpPr>
      <xdr:spPr>
        <a:xfrm>
          <a:off x="21088427" y="989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88631</xdr:rowOff>
    </xdr:from>
    <xdr:to>
      <xdr:col>29</xdr:col>
      <xdr:colOff>517525</xdr:colOff>
      <xdr:row>52</xdr:row>
      <xdr:rowOff>114646</xdr:rowOff>
    </xdr:to>
    <xdr:cxnSp macro="">
      <xdr:nvCxnSpPr>
        <xdr:cNvPr id="780" name="直線コネクタ 779"/>
        <xdr:cNvCxnSpPr/>
      </xdr:nvCxnSpPr>
      <xdr:spPr>
        <a:xfrm>
          <a:off x="19545300" y="9004031"/>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81173</xdr:rowOff>
    </xdr:from>
    <xdr:to>
      <xdr:col>29</xdr:col>
      <xdr:colOff>568325</xdr:colOff>
      <xdr:row>56</xdr:row>
      <xdr:rowOff>11323</xdr:rowOff>
    </xdr:to>
    <xdr:sp macro="" textlink="">
      <xdr:nvSpPr>
        <xdr:cNvPr id="781" name="フローチャート : 判断 780"/>
        <xdr:cNvSpPr/>
      </xdr:nvSpPr>
      <xdr:spPr>
        <a:xfrm>
          <a:off x="20383500" y="951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2450</xdr:rowOff>
    </xdr:from>
    <xdr:ext cx="534377" cy="259045"/>
    <xdr:sp macro="" textlink="">
      <xdr:nvSpPr>
        <xdr:cNvPr id="782" name="テキスト ボックス 781"/>
        <xdr:cNvSpPr txBox="1"/>
      </xdr:nvSpPr>
      <xdr:spPr>
        <a:xfrm>
          <a:off x="20167111" y="960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11,419</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49266</xdr:rowOff>
    </xdr:from>
    <xdr:to>
      <xdr:col>28</xdr:col>
      <xdr:colOff>314325</xdr:colOff>
      <xdr:row>52</xdr:row>
      <xdr:rowOff>88631</xdr:rowOff>
    </xdr:to>
    <xdr:cxnSp macro="">
      <xdr:nvCxnSpPr>
        <xdr:cNvPr id="783" name="直線コネクタ 782"/>
        <xdr:cNvCxnSpPr/>
      </xdr:nvCxnSpPr>
      <xdr:spPr>
        <a:xfrm>
          <a:off x="18656300" y="8964666"/>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70841</xdr:rowOff>
    </xdr:from>
    <xdr:to>
      <xdr:col>28</xdr:col>
      <xdr:colOff>365125</xdr:colOff>
      <xdr:row>56</xdr:row>
      <xdr:rowOff>991</xdr:rowOff>
    </xdr:to>
    <xdr:sp macro="" textlink="">
      <xdr:nvSpPr>
        <xdr:cNvPr id="784" name="フローチャート : 判断 783"/>
        <xdr:cNvSpPr/>
      </xdr:nvSpPr>
      <xdr:spPr>
        <a:xfrm>
          <a:off x="19494500" y="950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163568</xdr:rowOff>
    </xdr:from>
    <xdr:ext cx="534377" cy="259045"/>
    <xdr:sp macro="" textlink="">
      <xdr:nvSpPr>
        <xdr:cNvPr id="785" name="テキスト ボックス 784"/>
        <xdr:cNvSpPr txBox="1"/>
      </xdr:nvSpPr>
      <xdr:spPr>
        <a:xfrm>
          <a:off x="19278111" y="95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52050</xdr:rowOff>
    </xdr:from>
    <xdr:to>
      <xdr:col>27</xdr:col>
      <xdr:colOff>161925</xdr:colOff>
      <xdr:row>55</xdr:row>
      <xdr:rowOff>153650</xdr:rowOff>
    </xdr:to>
    <xdr:sp macro="" textlink="">
      <xdr:nvSpPr>
        <xdr:cNvPr id="786" name="フローチャート : 判断 785"/>
        <xdr:cNvSpPr/>
      </xdr:nvSpPr>
      <xdr:spPr>
        <a:xfrm>
          <a:off x="18605500" y="94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144777</xdr:rowOff>
    </xdr:from>
    <xdr:ext cx="534377" cy="259045"/>
    <xdr:sp macro="" textlink="">
      <xdr:nvSpPr>
        <xdr:cNvPr id="787" name="テキスト ボックス 786"/>
        <xdr:cNvSpPr txBox="1"/>
      </xdr:nvSpPr>
      <xdr:spPr>
        <a:xfrm>
          <a:off x="18389111" y="9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52</xdr:row>
      <xdr:rowOff>89906</xdr:rowOff>
    </xdr:from>
    <xdr:to>
      <xdr:col>32</xdr:col>
      <xdr:colOff>238125</xdr:colOff>
      <xdr:row>53</xdr:row>
      <xdr:rowOff>20056</xdr:rowOff>
    </xdr:to>
    <xdr:sp macro="" textlink="">
      <xdr:nvSpPr>
        <xdr:cNvPr id="793" name="円/楕円 792"/>
        <xdr:cNvSpPr/>
      </xdr:nvSpPr>
      <xdr:spPr>
        <a:xfrm>
          <a:off x="22110700" y="900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42933</xdr:rowOff>
    </xdr:from>
    <xdr:ext cx="534377" cy="259045"/>
    <xdr:sp macro="" textlink="">
      <xdr:nvSpPr>
        <xdr:cNvPr id="794" name="貸付金該当値テキスト"/>
        <xdr:cNvSpPr txBox="1"/>
      </xdr:nvSpPr>
      <xdr:spPr>
        <a:xfrm>
          <a:off x="22212300" y="89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22,478</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62748</xdr:rowOff>
    </xdr:from>
    <xdr:to>
      <xdr:col>31</xdr:col>
      <xdr:colOff>85725</xdr:colOff>
      <xdr:row>52</xdr:row>
      <xdr:rowOff>164348</xdr:rowOff>
    </xdr:to>
    <xdr:sp macro="" textlink="">
      <xdr:nvSpPr>
        <xdr:cNvPr id="795" name="円/楕円 794"/>
        <xdr:cNvSpPr/>
      </xdr:nvSpPr>
      <xdr:spPr>
        <a:xfrm>
          <a:off x="21272500" y="89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9425</xdr:rowOff>
    </xdr:from>
    <xdr:ext cx="534377" cy="259045"/>
    <xdr:sp macro="" textlink="">
      <xdr:nvSpPr>
        <xdr:cNvPr id="796" name="テキスト ボックス 795"/>
        <xdr:cNvSpPr txBox="1"/>
      </xdr:nvSpPr>
      <xdr:spPr>
        <a:xfrm>
          <a:off x="21056111" y="875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23,072</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63846</xdr:rowOff>
    </xdr:from>
    <xdr:to>
      <xdr:col>29</xdr:col>
      <xdr:colOff>568325</xdr:colOff>
      <xdr:row>52</xdr:row>
      <xdr:rowOff>165446</xdr:rowOff>
    </xdr:to>
    <xdr:sp macro="" textlink="">
      <xdr:nvSpPr>
        <xdr:cNvPr id="797" name="円/楕円 796"/>
        <xdr:cNvSpPr/>
      </xdr:nvSpPr>
      <xdr:spPr>
        <a:xfrm>
          <a:off x="20383500" y="89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10523</xdr:rowOff>
    </xdr:from>
    <xdr:ext cx="534377" cy="259045"/>
    <xdr:sp macro="" textlink="">
      <xdr:nvSpPr>
        <xdr:cNvPr id="798" name="テキスト ボックス 797"/>
        <xdr:cNvSpPr txBox="1"/>
      </xdr:nvSpPr>
      <xdr:spPr>
        <a:xfrm>
          <a:off x="20167111" y="875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23,048</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37831</xdr:rowOff>
    </xdr:from>
    <xdr:to>
      <xdr:col>28</xdr:col>
      <xdr:colOff>365125</xdr:colOff>
      <xdr:row>52</xdr:row>
      <xdr:rowOff>139431</xdr:rowOff>
    </xdr:to>
    <xdr:sp macro="" textlink="">
      <xdr:nvSpPr>
        <xdr:cNvPr id="799" name="円/楕円 798"/>
        <xdr:cNvSpPr/>
      </xdr:nvSpPr>
      <xdr:spPr>
        <a:xfrm>
          <a:off x="19494500" y="89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155958</xdr:rowOff>
    </xdr:from>
    <xdr:ext cx="534377" cy="259045"/>
    <xdr:sp macro="" textlink="">
      <xdr:nvSpPr>
        <xdr:cNvPr id="800" name="テキスト ボックス 799"/>
        <xdr:cNvSpPr txBox="1"/>
      </xdr:nvSpPr>
      <xdr:spPr>
        <a:xfrm>
          <a:off x="19278111" y="872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23,617</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169916</xdr:rowOff>
    </xdr:from>
    <xdr:to>
      <xdr:col>27</xdr:col>
      <xdr:colOff>161925</xdr:colOff>
      <xdr:row>52</xdr:row>
      <xdr:rowOff>100066</xdr:rowOff>
    </xdr:to>
    <xdr:sp macro="" textlink="">
      <xdr:nvSpPr>
        <xdr:cNvPr id="801" name="円/楕円 800"/>
        <xdr:cNvSpPr/>
      </xdr:nvSpPr>
      <xdr:spPr>
        <a:xfrm>
          <a:off x="18605500" y="89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116593</xdr:rowOff>
    </xdr:from>
    <xdr:ext cx="534377" cy="259045"/>
    <xdr:sp macro="" textlink="">
      <xdr:nvSpPr>
        <xdr:cNvPr id="802" name="テキスト ボックス 801"/>
        <xdr:cNvSpPr txBox="1"/>
      </xdr:nvSpPr>
      <xdr:spPr>
        <a:xfrm>
          <a:off x="18389111" y="868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7" name="直線コネクタ 826"/>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8"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9" name="直線コネクタ 828"/>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30"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31" name="直線コネクタ 830"/>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1206</xdr:rowOff>
    </xdr:from>
    <xdr:to>
      <xdr:col>32</xdr:col>
      <xdr:colOff>187325</xdr:colOff>
      <xdr:row>76</xdr:row>
      <xdr:rowOff>5435</xdr:rowOff>
    </xdr:to>
    <xdr:cxnSp macro="">
      <xdr:nvCxnSpPr>
        <xdr:cNvPr id="832" name="直線コネクタ 831"/>
        <xdr:cNvCxnSpPr/>
      </xdr:nvCxnSpPr>
      <xdr:spPr>
        <a:xfrm flipV="1">
          <a:off x="21323300" y="13031406"/>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85710</xdr:rowOff>
    </xdr:from>
    <xdr:ext cx="534377" cy="259045"/>
    <xdr:sp macro="" textlink="">
      <xdr:nvSpPr>
        <xdr:cNvPr id="833" name="繰出金平均値テキスト"/>
        <xdr:cNvSpPr txBox="1"/>
      </xdr:nvSpPr>
      <xdr:spPr>
        <a:xfrm>
          <a:off x="22212300" y="13115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4" name="フローチャート : 判断 833"/>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5435</xdr:rowOff>
    </xdr:from>
    <xdr:to>
      <xdr:col>31</xdr:col>
      <xdr:colOff>34925</xdr:colOff>
      <xdr:row>76</xdr:row>
      <xdr:rowOff>61976</xdr:rowOff>
    </xdr:to>
    <xdr:cxnSp macro="">
      <xdr:nvCxnSpPr>
        <xdr:cNvPr id="835" name="直線コネクタ 834"/>
        <xdr:cNvCxnSpPr/>
      </xdr:nvCxnSpPr>
      <xdr:spPr>
        <a:xfrm flipV="1">
          <a:off x="20434300" y="13035635"/>
          <a:ext cx="8890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6" name="フローチャート : 判断 835"/>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22007</xdr:rowOff>
    </xdr:from>
    <xdr:ext cx="534377" cy="259045"/>
    <xdr:sp macro="" textlink="">
      <xdr:nvSpPr>
        <xdr:cNvPr id="837" name="テキスト ボックス 836"/>
        <xdr:cNvSpPr txBox="1"/>
      </xdr:nvSpPr>
      <xdr:spPr>
        <a:xfrm>
          <a:off x="21056111" y="13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61976</xdr:rowOff>
    </xdr:from>
    <xdr:to>
      <xdr:col>29</xdr:col>
      <xdr:colOff>517525</xdr:colOff>
      <xdr:row>76</xdr:row>
      <xdr:rowOff>78112</xdr:rowOff>
    </xdr:to>
    <xdr:cxnSp macro="">
      <xdr:nvCxnSpPr>
        <xdr:cNvPr id="838" name="直線コネクタ 837"/>
        <xdr:cNvCxnSpPr/>
      </xdr:nvCxnSpPr>
      <xdr:spPr>
        <a:xfrm flipV="1">
          <a:off x="19545300" y="13092176"/>
          <a:ext cx="889000" cy="1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143745</xdr:rowOff>
    </xdr:from>
    <xdr:to>
      <xdr:col>29</xdr:col>
      <xdr:colOff>568325</xdr:colOff>
      <xdr:row>77</xdr:row>
      <xdr:rowOff>73895</xdr:rowOff>
    </xdr:to>
    <xdr:sp macro="" textlink="">
      <xdr:nvSpPr>
        <xdr:cNvPr id="839" name="フローチャート : 判断 838"/>
        <xdr:cNvSpPr/>
      </xdr:nvSpPr>
      <xdr:spPr>
        <a:xfrm>
          <a:off x="20383500" y="1317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65022</xdr:rowOff>
    </xdr:from>
    <xdr:ext cx="534377" cy="259045"/>
    <xdr:sp macro="" textlink="">
      <xdr:nvSpPr>
        <xdr:cNvPr id="840" name="テキスト ボックス 839"/>
        <xdr:cNvSpPr txBox="1"/>
      </xdr:nvSpPr>
      <xdr:spPr>
        <a:xfrm>
          <a:off x="20167111" y="132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78112</xdr:rowOff>
    </xdr:from>
    <xdr:to>
      <xdr:col>28</xdr:col>
      <xdr:colOff>314325</xdr:colOff>
      <xdr:row>76</xdr:row>
      <xdr:rowOff>98171</xdr:rowOff>
    </xdr:to>
    <xdr:cxnSp macro="">
      <xdr:nvCxnSpPr>
        <xdr:cNvPr id="841" name="直線コネクタ 840"/>
        <xdr:cNvCxnSpPr/>
      </xdr:nvCxnSpPr>
      <xdr:spPr>
        <a:xfrm flipV="1">
          <a:off x="18656300" y="13108312"/>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12281</xdr:rowOff>
    </xdr:from>
    <xdr:to>
      <xdr:col>28</xdr:col>
      <xdr:colOff>365125</xdr:colOff>
      <xdr:row>77</xdr:row>
      <xdr:rowOff>113881</xdr:rowOff>
    </xdr:to>
    <xdr:sp macro="" textlink="">
      <xdr:nvSpPr>
        <xdr:cNvPr id="842" name="フローチャート : 判断 841"/>
        <xdr:cNvSpPr/>
      </xdr:nvSpPr>
      <xdr:spPr>
        <a:xfrm>
          <a:off x="19494500" y="1321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105008</xdr:rowOff>
    </xdr:from>
    <xdr:ext cx="534377" cy="259045"/>
    <xdr:sp macro="" textlink="">
      <xdr:nvSpPr>
        <xdr:cNvPr id="843" name="テキスト ボックス 842"/>
        <xdr:cNvSpPr txBox="1"/>
      </xdr:nvSpPr>
      <xdr:spPr>
        <a:xfrm>
          <a:off x="19278111" y="1330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37,022</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41656</xdr:rowOff>
    </xdr:from>
    <xdr:to>
      <xdr:col>27</xdr:col>
      <xdr:colOff>161925</xdr:colOff>
      <xdr:row>77</xdr:row>
      <xdr:rowOff>143256</xdr:rowOff>
    </xdr:to>
    <xdr:sp macro="" textlink="">
      <xdr:nvSpPr>
        <xdr:cNvPr id="844" name="フローチャート : 判断 843"/>
        <xdr:cNvSpPr/>
      </xdr:nvSpPr>
      <xdr:spPr>
        <a:xfrm>
          <a:off x="18605500" y="1324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134383</xdr:rowOff>
    </xdr:from>
    <xdr:ext cx="534377" cy="259045"/>
    <xdr:sp macro="" textlink="">
      <xdr:nvSpPr>
        <xdr:cNvPr id="845" name="テキスト ボックス 844"/>
        <xdr:cNvSpPr txBox="1"/>
      </xdr:nvSpPr>
      <xdr:spPr>
        <a:xfrm>
          <a:off x="18389111" y="1333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121856</xdr:rowOff>
    </xdr:from>
    <xdr:to>
      <xdr:col>32</xdr:col>
      <xdr:colOff>238125</xdr:colOff>
      <xdr:row>76</xdr:row>
      <xdr:rowOff>52006</xdr:rowOff>
    </xdr:to>
    <xdr:sp macro="" textlink="">
      <xdr:nvSpPr>
        <xdr:cNvPr id="851" name="円/楕円 850"/>
        <xdr:cNvSpPr/>
      </xdr:nvSpPr>
      <xdr:spPr>
        <a:xfrm>
          <a:off x="22110700" y="129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144733</xdr:rowOff>
    </xdr:from>
    <xdr:ext cx="534377" cy="259045"/>
    <xdr:sp macro="" textlink="">
      <xdr:nvSpPr>
        <xdr:cNvPr id="852" name="繰出金該当値テキスト"/>
        <xdr:cNvSpPr txBox="1"/>
      </xdr:nvSpPr>
      <xdr:spPr>
        <a:xfrm>
          <a:off x="22212300" y="128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49,270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126085</xdr:rowOff>
    </xdr:from>
    <xdr:to>
      <xdr:col>31</xdr:col>
      <xdr:colOff>85725</xdr:colOff>
      <xdr:row>76</xdr:row>
      <xdr:rowOff>56235</xdr:rowOff>
    </xdr:to>
    <xdr:sp macro="" textlink="">
      <xdr:nvSpPr>
        <xdr:cNvPr id="853" name="円/楕円 852"/>
        <xdr:cNvSpPr/>
      </xdr:nvSpPr>
      <xdr:spPr>
        <a:xfrm>
          <a:off x="21272500" y="129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72762</xdr:rowOff>
    </xdr:from>
    <xdr:ext cx="534377" cy="259045"/>
    <xdr:sp macro="" textlink="">
      <xdr:nvSpPr>
        <xdr:cNvPr id="854" name="テキスト ボックス 853"/>
        <xdr:cNvSpPr txBox="1"/>
      </xdr:nvSpPr>
      <xdr:spPr>
        <a:xfrm>
          <a:off x="21056111" y="12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11176</xdr:rowOff>
    </xdr:from>
    <xdr:to>
      <xdr:col>29</xdr:col>
      <xdr:colOff>568325</xdr:colOff>
      <xdr:row>76</xdr:row>
      <xdr:rowOff>112776</xdr:rowOff>
    </xdr:to>
    <xdr:sp macro="" textlink="">
      <xdr:nvSpPr>
        <xdr:cNvPr id="855" name="円/楕円 854"/>
        <xdr:cNvSpPr/>
      </xdr:nvSpPr>
      <xdr:spPr>
        <a:xfrm>
          <a:off x="20383500" y="130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129303</xdr:rowOff>
    </xdr:from>
    <xdr:ext cx="534377" cy="259045"/>
    <xdr:sp macro="" textlink="">
      <xdr:nvSpPr>
        <xdr:cNvPr id="856" name="テキスト ボックス 855"/>
        <xdr:cNvSpPr txBox="1"/>
      </xdr:nvSpPr>
      <xdr:spPr>
        <a:xfrm>
          <a:off x="20167111" y="1281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27312</xdr:rowOff>
    </xdr:from>
    <xdr:to>
      <xdr:col>28</xdr:col>
      <xdr:colOff>365125</xdr:colOff>
      <xdr:row>76</xdr:row>
      <xdr:rowOff>128912</xdr:rowOff>
    </xdr:to>
    <xdr:sp macro="" textlink="">
      <xdr:nvSpPr>
        <xdr:cNvPr id="857" name="円/楕円 856"/>
        <xdr:cNvSpPr/>
      </xdr:nvSpPr>
      <xdr:spPr>
        <a:xfrm>
          <a:off x="19494500" y="1305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145439</xdr:rowOff>
    </xdr:from>
    <xdr:ext cx="534377" cy="259045"/>
    <xdr:sp macro="" textlink="">
      <xdr:nvSpPr>
        <xdr:cNvPr id="858" name="テキスト ボックス 857"/>
        <xdr:cNvSpPr txBox="1"/>
      </xdr:nvSpPr>
      <xdr:spPr>
        <a:xfrm>
          <a:off x="19278111" y="1283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47371</xdr:rowOff>
    </xdr:from>
    <xdr:to>
      <xdr:col>27</xdr:col>
      <xdr:colOff>161925</xdr:colOff>
      <xdr:row>76</xdr:row>
      <xdr:rowOff>148971</xdr:rowOff>
    </xdr:to>
    <xdr:sp macro="" textlink="">
      <xdr:nvSpPr>
        <xdr:cNvPr id="859" name="円/楕円 858"/>
        <xdr:cNvSpPr/>
      </xdr:nvSpPr>
      <xdr:spPr>
        <a:xfrm>
          <a:off x="18605500" y="130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165498</xdr:rowOff>
    </xdr:from>
    <xdr:ext cx="534377" cy="259045"/>
    <xdr:sp macro="" textlink="">
      <xdr:nvSpPr>
        <xdr:cNvPr id="860" name="テキスト ボックス 859"/>
        <xdr:cNvSpPr txBox="1"/>
      </xdr:nvSpPr>
      <xdr:spPr>
        <a:xfrm>
          <a:off x="18389111" y="128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　扶助費</a:t>
          </a:r>
          <a:r>
            <a:rPr kumimoji="1" lang="ja-JP" altLang="ja-JP" sz="1200" b="0" i="0" baseline="0">
              <a:solidFill>
                <a:schemeClr val="dk1"/>
              </a:solidFill>
              <a:effectLst/>
              <a:latin typeface="+mn-lt"/>
              <a:ea typeface="+mn-ea"/>
              <a:cs typeface="+mn-cs"/>
            </a:rPr>
            <a:t>は、住民一人当たり</a:t>
          </a:r>
          <a:r>
            <a:rPr kumimoji="1" lang="en-US" altLang="ja-JP" sz="1200" b="0" i="0" baseline="0">
              <a:solidFill>
                <a:schemeClr val="dk1"/>
              </a:solidFill>
              <a:effectLst/>
              <a:latin typeface="+mn-lt"/>
              <a:ea typeface="+mn-ea"/>
              <a:cs typeface="+mn-cs"/>
            </a:rPr>
            <a:t>86,992</a:t>
          </a:r>
          <a:r>
            <a:rPr kumimoji="1" lang="ja-JP" altLang="ja-JP" sz="1200" b="0" i="0" baseline="0">
              <a:solidFill>
                <a:schemeClr val="dk1"/>
              </a:solidFill>
              <a:effectLst/>
              <a:latin typeface="+mn-lt"/>
              <a:ea typeface="+mn-ea"/>
              <a:cs typeface="+mn-cs"/>
            </a:rPr>
            <a:t>円となっており、類似団体と比較して一人当たりコストが高い状況となっている。これは、</a:t>
          </a:r>
          <a:r>
            <a:rPr kumimoji="1" lang="ja-JP" altLang="en-US" sz="1200" b="0" i="0" baseline="0">
              <a:solidFill>
                <a:schemeClr val="dk1"/>
              </a:solidFill>
              <a:effectLst/>
              <a:latin typeface="+mn-lt"/>
              <a:ea typeface="+mn-ea"/>
              <a:cs typeface="+mn-cs"/>
            </a:rPr>
            <a:t>給付事業費の増</a:t>
          </a:r>
          <a:r>
            <a:rPr kumimoji="1" lang="ja-JP" altLang="ja-JP" sz="1200" b="0" i="0" baseline="0">
              <a:solidFill>
                <a:schemeClr val="dk1"/>
              </a:solidFill>
              <a:effectLst/>
              <a:latin typeface="+mn-lt"/>
              <a:ea typeface="+mn-ea"/>
              <a:cs typeface="+mn-cs"/>
            </a:rPr>
            <a:t>（＋</a:t>
          </a:r>
          <a:r>
            <a:rPr kumimoji="1" lang="en-US" altLang="ja-JP" sz="1200" b="0" i="0" baseline="0">
              <a:solidFill>
                <a:schemeClr val="dk1"/>
              </a:solidFill>
              <a:effectLst/>
              <a:latin typeface="+mn-lt"/>
              <a:ea typeface="+mn-ea"/>
              <a:cs typeface="+mn-cs"/>
            </a:rPr>
            <a:t>729,195</a:t>
          </a:r>
          <a:r>
            <a:rPr kumimoji="1" lang="ja-JP" altLang="ja-JP" sz="1200" b="0" i="0" baseline="0">
              <a:solidFill>
                <a:schemeClr val="dk1"/>
              </a:solidFill>
              <a:effectLst/>
              <a:latin typeface="+mn-lt"/>
              <a:ea typeface="+mn-ea"/>
              <a:cs typeface="+mn-cs"/>
            </a:rPr>
            <a:t>千円）や</a:t>
          </a:r>
          <a:r>
            <a:rPr kumimoji="1" lang="ja-JP" altLang="en-US" sz="1200" b="0" i="0" baseline="0">
              <a:solidFill>
                <a:schemeClr val="dk1"/>
              </a:solidFill>
              <a:effectLst/>
              <a:latin typeface="+mn-lt"/>
              <a:ea typeface="+mn-ea"/>
              <a:cs typeface="+mn-cs"/>
            </a:rPr>
            <a:t>施設型給付費（認定こども園）の増</a:t>
          </a:r>
          <a:r>
            <a:rPr kumimoji="1" lang="ja-JP" altLang="ja-JP" sz="1200" b="0" i="0" baseline="0">
              <a:solidFill>
                <a:schemeClr val="dk1"/>
              </a:solidFill>
              <a:effectLst/>
              <a:latin typeface="+mn-lt"/>
              <a:ea typeface="+mn-ea"/>
              <a:cs typeface="+mn-cs"/>
            </a:rPr>
            <a:t>（＋</a:t>
          </a:r>
          <a:r>
            <a:rPr kumimoji="1" lang="en-US" altLang="ja-JP" sz="1200" b="0" i="0" baseline="0">
              <a:solidFill>
                <a:schemeClr val="dk1"/>
              </a:solidFill>
              <a:effectLst/>
              <a:latin typeface="+mn-lt"/>
              <a:ea typeface="+mn-ea"/>
              <a:cs typeface="+mn-cs"/>
            </a:rPr>
            <a:t>108,379</a:t>
          </a:r>
          <a:r>
            <a:rPr kumimoji="1" lang="ja-JP" altLang="ja-JP" sz="1200" b="0" i="0" baseline="0">
              <a:solidFill>
                <a:schemeClr val="dk1"/>
              </a:solidFill>
              <a:effectLst/>
              <a:latin typeface="+mn-lt"/>
              <a:ea typeface="+mn-ea"/>
              <a:cs typeface="+mn-cs"/>
            </a:rPr>
            <a:t>千円）などによるものであり、前年度決算と比較すると</a:t>
          </a:r>
          <a:r>
            <a:rPr kumimoji="1" lang="en-US" altLang="ja-JP" sz="1200" b="0" i="0" baseline="0">
              <a:solidFill>
                <a:schemeClr val="dk1"/>
              </a:solidFill>
              <a:effectLst/>
              <a:latin typeface="+mn-lt"/>
              <a:ea typeface="+mn-ea"/>
              <a:cs typeface="+mn-cs"/>
            </a:rPr>
            <a:t>7.9%</a:t>
          </a:r>
          <a:r>
            <a:rPr kumimoji="1" lang="ja-JP" altLang="en-US" sz="1200" b="0" i="0" baseline="0">
              <a:solidFill>
                <a:schemeClr val="dk1"/>
              </a:solidFill>
              <a:effectLst/>
              <a:latin typeface="+mn-lt"/>
              <a:ea typeface="+mn-ea"/>
              <a:cs typeface="+mn-cs"/>
            </a:rPr>
            <a:t>の増となって</a:t>
          </a:r>
          <a:r>
            <a:rPr kumimoji="1" lang="ja-JP" altLang="ja-JP" sz="1200" b="0" i="0" baseline="0">
              <a:solidFill>
                <a:schemeClr val="dk1"/>
              </a:solidFill>
              <a:effectLst/>
              <a:latin typeface="+mn-lt"/>
              <a:ea typeface="+mn-ea"/>
              <a:cs typeface="+mn-cs"/>
            </a:rPr>
            <a:t>いる。</a:t>
          </a:r>
          <a:endParaRPr kumimoji="1"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　扶助費のコストは類似団体平均においても年々増加しているが、本市の方が上回っており、事業のあり方を研究していく必要がある。</a:t>
          </a:r>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栃木県足利市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151,248
147,317
177.76
52,981,899
51,463,978
1,263,684
29,377,905
40,436,301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157117</xdr:rowOff>
    </xdr:from>
    <xdr:to>
      <xdr:col>6</xdr:col>
      <xdr:colOff>511175</xdr:colOff>
      <xdr:row>36</xdr:row>
      <xdr:rowOff>19957</xdr:rowOff>
    </xdr:to>
    <xdr:cxnSp macro="">
      <xdr:nvCxnSpPr>
        <xdr:cNvPr id="63" name="直線コネクタ 62"/>
        <xdr:cNvCxnSpPr/>
      </xdr:nvCxnSpPr>
      <xdr:spPr>
        <a:xfrm>
          <a:off x="3797300" y="5986417"/>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164028</xdr:rowOff>
    </xdr:from>
    <xdr:ext cx="469744" cy="259045"/>
    <xdr:sp macro="" textlink="">
      <xdr:nvSpPr>
        <xdr:cNvPr id="64" name="議会費平均値テキスト"/>
        <xdr:cNvSpPr txBox="1"/>
      </xdr:nvSpPr>
      <xdr:spPr>
        <a:xfrm>
          <a:off x="4686300" y="582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157117</xdr:rowOff>
    </xdr:from>
    <xdr:to>
      <xdr:col>5</xdr:col>
      <xdr:colOff>358775</xdr:colOff>
      <xdr:row>35</xdr:row>
      <xdr:rowOff>103233</xdr:rowOff>
    </xdr:to>
    <xdr:cxnSp macro="">
      <xdr:nvCxnSpPr>
        <xdr:cNvPr id="66" name="直線コネクタ 65"/>
        <xdr:cNvCxnSpPr/>
      </xdr:nvCxnSpPr>
      <xdr:spPr>
        <a:xfrm flipV="1">
          <a:off x="2908300" y="598641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21970</xdr:rowOff>
    </xdr:from>
    <xdr:ext cx="469744" cy="259045"/>
    <xdr:sp macro="" textlink="">
      <xdr:nvSpPr>
        <xdr:cNvPr id="68" name="テキスト ボックス 67"/>
        <xdr:cNvSpPr txBox="1"/>
      </xdr:nvSpPr>
      <xdr:spPr>
        <a:xfrm>
          <a:off x="3562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103233</xdr:rowOff>
    </xdr:from>
    <xdr:to>
      <xdr:col>4</xdr:col>
      <xdr:colOff>155575</xdr:colOff>
      <xdr:row>35</xdr:row>
      <xdr:rowOff>160927</xdr:rowOff>
    </xdr:to>
    <xdr:cxnSp macro="">
      <xdr:nvCxnSpPr>
        <xdr:cNvPr id="69" name="直線コネクタ 68"/>
        <xdr:cNvCxnSpPr/>
      </xdr:nvCxnSpPr>
      <xdr:spPr>
        <a:xfrm flipV="1">
          <a:off x="2019300" y="6103983"/>
          <a:ext cx="8890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62230</xdr:rowOff>
    </xdr:from>
    <xdr:to>
      <xdr:col>4</xdr:col>
      <xdr:colOff>206375</xdr:colOff>
      <xdr:row>35</xdr:row>
      <xdr:rowOff>163830</xdr:rowOff>
    </xdr:to>
    <xdr:sp macro="" textlink="">
      <xdr:nvSpPr>
        <xdr:cNvPr id="70" name="フローチャート : 判断 69"/>
        <xdr:cNvSpPr/>
      </xdr:nvSpPr>
      <xdr:spPr>
        <a:xfrm>
          <a:off x="2857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154957</xdr:rowOff>
    </xdr:from>
    <xdr:ext cx="469744" cy="259045"/>
    <xdr:sp macro="" textlink="">
      <xdr:nvSpPr>
        <xdr:cNvPr id="71" name="テキスト ボックス 70"/>
        <xdr:cNvSpPr txBox="1"/>
      </xdr:nvSpPr>
      <xdr:spPr>
        <a:xfrm>
          <a:off x="2673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87993</xdr:rowOff>
    </xdr:from>
    <xdr:to>
      <xdr:col>2</xdr:col>
      <xdr:colOff>638175</xdr:colOff>
      <xdr:row>35</xdr:row>
      <xdr:rowOff>160927</xdr:rowOff>
    </xdr:to>
    <xdr:cxnSp macro="">
      <xdr:nvCxnSpPr>
        <xdr:cNvPr id="72" name="直線コネクタ 71"/>
        <xdr:cNvCxnSpPr/>
      </xdr:nvCxnSpPr>
      <xdr:spPr>
        <a:xfrm>
          <a:off x="1130300" y="6088743"/>
          <a:ext cx="889000" cy="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126456</xdr:rowOff>
    </xdr:from>
    <xdr:to>
      <xdr:col>3</xdr:col>
      <xdr:colOff>3175</xdr:colOff>
      <xdr:row>36</xdr:row>
      <xdr:rowOff>56606</xdr:rowOff>
    </xdr:to>
    <xdr:sp macro="" textlink="">
      <xdr:nvSpPr>
        <xdr:cNvPr id="73" name="フローチャート : 判断 72"/>
        <xdr:cNvSpPr/>
      </xdr:nvSpPr>
      <xdr:spPr>
        <a:xfrm>
          <a:off x="1968500" y="612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47733</xdr:rowOff>
    </xdr:from>
    <xdr:ext cx="469744" cy="259045"/>
    <xdr:sp macro="" textlink="">
      <xdr:nvSpPr>
        <xdr:cNvPr id="74" name="テキスト ボックス 73"/>
        <xdr:cNvSpPr txBox="1"/>
      </xdr:nvSpPr>
      <xdr:spPr>
        <a:xfrm>
          <a:off x="1784427" y="621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65496</xdr:rowOff>
    </xdr:from>
    <xdr:to>
      <xdr:col>1</xdr:col>
      <xdr:colOff>485775</xdr:colOff>
      <xdr:row>35</xdr:row>
      <xdr:rowOff>167096</xdr:rowOff>
    </xdr:to>
    <xdr:sp macro="" textlink="">
      <xdr:nvSpPr>
        <xdr:cNvPr id="75" name="フローチャート : 判断 74"/>
        <xdr:cNvSpPr/>
      </xdr:nvSpPr>
      <xdr:spPr>
        <a:xfrm>
          <a:off x="1079500" y="606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158223</xdr:rowOff>
    </xdr:from>
    <xdr:ext cx="469744" cy="259045"/>
    <xdr:sp macro="" textlink="">
      <xdr:nvSpPr>
        <xdr:cNvPr id="76" name="テキスト ボックス 75"/>
        <xdr:cNvSpPr txBox="1"/>
      </xdr:nvSpPr>
      <xdr:spPr>
        <a:xfrm>
          <a:off x="895427" y="615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140607</xdr:rowOff>
    </xdr:from>
    <xdr:to>
      <xdr:col>6</xdr:col>
      <xdr:colOff>561975</xdr:colOff>
      <xdr:row>36</xdr:row>
      <xdr:rowOff>70757</xdr:rowOff>
    </xdr:to>
    <xdr:sp macro="" textlink="">
      <xdr:nvSpPr>
        <xdr:cNvPr id="82" name="円/楕円 81"/>
        <xdr:cNvSpPr/>
      </xdr:nvSpPr>
      <xdr:spPr>
        <a:xfrm>
          <a:off x="45847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119034</xdr:rowOff>
    </xdr:from>
    <xdr:ext cx="469744" cy="259045"/>
    <xdr:sp macro="" textlink="">
      <xdr:nvSpPr>
        <xdr:cNvPr id="83" name="議会費該当値テキスト"/>
        <xdr:cNvSpPr txBox="1"/>
      </xdr:nvSpPr>
      <xdr:spPr>
        <a:xfrm>
          <a:off x="4686300" y="611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106317</xdr:rowOff>
    </xdr:from>
    <xdr:to>
      <xdr:col>5</xdr:col>
      <xdr:colOff>409575</xdr:colOff>
      <xdr:row>35</xdr:row>
      <xdr:rowOff>36467</xdr:rowOff>
    </xdr:to>
    <xdr:sp macro="" textlink="">
      <xdr:nvSpPr>
        <xdr:cNvPr id="84" name="円/楕円 83"/>
        <xdr:cNvSpPr/>
      </xdr:nvSpPr>
      <xdr:spPr>
        <a:xfrm>
          <a:off x="3746500" y="59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27594</xdr:rowOff>
    </xdr:from>
    <xdr:ext cx="469744" cy="259045"/>
    <xdr:sp macro="" textlink="">
      <xdr:nvSpPr>
        <xdr:cNvPr id="85" name="テキスト ボックス 84"/>
        <xdr:cNvSpPr txBox="1"/>
      </xdr:nvSpPr>
      <xdr:spPr>
        <a:xfrm>
          <a:off x="3562427" y="602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52433</xdr:rowOff>
    </xdr:from>
    <xdr:to>
      <xdr:col>4</xdr:col>
      <xdr:colOff>206375</xdr:colOff>
      <xdr:row>35</xdr:row>
      <xdr:rowOff>154033</xdr:rowOff>
    </xdr:to>
    <xdr:sp macro="" textlink="">
      <xdr:nvSpPr>
        <xdr:cNvPr id="86" name="円/楕円 85"/>
        <xdr:cNvSpPr/>
      </xdr:nvSpPr>
      <xdr:spPr>
        <a:xfrm>
          <a:off x="2857500" y="605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170560</xdr:rowOff>
    </xdr:from>
    <xdr:ext cx="469744" cy="259045"/>
    <xdr:sp macro="" textlink="">
      <xdr:nvSpPr>
        <xdr:cNvPr id="87" name="テキスト ボックス 86"/>
        <xdr:cNvSpPr txBox="1"/>
      </xdr:nvSpPr>
      <xdr:spPr>
        <a:xfrm>
          <a:off x="2673427" y="582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110127</xdr:rowOff>
    </xdr:from>
    <xdr:to>
      <xdr:col>3</xdr:col>
      <xdr:colOff>3175</xdr:colOff>
      <xdr:row>36</xdr:row>
      <xdr:rowOff>40277</xdr:rowOff>
    </xdr:to>
    <xdr:sp macro="" textlink="">
      <xdr:nvSpPr>
        <xdr:cNvPr id="88" name="円/楕円 87"/>
        <xdr:cNvSpPr/>
      </xdr:nvSpPr>
      <xdr:spPr>
        <a:xfrm>
          <a:off x="1968500" y="61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56804</xdr:rowOff>
    </xdr:from>
    <xdr:ext cx="469744" cy="259045"/>
    <xdr:sp macro="" textlink="">
      <xdr:nvSpPr>
        <xdr:cNvPr id="89" name="テキスト ボックス 88"/>
        <xdr:cNvSpPr txBox="1"/>
      </xdr:nvSpPr>
      <xdr:spPr>
        <a:xfrm>
          <a:off x="1784427" y="588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37193</xdr:rowOff>
    </xdr:from>
    <xdr:to>
      <xdr:col>1</xdr:col>
      <xdr:colOff>485775</xdr:colOff>
      <xdr:row>35</xdr:row>
      <xdr:rowOff>138793</xdr:rowOff>
    </xdr:to>
    <xdr:sp macro="" textlink="">
      <xdr:nvSpPr>
        <xdr:cNvPr id="90" name="円/楕円 89"/>
        <xdr:cNvSpPr/>
      </xdr:nvSpPr>
      <xdr:spPr>
        <a:xfrm>
          <a:off x="10795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155320</xdr:rowOff>
    </xdr:from>
    <xdr:ext cx="469744" cy="259045"/>
    <xdr:sp macro="" textlink="">
      <xdr:nvSpPr>
        <xdr:cNvPr id="91" name="テキスト ボックス 90"/>
        <xdr:cNvSpPr txBox="1"/>
      </xdr:nvSpPr>
      <xdr:spPr>
        <a:xfrm>
          <a:off x="895427"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152598</xdr:rowOff>
    </xdr:from>
    <xdr:to>
      <xdr:col>6</xdr:col>
      <xdr:colOff>511175</xdr:colOff>
      <xdr:row>57</xdr:row>
      <xdr:rowOff>168824</xdr:rowOff>
    </xdr:to>
    <xdr:cxnSp macro="">
      <xdr:nvCxnSpPr>
        <xdr:cNvPr id="118" name="直線コネクタ 117"/>
        <xdr:cNvCxnSpPr/>
      </xdr:nvCxnSpPr>
      <xdr:spPr>
        <a:xfrm>
          <a:off x="3797300" y="9925248"/>
          <a:ext cx="838200" cy="1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152598</xdr:rowOff>
    </xdr:from>
    <xdr:to>
      <xdr:col>5</xdr:col>
      <xdr:colOff>358775</xdr:colOff>
      <xdr:row>58</xdr:row>
      <xdr:rowOff>7811</xdr:rowOff>
    </xdr:to>
    <xdr:cxnSp macro="">
      <xdr:nvCxnSpPr>
        <xdr:cNvPr id="121" name="直線コネクタ 120"/>
        <xdr:cNvCxnSpPr/>
      </xdr:nvCxnSpPr>
      <xdr:spPr>
        <a:xfrm flipV="1">
          <a:off x="2908300" y="9925248"/>
          <a:ext cx="889000" cy="2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167013</xdr:rowOff>
    </xdr:from>
    <xdr:ext cx="534377" cy="259045"/>
    <xdr:sp macro="" textlink="">
      <xdr:nvSpPr>
        <xdr:cNvPr id="123" name="テキスト ボックス 122"/>
        <xdr:cNvSpPr txBox="1"/>
      </xdr:nvSpPr>
      <xdr:spPr>
        <a:xfrm>
          <a:off x="3530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7811</xdr:rowOff>
    </xdr:from>
    <xdr:to>
      <xdr:col>4</xdr:col>
      <xdr:colOff>155575</xdr:colOff>
      <xdr:row>58</xdr:row>
      <xdr:rowOff>22040</xdr:rowOff>
    </xdr:to>
    <xdr:cxnSp macro="">
      <xdr:nvCxnSpPr>
        <xdr:cNvPr id="124" name="直線コネクタ 123"/>
        <xdr:cNvCxnSpPr/>
      </xdr:nvCxnSpPr>
      <xdr:spPr>
        <a:xfrm flipV="1">
          <a:off x="2019300" y="9951911"/>
          <a:ext cx="889000" cy="1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84095</xdr:rowOff>
    </xdr:from>
    <xdr:to>
      <xdr:col>4</xdr:col>
      <xdr:colOff>206375</xdr:colOff>
      <xdr:row>58</xdr:row>
      <xdr:rowOff>14245</xdr:rowOff>
    </xdr:to>
    <xdr:sp macro="" textlink="">
      <xdr:nvSpPr>
        <xdr:cNvPr id="125" name="フローチャート : 判断 124"/>
        <xdr:cNvSpPr/>
      </xdr:nvSpPr>
      <xdr:spPr>
        <a:xfrm>
          <a:off x="2857500" y="9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30772</xdr:rowOff>
    </xdr:from>
    <xdr:ext cx="534377" cy="259045"/>
    <xdr:sp macro="" textlink="">
      <xdr:nvSpPr>
        <xdr:cNvPr id="126" name="テキスト ボックス 125"/>
        <xdr:cNvSpPr txBox="1"/>
      </xdr:nvSpPr>
      <xdr:spPr>
        <a:xfrm>
          <a:off x="2641111" y="96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38,551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13673</xdr:rowOff>
    </xdr:from>
    <xdr:to>
      <xdr:col>2</xdr:col>
      <xdr:colOff>638175</xdr:colOff>
      <xdr:row>58</xdr:row>
      <xdr:rowOff>22040</xdr:rowOff>
    </xdr:to>
    <xdr:cxnSp macro="">
      <xdr:nvCxnSpPr>
        <xdr:cNvPr id="127" name="直線コネクタ 126"/>
        <xdr:cNvCxnSpPr/>
      </xdr:nvCxnSpPr>
      <xdr:spPr>
        <a:xfrm>
          <a:off x="1130300" y="9957773"/>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69441</xdr:rowOff>
    </xdr:from>
    <xdr:to>
      <xdr:col>3</xdr:col>
      <xdr:colOff>3175</xdr:colOff>
      <xdr:row>57</xdr:row>
      <xdr:rowOff>171041</xdr:rowOff>
    </xdr:to>
    <xdr:sp macro="" textlink="">
      <xdr:nvSpPr>
        <xdr:cNvPr id="128" name="フローチャート : 判断 127"/>
        <xdr:cNvSpPr/>
      </xdr:nvSpPr>
      <xdr:spPr>
        <a:xfrm>
          <a:off x="1968500" y="984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16118</xdr:rowOff>
    </xdr:from>
    <xdr:ext cx="534377" cy="259045"/>
    <xdr:sp macro="" textlink="">
      <xdr:nvSpPr>
        <xdr:cNvPr id="129" name="テキスト ボックス 128"/>
        <xdr:cNvSpPr txBox="1"/>
      </xdr:nvSpPr>
      <xdr:spPr>
        <a:xfrm>
          <a:off x="1752111" y="961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41,756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99662</xdr:rowOff>
    </xdr:from>
    <xdr:to>
      <xdr:col>1</xdr:col>
      <xdr:colOff>485775</xdr:colOff>
      <xdr:row>58</xdr:row>
      <xdr:rowOff>29812</xdr:rowOff>
    </xdr:to>
    <xdr:sp macro="" textlink="">
      <xdr:nvSpPr>
        <xdr:cNvPr id="130" name="フローチャート : 判断 129"/>
        <xdr:cNvSpPr/>
      </xdr:nvSpPr>
      <xdr:spPr>
        <a:xfrm>
          <a:off x="1079500" y="987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46339</xdr:rowOff>
    </xdr:from>
    <xdr:ext cx="534377" cy="259045"/>
    <xdr:sp macro="" textlink="">
      <xdr:nvSpPr>
        <xdr:cNvPr id="131" name="テキスト ボックス 130"/>
        <xdr:cNvSpPr txBox="1"/>
      </xdr:nvSpPr>
      <xdr:spPr>
        <a:xfrm>
          <a:off x="863111" y="964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118024</xdr:rowOff>
    </xdr:from>
    <xdr:to>
      <xdr:col>6</xdr:col>
      <xdr:colOff>561975</xdr:colOff>
      <xdr:row>58</xdr:row>
      <xdr:rowOff>48174</xdr:rowOff>
    </xdr:to>
    <xdr:sp macro="" textlink="">
      <xdr:nvSpPr>
        <xdr:cNvPr id="137" name="円/楕円 136"/>
        <xdr:cNvSpPr/>
      </xdr:nvSpPr>
      <xdr:spPr>
        <a:xfrm>
          <a:off x="4584700" y="98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32951</xdr:rowOff>
    </xdr:from>
    <xdr:ext cx="534377" cy="259045"/>
    <xdr:sp macro="" textlink="">
      <xdr:nvSpPr>
        <xdr:cNvPr id="138" name="総務費該当値テキスト"/>
        <xdr:cNvSpPr txBox="1"/>
      </xdr:nvSpPr>
      <xdr:spPr>
        <a:xfrm>
          <a:off x="4686300" y="980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101798</xdr:rowOff>
    </xdr:from>
    <xdr:to>
      <xdr:col>5</xdr:col>
      <xdr:colOff>409575</xdr:colOff>
      <xdr:row>58</xdr:row>
      <xdr:rowOff>31948</xdr:rowOff>
    </xdr:to>
    <xdr:sp macro="" textlink="">
      <xdr:nvSpPr>
        <xdr:cNvPr id="139" name="円/楕円 138"/>
        <xdr:cNvSpPr/>
      </xdr:nvSpPr>
      <xdr:spPr>
        <a:xfrm>
          <a:off x="3746500" y="98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23075</xdr:rowOff>
    </xdr:from>
    <xdr:ext cx="534377" cy="259045"/>
    <xdr:sp macro="" textlink="">
      <xdr:nvSpPr>
        <xdr:cNvPr id="140" name="テキスト ボックス 139"/>
        <xdr:cNvSpPr txBox="1"/>
      </xdr:nvSpPr>
      <xdr:spPr>
        <a:xfrm>
          <a:off x="3530111" y="99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128461</xdr:rowOff>
    </xdr:from>
    <xdr:to>
      <xdr:col>4</xdr:col>
      <xdr:colOff>206375</xdr:colOff>
      <xdr:row>58</xdr:row>
      <xdr:rowOff>58611</xdr:rowOff>
    </xdr:to>
    <xdr:sp macro="" textlink="">
      <xdr:nvSpPr>
        <xdr:cNvPr id="141" name="円/楕円 140"/>
        <xdr:cNvSpPr/>
      </xdr:nvSpPr>
      <xdr:spPr>
        <a:xfrm>
          <a:off x="2857500" y="99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49738</xdr:rowOff>
    </xdr:from>
    <xdr:ext cx="534377" cy="259045"/>
    <xdr:sp macro="" textlink="">
      <xdr:nvSpPr>
        <xdr:cNvPr id="142" name="テキスト ボックス 141"/>
        <xdr:cNvSpPr txBox="1"/>
      </xdr:nvSpPr>
      <xdr:spPr>
        <a:xfrm>
          <a:off x="2641111" y="999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142690</xdr:rowOff>
    </xdr:from>
    <xdr:to>
      <xdr:col>3</xdr:col>
      <xdr:colOff>3175</xdr:colOff>
      <xdr:row>58</xdr:row>
      <xdr:rowOff>72840</xdr:rowOff>
    </xdr:to>
    <xdr:sp macro="" textlink="">
      <xdr:nvSpPr>
        <xdr:cNvPr id="143" name="円/楕円 142"/>
        <xdr:cNvSpPr/>
      </xdr:nvSpPr>
      <xdr:spPr>
        <a:xfrm>
          <a:off x="1968500" y="99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63967</xdr:rowOff>
    </xdr:from>
    <xdr:ext cx="534377" cy="259045"/>
    <xdr:sp macro="" textlink="">
      <xdr:nvSpPr>
        <xdr:cNvPr id="144" name="テキスト ボックス 143"/>
        <xdr:cNvSpPr txBox="1"/>
      </xdr:nvSpPr>
      <xdr:spPr>
        <a:xfrm>
          <a:off x="1752111" y="1000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134323</xdr:rowOff>
    </xdr:from>
    <xdr:to>
      <xdr:col>1</xdr:col>
      <xdr:colOff>485775</xdr:colOff>
      <xdr:row>58</xdr:row>
      <xdr:rowOff>64473</xdr:rowOff>
    </xdr:to>
    <xdr:sp macro="" textlink="">
      <xdr:nvSpPr>
        <xdr:cNvPr id="145" name="円/楕円 144"/>
        <xdr:cNvSpPr/>
      </xdr:nvSpPr>
      <xdr:spPr>
        <a:xfrm>
          <a:off x="1079500" y="99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55600</xdr:rowOff>
    </xdr:from>
    <xdr:ext cx="534377" cy="259045"/>
    <xdr:sp macro="" textlink="">
      <xdr:nvSpPr>
        <xdr:cNvPr id="146" name="テキスト ボックス 145"/>
        <xdr:cNvSpPr txBox="1"/>
      </xdr:nvSpPr>
      <xdr:spPr>
        <a:xfrm>
          <a:off x="863111" y="999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79845</xdr:rowOff>
    </xdr:from>
    <xdr:to>
      <xdr:col>6</xdr:col>
      <xdr:colOff>511175</xdr:colOff>
      <xdr:row>76</xdr:row>
      <xdr:rowOff>69786</xdr:rowOff>
    </xdr:to>
    <xdr:cxnSp macro="">
      <xdr:nvCxnSpPr>
        <xdr:cNvPr id="176" name="直線コネクタ 175"/>
        <xdr:cNvCxnSpPr/>
      </xdr:nvCxnSpPr>
      <xdr:spPr>
        <a:xfrm flipV="1">
          <a:off x="3797300" y="12938595"/>
          <a:ext cx="8382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11187</xdr:rowOff>
    </xdr:from>
    <xdr:ext cx="599010" cy="259045"/>
    <xdr:sp macro="" textlink="">
      <xdr:nvSpPr>
        <xdr:cNvPr id="177" name="民生費平均値テキスト"/>
        <xdr:cNvSpPr txBox="1"/>
      </xdr:nvSpPr>
      <xdr:spPr>
        <a:xfrm>
          <a:off x="4686300" y="12869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69786</xdr:rowOff>
    </xdr:from>
    <xdr:to>
      <xdr:col>5</xdr:col>
      <xdr:colOff>358775</xdr:colOff>
      <xdr:row>76</xdr:row>
      <xdr:rowOff>95123</xdr:rowOff>
    </xdr:to>
    <xdr:cxnSp macro="">
      <xdr:nvCxnSpPr>
        <xdr:cNvPr id="179" name="直線コネクタ 178"/>
        <xdr:cNvCxnSpPr/>
      </xdr:nvCxnSpPr>
      <xdr:spPr>
        <a:xfrm flipV="1">
          <a:off x="2908300" y="13099986"/>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56418</xdr:rowOff>
    </xdr:from>
    <xdr:ext cx="599010" cy="259045"/>
    <xdr:sp macro="" textlink="">
      <xdr:nvSpPr>
        <xdr:cNvPr id="181" name="テキスト ボックス 180"/>
        <xdr:cNvSpPr txBox="1"/>
      </xdr:nvSpPr>
      <xdr:spPr>
        <a:xfrm>
          <a:off x="3497794"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95123</xdr:rowOff>
    </xdr:from>
    <xdr:to>
      <xdr:col>4</xdr:col>
      <xdr:colOff>155575</xdr:colOff>
      <xdr:row>77</xdr:row>
      <xdr:rowOff>105048</xdr:rowOff>
    </xdr:to>
    <xdr:cxnSp macro="">
      <xdr:nvCxnSpPr>
        <xdr:cNvPr id="182" name="直線コネクタ 181"/>
        <xdr:cNvCxnSpPr/>
      </xdr:nvCxnSpPr>
      <xdr:spPr>
        <a:xfrm flipV="1">
          <a:off x="2019300" y="13125323"/>
          <a:ext cx="889000" cy="18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120314</xdr:rowOff>
    </xdr:from>
    <xdr:to>
      <xdr:col>4</xdr:col>
      <xdr:colOff>206375</xdr:colOff>
      <xdr:row>77</xdr:row>
      <xdr:rowOff>50464</xdr:rowOff>
    </xdr:to>
    <xdr:sp macro="" textlink="">
      <xdr:nvSpPr>
        <xdr:cNvPr id="183" name="フローチャート : 判断 182"/>
        <xdr:cNvSpPr/>
      </xdr:nvSpPr>
      <xdr:spPr>
        <a:xfrm>
          <a:off x="2857500" y="131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41591</xdr:rowOff>
    </xdr:from>
    <xdr:ext cx="599010" cy="259045"/>
    <xdr:sp macro="" textlink="">
      <xdr:nvSpPr>
        <xdr:cNvPr id="184" name="テキスト ボックス 183"/>
        <xdr:cNvSpPr txBox="1"/>
      </xdr:nvSpPr>
      <xdr:spPr>
        <a:xfrm>
          <a:off x="2608794" y="1324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105048</xdr:rowOff>
    </xdr:from>
    <xdr:to>
      <xdr:col>2</xdr:col>
      <xdr:colOff>638175</xdr:colOff>
      <xdr:row>77</xdr:row>
      <xdr:rowOff>142787</xdr:rowOff>
    </xdr:to>
    <xdr:cxnSp macro="">
      <xdr:nvCxnSpPr>
        <xdr:cNvPr id="185" name="直線コネクタ 184"/>
        <xdr:cNvCxnSpPr/>
      </xdr:nvCxnSpPr>
      <xdr:spPr>
        <a:xfrm flipV="1">
          <a:off x="1130300" y="13306698"/>
          <a:ext cx="889000" cy="3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125400</xdr:rowOff>
    </xdr:from>
    <xdr:to>
      <xdr:col>3</xdr:col>
      <xdr:colOff>3175</xdr:colOff>
      <xdr:row>78</xdr:row>
      <xdr:rowOff>55550</xdr:rowOff>
    </xdr:to>
    <xdr:sp macro="" textlink="">
      <xdr:nvSpPr>
        <xdr:cNvPr id="186" name="フローチャート : 判断 185"/>
        <xdr:cNvSpPr/>
      </xdr:nvSpPr>
      <xdr:spPr>
        <a:xfrm>
          <a:off x="1968500" y="1332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46677</xdr:rowOff>
    </xdr:from>
    <xdr:ext cx="599010" cy="259045"/>
    <xdr:sp macro="" textlink="">
      <xdr:nvSpPr>
        <xdr:cNvPr id="187" name="テキスト ボックス 186"/>
        <xdr:cNvSpPr txBox="1"/>
      </xdr:nvSpPr>
      <xdr:spPr>
        <a:xfrm>
          <a:off x="1719794" y="1341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140030</xdr:rowOff>
    </xdr:from>
    <xdr:to>
      <xdr:col>1</xdr:col>
      <xdr:colOff>485775</xdr:colOff>
      <xdr:row>78</xdr:row>
      <xdr:rowOff>70180</xdr:rowOff>
    </xdr:to>
    <xdr:sp macro="" textlink="">
      <xdr:nvSpPr>
        <xdr:cNvPr id="188" name="フローチャート : 判断 187"/>
        <xdr:cNvSpPr/>
      </xdr:nvSpPr>
      <xdr:spPr>
        <a:xfrm>
          <a:off x="1079500" y="133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61307</xdr:rowOff>
    </xdr:from>
    <xdr:ext cx="599010" cy="259045"/>
    <xdr:sp macro="" textlink="">
      <xdr:nvSpPr>
        <xdr:cNvPr id="189" name="テキスト ボックス 188"/>
        <xdr:cNvSpPr txBox="1"/>
      </xdr:nvSpPr>
      <xdr:spPr>
        <a:xfrm>
          <a:off x="830794" y="1343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110,316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29045</xdr:rowOff>
    </xdr:from>
    <xdr:to>
      <xdr:col>6</xdr:col>
      <xdr:colOff>561975</xdr:colOff>
      <xdr:row>75</xdr:row>
      <xdr:rowOff>130645</xdr:rowOff>
    </xdr:to>
    <xdr:sp macro="" textlink="">
      <xdr:nvSpPr>
        <xdr:cNvPr id="195" name="円/楕円 194"/>
        <xdr:cNvSpPr/>
      </xdr:nvSpPr>
      <xdr:spPr>
        <a:xfrm>
          <a:off x="4584700" y="128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51922</xdr:rowOff>
    </xdr:from>
    <xdr:ext cx="599010" cy="259045"/>
    <xdr:sp macro="" textlink="">
      <xdr:nvSpPr>
        <xdr:cNvPr id="196" name="民生費該当値テキスト"/>
        <xdr:cNvSpPr txBox="1"/>
      </xdr:nvSpPr>
      <xdr:spPr>
        <a:xfrm>
          <a:off x="4686300" y="1273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134,142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18986</xdr:rowOff>
    </xdr:from>
    <xdr:to>
      <xdr:col>5</xdr:col>
      <xdr:colOff>409575</xdr:colOff>
      <xdr:row>76</xdr:row>
      <xdr:rowOff>120586</xdr:rowOff>
    </xdr:to>
    <xdr:sp macro="" textlink="">
      <xdr:nvSpPr>
        <xdr:cNvPr id="197" name="円/楕円 196"/>
        <xdr:cNvSpPr/>
      </xdr:nvSpPr>
      <xdr:spPr>
        <a:xfrm>
          <a:off x="3746500" y="130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111713</xdr:rowOff>
    </xdr:from>
    <xdr:ext cx="599010" cy="259045"/>
    <xdr:sp macro="" textlink="">
      <xdr:nvSpPr>
        <xdr:cNvPr id="198" name="テキスト ボックス 197"/>
        <xdr:cNvSpPr txBox="1"/>
      </xdr:nvSpPr>
      <xdr:spPr>
        <a:xfrm>
          <a:off x="3497794" y="1314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125,670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44323</xdr:rowOff>
    </xdr:from>
    <xdr:to>
      <xdr:col>4</xdr:col>
      <xdr:colOff>206375</xdr:colOff>
      <xdr:row>76</xdr:row>
      <xdr:rowOff>145923</xdr:rowOff>
    </xdr:to>
    <xdr:sp macro="" textlink="">
      <xdr:nvSpPr>
        <xdr:cNvPr id="199" name="円/楕円 198"/>
        <xdr:cNvSpPr/>
      </xdr:nvSpPr>
      <xdr:spPr>
        <a:xfrm>
          <a:off x="2857500" y="130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162450</xdr:rowOff>
    </xdr:from>
    <xdr:ext cx="599010" cy="259045"/>
    <xdr:sp macro="" textlink="">
      <xdr:nvSpPr>
        <xdr:cNvPr id="200" name="テキスト ボックス 199"/>
        <xdr:cNvSpPr txBox="1"/>
      </xdr:nvSpPr>
      <xdr:spPr>
        <a:xfrm>
          <a:off x="2608794" y="1284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124,340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54248</xdr:rowOff>
    </xdr:from>
    <xdr:to>
      <xdr:col>3</xdr:col>
      <xdr:colOff>3175</xdr:colOff>
      <xdr:row>77</xdr:row>
      <xdr:rowOff>155848</xdr:rowOff>
    </xdr:to>
    <xdr:sp macro="" textlink="">
      <xdr:nvSpPr>
        <xdr:cNvPr id="201" name="円/楕円 200"/>
        <xdr:cNvSpPr/>
      </xdr:nvSpPr>
      <xdr:spPr>
        <a:xfrm>
          <a:off x="1968500" y="132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925</xdr:rowOff>
    </xdr:from>
    <xdr:ext cx="599010" cy="259045"/>
    <xdr:sp macro="" textlink="">
      <xdr:nvSpPr>
        <xdr:cNvPr id="202" name="テキスト ボックス 201"/>
        <xdr:cNvSpPr txBox="1"/>
      </xdr:nvSpPr>
      <xdr:spPr>
        <a:xfrm>
          <a:off x="1719794" y="1303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91987</xdr:rowOff>
    </xdr:from>
    <xdr:to>
      <xdr:col>1</xdr:col>
      <xdr:colOff>485775</xdr:colOff>
      <xdr:row>78</xdr:row>
      <xdr:rowOff>22137</xdr:rowOff>
    </xdr:to>
    <xdr:sp macro="" textlink="">
      <xdr:nvSpPr>
        <xdr:cNvPr id="203" name="円/楕円 202"/>
        <xdr:cNvSpPr/>
      </xdr:nvSpPr>
      <xdr:spPr>
        <a:xfrm>
          <a:off x="1079500" y="132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38664</xdr:rowOff>
    </xdr:from>
    <xdr:ext cx="599010" cy="259045"/>
    <xdr:sp macro="" textlink="">
      <xdr:nvSpPr>
        <xdr:cNvPr id="204" name="テキスト ボックス 203"/>
        <xdr:cNvSpPr txBox="1"/>
      </xdr:nvSpPr>
      <xdr:spPr>
        <a:xfrm>
          <a:off x="830794" y="1306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62471</xdr:rowOff>
    </xdr:from>
    <xdr:to>
      <xdr:col>6</xdr:col>
      <xdr:colOff>511175</xdr:colOff>
      <xdr:row>98</xdr:row>
      <xdr:rowOff>95275</xdr:rowOff>
    </xdr:to>
    <xdr:cxnSp macro="">
      <xdr:nvCxnSpPr>
        <xdr:cNvPr id="234" name="直線コネクタ 233"/>
        <xdr:cNvCxnSpPr/>
      </xdr:nvCxnSpPr>
      <xdr:spPr>
        <a:xfrm>
          <a:off x="3797300" y="16864571"/>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5"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62471</xdr:rowOff>
    </xdr:from>
    <xdr:to>
      <xdr:col>5</xdr:col>
      <xdr:colOff>358775</xdr:colOff>
      <xdr:row>98</xdr:row>
      <xdr:rowOff>136080</xdr:rowOff>
    </xdr:to>
    <xdr:cxnSp macro="">
      <xdr:nvCxnSpPr>
        <xdr:cNvPr id="237" name="直線コネクタ 236"/>
        <xdr:cNvCxnSpPr/>
      </xdr:nvCxnSpPr>
      <xdr:spPr>
        <a:xfrm flipV="1">
          <a:off x="2908300" y="16864571"/>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3382</xdr:rowOff>
    </xdr:from>
    <xdr:ext cx="534377" cy="259045"/>
    <xdr:sp macro="" textlink="">
      <xdr:nvSpPr>
        <xdr:cNvPr id="239" name="テキスト ボックス 238"/>
        <xdr:cNvSpPr txBox="1"/>
      </xdr:nvSpPr>
      <xdr:spPr>
        <a:xfrm>
          <a:off x="3530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136080</xdr:rowOff>
    </xdr:from>
    <xdr:to>
      <xdr:col>4</xdr:col>
      <xdr:colOff>155575</xdr:colOff>
      <xdr:row>99</xdr:row>
      <xdr:rowOff>17094</xdr:rowOff>
    </xdr:to>
    <xdr:cxnSp macro="">
      <xdr:nvCxnSpPr>
        <xdr:cNvPr id="240" name="直線コネクタ 239"/>
        <xdr:cNvCxnSpPr/>
      </xdr:nvCxnSpPr>
      <xdr:spPr>
        <a:xfrm flipV="1">
          <a:off x="2019300" y="16938180"/>
          <a:ext cx="8890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62573</xdr:rowOff>
    </xdr:from>
    <xdr:to>
      <xdr:col>4</xdr:col>
      <xdr:colOff>206375</xdr:colOff>
      <xdr:row>98</xdr:row>
      <xdr:rowOff>164173</xdr:rowOff>
    </xdr:to>
    <xdr:sp macro="" textlink="">
      <xdr:nvSpPr>
        <xdr:cNvPr id="241" name="フローチャート : 判断 240"/>
        <xdr:cNvSpPr/>
      </xdr:nvSpPr>
      <xdr:spPr>
        <a:xfrm>
          <a:off x="2857500" y="1686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9250</xdr:rowOff>
    </xdr:from>
    <xdr:ext cx="534377" cy="259045"/>
    <xdr:sp macro="" textlink="">
      <xdr:nvSpPr>
        <xdr:cNvPr id="242" name="テキスト ボックス 241"/>
        <xdr:cNvSpPr txBox="1"/>
      </xdr:nvSpPr>
      <xdr:spPr>
        <a:xfrm>
          <a:off x="2641111" y="166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11227</xdr:rowOff>
    </xdr:from>
    <xdr:to>
      <xdr:col>2</xdr:col>
      <xdr:colOff>638175</xdr:colOff>
      <xdr:row>99</xdr:row>
      <xdr:rowOff>17094</xdr:rowOff>
    </xdr:to>
    <xdr:cxnSp macro="">
      <xdr:nvCxnSpPr>
        <xdr:cNvPr id="243" name="直線コネクタ 242"/>
        <xdr:cNvCxnSpPr/>
      </xdr:nvCxnSpPr>
      <xdr:spPr>
        <a:xfrm>
          <a:off x="1130300" y="16984777"/>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138506</xdr:rowOff>
    </xdr:from>
    <xdr:to>
      <xdr:col>3</xdr:col>
      <xdr:colOff>3175</xdr:colOff>
      <xdr:row>99</xdr:row>
      <xdr:rowOff>68656</xdr:rowOff>
    </xdr:to>
    <xdr:sp macro="" textlink="">
      <xdr:nvSpPr>
        <xdr:cNvPr id="244" name="フローチャート : 判断 243"/>
        <xdr:cNvSpPr/>
      </xdr:nvSpPr>
      <xdr:spPr>
        <a:xfrm>
          <a:off x="1968500" y="1694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59783</xdr:rowOff>
    </xdr:from>
    <xdr:ext cx="534377" cy="259045"/>
    <xdr:sp macro="" textlink="">
      <xdr:nvSpPr>
        <xdr:cNvPr id="245" name="テキスト ボックス 244"/>
        <xdr:cNvSpPr txBox="1"/>
      </xdr:nvSpPr>
      <xdr:spPr>
        <a:xfrm>
          <a:off x="1752111" y="1703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20,698</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160565</xdr:rowOff>
    </xdr:from>
    <xdr:to>
      <xdr:col>1</xdr:col>
      <xdr:colOff>485775</xdr:colOff>
      <xdr:row>99</xdr:row>
      <xdr:rowOff>90715</xdr:rowOff>
    </xdr:to>
    <xdr:sp macro="" textlink="">
      <xdr:nvSpPr>
        <xdr:cNvPr id="246" name="フローチャート : 判断 245"/>
        <xdr:cNvSpPr/>
      </xdr:nvSpPr>
      <xdr:spPr>
        <a:xfrm>
          <a:off x="1079500" y="1696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81842</xdr:rowOff>
    </xdr:from>
    <xdr:ext cx="534377" cy="259045"/>
    <xdr:sp macro="" textlink="">
      <xdr:nvSpPr>
        <xdr:cNvPr id="247" name="テキスト ボックス 246"/>
        <xdr:cNvSpPr txBox="1"/>
      </xdr:nvSpPr>
      <xdr:spPr>
        <a:xfrm>
          <a:off x="863111" y="170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44475</xdr:rowOff>
    </xdr:from>
    <xdr:to>
      <xdr:col>6</xdr:col>
      <xdr:colOff>561975</xdr:colOff>
      <xdr:row>98</xdr:row>
      <xdr:rowOff>146075</xdr:rowOff>
    </xdr:to>
    <xdr:sp macro="" textlink="">
      <xdr:nvSpPr>
        <xdr:cNvPr id="253" name="円/楕円 252"/>
        <xdr:cNvSpPr/>
      </xdr:nvSpPr>
      <xdr:spPr>
        <a:xfrm>
          <a:off x="4584700" y="1684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130852</xdr:rowOff>
    </xdr:from>
    <xdr:ext cx="534377" cy="259045"/>
    <xdr:sp macro="" textlink="">
      <xdr:nvSpPr>
        <xdr:cNvPr id="254" name="衛生費該当値テキスト"/>
        <xdr:cNvSpPr txBox="1"/>
      </xdr:nvSpPr>
      <xdr:spPr>
        <a:xfrm>
          <a:off x="4686300" y="1676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23,166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11671</xdr:rowOff>
    </xdr:from>
    <xdr:to>
      <xdr:col>5</xdr:col>
      <xdr:colOff>409575</xdr:colOff>
      <xdr:row>98</xdr:row>
      <xdr:rowOff>113271</xdr:rowOff>
    </xdr:to>
    <xdr:sp macro="" textlink="">
      <xdr:nvSpPr>
        <xdr:cNvPr id="255" name="円/楕円 254"/>
        <xdr:cNvSpPr/>
      </xdr:nvSpPr>
      <xdr:spPr>
        <a:xfrm>
          <a:off x="3746500" y="1681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104398</xdr:rowOff>
    </xdr:from>
    <xdr:ext cx="534377" cy="259045"/>
    <xdr:sp macro="" textlink="">
      <xdr:nvSpPr>
        <xdr:cNvPr id="256" name="テキスト ボックス 255"/>
        <xdr:cNvSpPr txBox="1"/>
      </xdr:nvSpPr>
      <xdr:spPr>
        <a:xfrm>
          <a:off x="3530111" y="1690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85280</xdr:rowOff>
    </xdr:from>
    <xdr:to>
      <xdr:col>4</xdr:col>
      <xdr:colOff>206375</xdr:colOff>
      <xdr:row>99</xdr:row>
      <xdr:rowOff>15430</xdr:rowOff>
    </xdr:to>
    <xdr:sp macro="" textlink="">
      <xdr:nvSpPr>
        <xdr:cNvPr id="257" name="円/楕円 256"/>
        <xdr:cNvSpPr/>
      </xdr:nvSpPr>
      <xdr:spPr>
        <a:xfrm>
          <a:off x="2857500" y="168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6557</xdr:rowOff>
    </xdr:from>
    <xdr:ext cx="534377" cy="259045"/>
    <xdr:sp macro="" textlink="">
      <xdr:nvSpPr>
        <xdr:cNvPr id="258" name="テキスト ボックス 257"/>
        <xdr:cNvSpPr txBox="1"/>
      </xdr:nvSpPr>
      <xdr:spPr>
        <a:xfrm>
          <a:off x="2641111" y="1698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137744</xdr:rowOff>
    </xdr:from>
    <xdr:to>
      <xdr:col>3</xdr:col>
      <xdr:colOff>3175</xdr:colOff>
      <xdr:row>99</xdr:row>
      <xdr:rowOff>67894</xdr:rowOff>
    </xdr:to>
    <xdr:sp macro="" textlink="">
      <xdr:nvSpPr>
        <xdr:cNvPr id="259" name="円/楕円 258"/>
        <xdr:cNvSpPr/>
      </xdr:nvSpPr>
      <xdr:spPr>
        <a:xfrm>
          <a:off x="1968500" y="1693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84421</xdr:rowOff>
    </xdr:from>
    <xdr:ext cx="534377" cy="259045"/>
    <xdr:sp macro="" textlink="">
      <xdr:nvSpPr>
        <xdr:cNvPr id="260" name="テキスト ボックス 259"/>
        <xdr:cNvSpPr txBox="1"/>
      </xdr:nvSpPr>
      <xdr:spPr>
        <a:xfrm>
          <a:off x="1752111" y="1671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131877</xdr:rowOff>
    </xdr:from>
    <xdr:to>
      <xdr:col>1</xdr:col>
      <xdr:colOff>485775</xdr:colOff>
      <xdr:row>99</xdr:row>
      <xdr:rowOff>62027</xdr:rowOff>
    </xdr:to>
    <xdr:sp macro="" textlink="">
      <xdr:nvSpPr>
        <xdr:cNvPr id="261" name="円/楕円 260"/>
        <xdr:cNvSpPr/>
      </xdr:nvSpPr>
      <xdr:spPr>
        <a:xfrm>
          <a:off x="1079500" y="169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78554</xdr:rowOff>
    </xdr:from>
    <xdr:ext cx="534377" cy="259045"/>
    <xdr:sp macro="" textlink="">
      <xdr:nvSpPr>
        <xdr:cNvPr id="262" name="テキスト ボックス 261"/>
        <xdr:cNvSpPr txBox="1"/>
      </xdr:nvSpPr>
      <xdr:spPr>
        <a:xfrm>
          <a:off x="863111" y="1670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4140</xdr:rowOff>
    </xdr:from>
    <xdr:to>
      <xdr:col>15</xdr:col>
      <xdr:colOff>180975</xdr:colOff>
      <xdr:row>39</xdr:row>
      <xdr:rowOff>15570</xdr:rowOff>
    </xdr:to>
    <xdr:cxnSp macro="">
      <xdr:nvCxnSpPr>
        <xdr:cNvPr id="291" name="直線コネクタ 290"/>
        <xdr:cNvCxnSpPr/>
      </xdr:nvCxnSpPr>
      <xdr:spPr>
        <a:xfrm>
          <a:off x="9639300" y="66906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406</xdr:rowOff>
    </xdr:from>
    <xdr:to>
      <xdr:col>14</xdr:col>
      <xdr:colOff>28575</xdr:colOff>
      <xdr:row>39</xdr:row>
      <xdr:rowOff>4140</xdr:rowOff>
    </xdr:to>
    <xdr:cxnSp macro="">
      <xdr:nvCxnSpPr>
        <xdr:cNvPr id="294" name="直線コネクタ 293"/>
        <xdr:cNvCxnSpPr/>
      </xdr:nvCxnSpPr>
      <xdr:spPr>
        <a:xfrm>
          <a:off x="8750300" y="6686956"/>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166980</xdr:rowOff>
    </xdr:from>
    <xdr:to>
      <xdr:col>12</xdr:col>
      <xdr:colOff>511175</xdr:colOff>
      <xdr:row>39</xdr:row>
      <xdr:rowOff>406</xdr:rowOff>
    </xdr:to>
    <xdr:cxnSp macro="">
      <xdr:nvCxnSpPr>
        <xdr:cNvPr id="297" name="直線コネクタ 296"/>
        <xdr:cNvCxnSpPr/>
      </xdr:nvCxnSpPr>
      <xdr:spPr>
        <a:xfrm>
          <a:off x="7861300" y="6682080"/>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84861</xdr:rowOff>
    </xdr:from>
    <xdr:to>
      <xdr:col>12</xdr:col>
      <xdr:colOff>561975</xdr:colOff>
      <xdr:row>39</xdr:row>
      <xdr:rowOff>15011</xdr:rowOff>
    </xdr:to>
    <xdr:sp macro="" textlink="">
      <xdr:nvSpPr>
        <xdr:cNvPr id="298" name="フローチャート : 判断 297"/>
        <xdr:cNvSpPr/>
      </xdr:nvSpPr>
      <xdr:spPr>
        <a:xfrm>
          <a:off x="8699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31538</xdr:rowOff>
    </xdr:from>
    <xdr:ext cx="469744" cy="259045"/>
    <xdr:sp macro="" textlink="">
      <xdr:nvSpPr>
        <xdr:cNvPr id="299" name="テキスト ボックス 298"/>
        <xdr:cNvSpPr txBox="1"/>
      </xdr:nvSpPr>
      <xdr:spPr>
        <a:xfrm>
          <a:off x="8515427"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99543</xdr:rowOff>
    </xdr:from>
    <xdr:to>
      <xdr:col>11</xdr:col>
      <xdr:colOff>307975</xdr:colOff>
      <xdr:row>38</xdr:row>
      <xdr:rowOff>166980</xdr:rowOff>
    </xdr:to>
    <xdr:cxnSp macro="">
      <xdr:nvCxnSpPr>
        <xdr:cNvPr id="300" name="直線コネクタ 299"/>
        <xdr:cNvCxnSpPr/>
      </xdr:nvCxnSpPr>
      <xdr:spPr>
        <a:xfrm>
          <a:off x="6972300" y="6614643"/>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97968</xdr:rowOff>
    </xdr:from>
    <xdr:to>
      <xdr:col>11</xdr:col>
      <xdr:colOff>358775</xdr:colOff>
      <xdr:row>39</xdr:row>
      <xdr:rowOff>28118</xdr:rowOff>
    </xdr:to>
    <xdr:sp macro="" textlink="">
      <xdr:nvSpPr>
        <xdr:cNvPr id="301" name="フローチャート : 判断 300"/>
        <xdr:cNvSpPr/>
      </xdr:nvSpPr>
      <xdr:spPr>
        <a:xfrm>
          <a:off x="7810500" y="66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44645</xdr:rowOff>
    </xdr:from>
    <xdr:ext cx="378565" cy="259045"/>
    <xdr:sp macro="" textlink="">
      <xdr:nvSpPr>
        <xdr:cNvPr id="302" name="テキスト ボックス 301"/>
        <xdr:cNvSpPr txBox="1"/>
      </xdr:nvSpPr>
      <xdr:spPr>
        <a:xfrm>
          <a:off x="7672017" y="6388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51409</xdr:rowOff>
    </xdr:from>
    <xdr:to>
      <xdr:col>10</xdr:col>
      <xdr:colOff>155575</xdr:colOff>
      <xdr:row>38</xdr:row>
      <xdr:rowOff>153009</xdr:rowOff>
    </xdr:to>
    <xdr:sp macro="" textlink="">
      <xdr:nvSpPr>
        <xdr:cNvPr id="303" name="フローチャート : 判断 302"/>
        <xdr:cNvSpPr/>
      </xdr:nvSpPr>
      <xdr:spPr>
        <a:xfrm>
          <a:off x="6921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144136</xdr:rowOff>
    </xdr:from>
    <xdr:ext cx="469744" cy="259045"/>
    <xdr:sp macro="" textlink="">
      <xdr:nvSpPr>
        <xdr:cNvPr id="304" name="テキスト ボックス 303"/>
        <xdr:cNvSpPr txBox="1"/>
      </xdr:nvSpPr>
      <xdr:spPr>
        <a:xfrm>
          <a:off x="6737427"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136220</xdr:rowOff>
    </xdr:from>
    <xdr:to>
      <xdr:col>15</xdr:col>
      <xdr:colOff>231775</xdr:colOff>
      <xdr:row>39</xdr:row>
      <xdr:rowOff>66370</xdr:rowOff>
    </xdr:to>
    <xdr:sp macro="" textlink="">
      <xdr:nvSpPr>
        <xdr:cNvPr id="310" name="円/楕円 309"/>
        <xdr:cNvSpPr/>
      </xdr:nvSpPr>
      <xdr:spPr>
        <a:xfrm>
          <a:off x="10426700" y="66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51147</xdr:rowOff>
    </xdr:from>
    <xdr:ext cx="378565" cy="259045"/>
    <xdr:sp macro="" textlink="">
      <xdr:nvSpPr>
        <xdr:cNvPr id="311" name="労働費該当値テキスト"/>
        <xdr:cNvSpPr txBox="1"/>
      </xdr:nvSpPr>
      <xdr:spPr>
        <a:xfrm>
          <a:off x="10528300" y="656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124790</xdr:rowOff>
    </xdr:from>
    <xdr:to>
      <xdr:col>14</xdr:col>
      <xdr:colOff>79375</xdr:colOff>
      <xdr:row>39</xdr:row>
      <xdr:rowOff>54940</xdr:rowOff>
    </xdr:to>
    <xdr:sp macro="" textlink="">
      <xdr:nvSpPr>
        <xdr:cNvPr id="312" name="円/楕円 311"/>
        <xdr:cNvSpPr/>
      </xdr:nvSpPr>
      <xdr:spPr>
        <a:xfrm>
          <a:off x="9588500" y="66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46067</xdr:rowOff>
    </xdr:from>
    <xdr:ext cx="378565" cy="259045"/>
    <xdr:sp macro="" textlink="">
      <xdr:nvSpPr>
        <xdr:cNvPr id="313" name="テキスト ボックス 312"/>
        <xdr:cNvSpPr txBox="1"/>
      </xdr:nvSpPr>
      <xdr:spPr>
        <a:xfrm>
          <a:off x="9450017" y="6732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121056</xdr:rowOff>
    </xdr:from>
    <xdr:to>
      <xdr:col>12</xdr:col>
      <xdr:colOff>561975</xdr:colOff>
      <xdr:row>39</xdr:row>
      <xdr:rowOff>51206</xdr:rowOff>
    </xdr:to>
    <xdr:sp macro="" textlink="">
      <xdr:nvSpPr>
        <xdr:cNvPr id="314" name="円/楕円 313"/>
        <xdr:cNvSpPr/>
      </xdr:nvSpPr>
      <xdr:spPr>
        <a:xfrm>
          <a:off x="8699500" y="66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42333</xdr:rowOff>
    </xdr:from>
    <xdr:ext cx="378565" cy="259045"/>
    <xdr:sp macro="" textlink="">
      <xdr:nvSpPr>
        <xdr:cNvPr id="315" name="テキスト ボックス 314"/>
        <xdr:cNvSpPr txBox="1"/>
      </xdr:nvSpPr>
      <xdr:spPr>
        <a:xfrm>
          <a:off x="8561017" y="6728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116180</xdr:rowOff>
    </xdr:from>
    <xdr:to>
      <xdr:col>11</xdr:col>
      <xdr:colOff>358775</xdr:colOff>
      <xdr:row>39</xdr:row>
      <xdr:rowOff>46330</xdr:rowOff>
    </xdr:to>
    <xdr:sp macro="" textlink="">
      <xdr:nvSpPr>
        <xdr:cNvPr id="316" name="円/楕円 315"/>
        <xdr:cNvSpPr/>
      </xdr:nvSpPr>
      <xdr:spPr>
        <a:xfrm>
          <a:off x="7810500" y="66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37457</xdr:rowOff>
    </xdr:from>
    <xdr:ext cx="378565" cy="259045"/>
    <xdr:sp macro="" textlink="">
      <xdr:nvSpPr>
        <xdr:cNvPr id="317" name="テキスト ボックス 316"/>
        <xdr:cNvSpPr txBox="1"/>
      </xdr:nvSpPr>
      <xdr:spPr>
        <a:xfrm>
          <a:off x="7672017" y="6724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48743</xdr:rowOff>
    </xdr:from>
    <xdr:to>
      <xdr:col>10</xdr:col>
      <xdr:colOff>155575</xdr:colOff>
      <xdr:row>38</xdr:row>
      <xdr:rowOff>150343</xdr:rowOff>
    </xdr:to>
    <xdr:sp macro="" textlink="">
      <xdr:nvSpPr>
        <xdr:cNvPr id="318" name="円/楕円 317"/>
        <xdr:cNvSpPr/>
      </xdr:nvSpPr>
      <xdr:spPr>
        <a:xfrm>
          <a:off x="6921500" y="65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166870</xdr:rowOff>
    </xdr:from>
    <xdr:ext cx="469744" cy="259045"/>
    <xdr:sp macro="" textlink="">
      <xdr:nvSpPr>
        <xdr:cNvPr id="319" name="テキスト ボックス 318"/>
        <xdr:cNvSpPr txBox="1"/>
      </xdr:nvSpPr>
      <xdr:spPr>
        <a:xfrm>
          <a:off x="6737427" y="63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98095</xdr:rowOff>
    </xdr:from>
    <xdr:to>
      <xdr:col>15</xdr:col>
      <xdr:colOff>180975</xdr:colOff>
      <xdr:row>58</xdr:row>
      <xdr:rowOff>98857</xdr:rowOff>
    </xdr:to>
    <xdr:cxnSp macro="">
      <xdr:nvCxnSpPr>
        <xdr:cNvPr id="348" name="直線コネクタ 347"/>
        <xdr:cNvCxnSpPr/>
      </xdr:nvCxnSpPr>
      <xdr:spPr>
        <a:xfrm flipV="1">
          <a:off x="9639300" y="1004219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78702</xdr:rowOff>
    </xdr:from>
    <xdr:to>
      <xdr:col>14</xdr:col>
      <xdr:colOff>28575</xdr:colOff>
      <xdr:row>58</xdr:row>
      <xdr:rowOff>98857</xdr:rowOff>
    </xdr:to>
    <xdr:cxnSp macro="">
      <xdr:nvCxnSpPr>
        <xdr:cNvPr id="351" name="直線コネクタ 350"/>
        <xdr:cNvCxnSpPr/>
      </xdr:nvCxnSpPr>
      <xdr:spPr>
        <a:xfrm>
          <a:off x="8750300" y="10022802"/>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17098</xdr:rowOff>
    </xdr:from>
    <xdr:ext cx="469744" cy="259045"/>
    <xdr:sp macro="" textlink="">
      <xdr:nvSpPr>
        <xdr:cNvPr id="353" name="テキスト ボックス 352"/>
        <xdr:cNvSpPr txBox="1"/>
      </xdr:nvSpPr>
      <xdr:spPr>
        <a:xfrm>
          <a:off x="9404427" y="96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78702</xdr:rowOff>
    </xdr:from>
    <xdr:to>
      <xdr:col>12</xdr:col>
      <xdr:colOff>511175</xdr:colOff>
      <xdr:row>58</xdr:row>
      <xdr:rowOff>94094</xdr:rowOff>
    </xdr:to>
    <xdr:cxnSp macro="">
      <xdr:nvCxnSpPr>
        <xdr:cNvPr id="354" name="直線コネクタ 353"/>
        <xdr:cNvCxnSpPr/>
      </xdr:nvCxnSpPr>
      <xdr:spPr>
        <a:xfrm flipV="1">
          <a:off x="7861300" y="10022802"/>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49009</xdr:rowOff>
    </xdr:from>
    <xdr:to>
      <xdr:col>12</xdr:col>
      <xdr:colOff>561975</xdr:colOff>
      <xdr:row>58</xdr:row>
      <xdr:rowOff>150609</xdr:rowOff>
    </xdr:to>
    <xdr:sp macro="" textlink="">
      <xdr:nvSpPr>
        <xdr:cNvPr id="355" name="フローチャート : 判断 354"/>
        <xdr:cNvSpPr/>
      </xdr:nvSpPr>
      <xdr:spPr>
        <a:xfrm>
          <a:off x="8699500" y="999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141736</xdr:rowOff>
    </xdr:from>
    <xdr:ext cx="469744" cy="259045"/>
    <xdr:sp macro="" textlink="">
      <xdr:nvSpPr>
        <xdr:cNvPr id="356" name="テキスト ボックス 355"/>
        <xdr:cNvSpPr txBox="1"/>
      </xdr:nvSpPr>
      <xdr:spPr>
        <a:xfrm>
          <a:off x="8515427" y="1008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94094</xdr:rowOff>
    </xdr:from>
    <xdr:to>
      <xdr:col>11</xdr:col>
      <xdr:colOff>307975</xdr:colOff>
      <xdr:row>58</xdr:row>
      <xdr:rowOff>103848</xdr:rowOff>
    </xdr:to>
    <xdr:cxnSp macro="">
      <xdr:nvCxnSpPr>
        <xdr:cNvPr id="357" name="直線コネクタ 356"/>
        <xdr:cNvCxnSpPr/>
      </xdr:nvCxnSpPr>
      <xdr:spPr>
        <a:xfrm flipV="1">
          <a:off x="6972300" y="10038194"/>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56477</xdr:rowOff>
    </xdr:from>
    <xdr:to>
      <xdr:col>11</xdr:col>
      <xdr:colOff>358775</xdr:colOff>
      <xdr:row>58</xdr:row>
      <xdr:rowOff>158077</xdr:rowOff>
    </xdr:to>
    <xdr:sp macro="" textlink="">
      <xdr:nvSpPr>
        <xdr:cNvPr id="358" name="フローチャート : 判断 357"/>
        <xdr:cNvSpPr/>
      </xdr:nvSpPr>
      <xdr:spPr>
        <a:xfrm>
          <a:off x="7810500" y="1000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149204</xdr:rowOff>
    </xdr:from>
    <xdr:ext cx="469744" cy="259045"/>
    <xdr:sp macro="" textlink="">
      <xdr:nvSpPr>
        <xdr:cNvPr id="359" name="テキスト ボックス 358"/>
        <xdr:cNvSpPr txBox="1"/>
      </xdr:nvSpPr>
      <xdr:spPr>
        <a:xfrm>
          <a:off x="7626427" y="1009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64745</xdr:rowOff>
    </xdr:from>
    <xdr:to>
      <xdr:col>10</xdr:col>
      <xdr:colOff>155575</xdr:colOff>
      <xdr:row>58</xdr:row>
      <xdr:rowOff>166345</xdr:rowOff>
    </xdr:to>
    <xdr:sp macro="" textlink="">
      <xdr:nvSpPr>
        <xdr:cNvPr id="360" name="フローチャート : 判断 359"/>
        <xdr:cNvSpPr/>
      </xdr:nvSpPr>
      <xdr:spPr>
        <a:xfrm>
          <a:off x="6921500" y="100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157472</xdr:rowOff>
    </xdr:from>
    <xdr:ext cx="469744" cy="259045"/>
    <xdr:sp macro="" textlink="">
      <xdr:nvSpPr>
        <xdr:cNvPr id="361" name="テキスト ボックス 360"/>
        <xdr:cNvSpPr txBox="1"/>
      </xdr:nvSpPr>
      <xdr:spPr>
        <a:xfrm>
          <a:off x="6737427" y="1010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47295</xdr:rowOff>
    </xdr:from>
    <xdr:to>
      <xdr:col>15</xdr:col>
      <xdr:colOff>231775</xdr:colOff>
      <xdr:row>58</xdr:row>
      <xdr:rowOff>148895</xdr:rowOff>
    </xdr:to>
    <xdr:sp macro="" textlink="">
      <xdr:nvSpPr>
        <xdr:cNvPr id="367" name="円/楕円 366"/>
        <xdr:cNvSpPr/>
      </xdr:nvSpPr>
      <xdr:spPr>
        <a:xfrm>
          <a:off x="10426700" y="99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133672</xdr:rowOff>
    </xdr:from>
    <xdr:ext cx="469744" cy="259045"/>
    <xdr:sp macro="" textlink="">
      <xdr:nvSpPr>
        <xdr:cNvPr id="368" name="農林水産業費該当値テキスト"/>
        <xdr:cNvSpPr txBox="1"/>
      </xdr:nvSpPr>
      <xdr:spPr>
        <a:xfrm>
          <a:off x="10528300" y="990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48057</xdr:rowOff>
    </xdr:from>
    <xdr:to>
      <xdr:col>14</xdr:col>
      <xdr:colOff>79375</xdr:colOff>
      <xdr:row>58</xdr:row>
      <xdr:rowOff>149657</xdr:rowOff>
    </xdr:to>
    <xdr:sp macro="" textlink="">
      <xdr:nvSpPr>
        <xdr:cNvPr id="369" name="円/楕円 368"/>
        <xdr:cNvSpPr/>
      </xdr:nvSpPr>
      <xdr:spPr>
        <a:xfrm>
          <a:off x="9588500" y="999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140784</xdr:rowOff>
    </xdr:from>
    <xdr:ext cx="469744" cy="259045"/>
    <xdr:sp macro="" textlink="">
      <xdr:nvSpPr>
        <xdr:cNvPr id="370" name="テキスト ボックス 369"/>
        <xdr:cNvSpPr txBox="1"/>
      </xdr:nvSpPr>
      <xdr:spPr>
        <a:xfrm>
          <a:off x="9404427" y="1008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27902</xdr:rowOff>
    </xdr:from>
    <xdr:to>
      <xdr:col>12</xdr:col>
      <xdr:colOff>561975</xdr:colOff>
      <xdr:row>58</xdr:row>
      <xdr:rowOff>129502</xdr:rowOff>
    </xdr:to>
    <xdr:sp macro="" textlink="">
      <xdr:nvSpPr>
        <xdr:cNvPr id="371" name="円/楕円 370"/>
        <xdr:cNvSpPr/>
      </xdr:nvSpPr>
      <xdr:spPr>
        <a:xfrm>
          <a:off x="8699500" y="997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146029</xdr:rowOff>
    </xdr:from>
    <xdr:ext cx="469744" cy="259045"/>
    <xdr:sp macro="" textlink="">
      <xdr:nvSpPr>
        <xdr:cNvPr id="372" name="テキスト ボックス 371"/>
        <xdr:cNvSpPr txBox="1"/>
      </xdr:nvSpPr>
      <xdr:spPr>
        <a:xfrm>
          <a:off x="8515427" y="974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43294</xdr:rowOff>
    </xdr:from>
    <xdr:to>
      <xdr:col>11</xdr:col>
      <xdr:colOff>358775</xdr:colOff>
      <xdr:row>58</xdr:row>
      <xdr:rowOff>144894</xdr:rowOff>
    </xdr:to>
    <xdr:sp macro="" textlink="">
      <xdr:nvSpPr>
        <xdr:cNvPr id="373" name="円/楕円 372"/>
        <xdr:cNvSpPr/>
      </xdr:nvSpPr>
      <xdr:spPr>
        <a:xfrm>
          <a:off x="7810500" y="99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161421</xdr:rowOff>
    </xdr:from>
    <xdr:ext cx="469744" cy="259045"/>
    <xdr:sp macro="" textlink="">
      <xdr:nvSpPr>
        <xdr:cNvPr id="374" name="テキスト ボックス 373"/>
        <xdr:cNvSpPr txBox="1"/>
      </xdr:nvSpPr>
      <xdr:spPr>
        <a:xfrm>
          <a:off x="7626427" y="976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53048</xdr:rowOff>
    </xdr:from>
    <xdr:to>
      <xdr:col>10</xdr:col>
      <xdr:colOff>155575</xdr:colOff>
      <xdr:row>58</xdr:row>
      <xdr:rowOff>154648</xdr:rowOff>
    </xdr:to>
    <xdr:sp macro="" textlink="">
      <xdr:nvSpPr>
        <xdr:cNvPr id="375" name="円/楕円 374"/>
        <xdr:cNvSpPr/>
      </xdr:nvSpPr>
      <xdr:spPr>
        <a:xfrm>
          <a:off x="6921500" y="99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171175</xdr:rowOff>
    </xdr:from>
    <xdr:ext cx="469744" cy="259045"/>
    <xdr:sp macro="" textlink="">
      <xdr:nvSpPr>
        <xdr:cNvPr id="376" name="テキスト ボックス 375"/>
        <xdr:cNvSpPr txBox="1"/>
      </xdr:nvSpPr>
      <xdr:spPr>
        <a:xfrm>
          <a:off x="6737427" y="977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122738</xdr:rowOff>
    </xdr:from>
    <xdr:to>
      <xdr:col>15</xdr:col>
      <xdr:colOff>180975</xdr:colOff>
      <xdr:row>71</xdr:row>
      <xdr:rowOff>152410</xdr:rowOff>
    </xdr:to>
    <xdr:cxnSp macro="">
      <xdr:nvCxnSpPr>
        <xdr:cNvPr id="403" name="直線コネクタ 402"/>
        <xdr:cNvCxnSpPr/>
      </xdr:nvCxnSpPr>
      <xdr:spPr>
        <a:xfrm>
          <a:off x="9639300" y="12295688"/>
          <a:ext cx="8382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142719</xdr:rowOff>
    </xdr:from>
    <xdr:ext cx="469744" cy="259045"/>
    <xdr:sp macro="" textlink="">
      <xdr:nvSpPr>
        <xdr:cNvPr id="404" name="商工費平均値テキスト"/>
        <xdr:cNvSpPr txBox="1"/>
      </xdr:nvSpPr>
      <xdr:spPr>
        <a:xfrm>
          <a:off x="10528300" y="13001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119309</xdr:rowOff>
    </xdr:from>
    <xdr:to>
      <xdr:col>14</xdr:col>
      <xdr:colOff>28575</xdr:colOff>
      <xdr:row>71</xdr:row>
      <xdr:rowOff>122738</xdr:rowOff>
    </xdr:to>
    <xdr:cxnSp macro="">
      <xdr:nvCxnSpPr>
        <xdr:cNvPr id="406" name="直線コネクタ 405"/>
        <xdr:cNvCxnSpPr/>
      </xdr:nvCxnSpPr>
      <xdr:spPr>
        <a:xfrm>
          <a:off x="8750300" y="1229225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67008</xdr:rowOff>
    </xdr:from>
    <xdr:ext cx="534377" cy="259045"/>
    <xdr:sp macro="" textlink="">
      <xdr:nvSpPr>
        <xdr:cNvPr id="408" name="テキスト ボックス 407"/>
        <xdr:cNvSpPr txBox="1"/>
      </xdr:nvSpPr>
      <xdr:spPr>
        <a:xfrm>
          <a:off x="9372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108062</xdr:rowOff>
    </xdr:from>
    <xdr:to>
      <xdr:col>12</xdr:col>
      <xdr:colOff>511175</xdr:colOff>
      <xdr:row>71</xdr:row>
      <xdr:rowOff>119309</xdr:rowOff>
    </xdr:to>
    <xdr:cxnSp macro="">
      <xdr:nvCxnSpPr>
        <xdr:cNvPr id="409" name="直線コネクタ 408"/>
        <xdr:cNvCxnSpPr/>
      </xdr:nvCxnSpPr>
      <xdr:spPr>
        <a:xfrm>
          <a:off x="7861300" y="12281012"/>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73</xdr:row>
      <xdr:rowOff>9210</xdr:rowOff>
    </xdr:from>
    <xdr:to>
      <xdr:col>12</xdr:col>
      <xdr:colOff>561975</xdr:colOff>
      <xdr:row>73</xdr:row>
      <xdr:rowOff>110810</xdr:rowOff>
    </xdr:to>
    <xdr:sp macro="" textlink="">
      <xdr:nvSpPr>
        <xdr:cNvPr id="410" name="フローチャート : 判断 409"/>
        <xdr:cNvSpPr/>
      </xdr:nvSpPr>
      <xdr:spPr>
        <a:xfrm>
          <a:off x="8699500" y="1252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101937</xdr:rowOff>
    </xdr:from>
    <xdr:ext cx="534377" cy="259045"/>
    <xdr:sp macro="" textlink="">
      <xdr:nvSpPr>
        <xdr:cNvPr id="411" name="テキスト ボックス 410"/>
        <xdr:cNvSpPr txBox="1"/>
      </xdr:nvSpPr>
      <xdr:spPr>
        <a:xfrm>
          <a:off x="8483111" y="1261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20,493</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103810</xdr:rowOff>
    </xdr:from>
    <xdr:to>
      <xdr:col>11</xdr:col>
      <xdr:colOff>307975</xdr:colOff>
      <xdr:row>71</xdr:row>
      <xdr:rowOff>108062</xdr:rowOff>
    </xdr:to>
    <xdr:cxnSp macro="">
      <xdr:nvCxnSpPr>
        <xdr:cNvPr id="412" name="直線コネクタ 411"/>
        <xdr:cNvCxnSpPr/>
      </xdr:nvCxnSpPr>
      <xdr:spPr>
        <a:xfrm>
          <a:off x="6972300" y="12276760"/>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73</xdr:row>
      <xdr:rowOff>66680</xdr:rowOff>
    </xdr:from>
    <xdr:to>
      <xdr:col>11</xdr:col>
      <xdr:colOff>358775</xdr:colOff>
      <xdr:row>73</xdr:row>
      <xdr:rowOff>168280</xdr:rowOff>
    </xdr:to>
    <xdr:sp macro="" textlink="">
      <xdr:nvSpPr>
        <xdr:cNvPr id="413" name="フローチャート : 判断 412"/>
        <xdr:cNvSpPr/>
      </xdr:nvSpPr>
      <xdr:spPr>
        <a:xfrm>
          <a:off x="7810500" y="1258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159407</xdr:rowOff>
    </xdr:from>
    <xdr:ext cx="534377" cy="259045"/>
    <xdr:sp macro="" textlink="">
      <xdr:nvSpPr>
        <xdr:cNvPr id="414" name="テキスト ボックス 413"/>
        <xdr:cNvSpPr txBox="1"/>
      </xdr:nvSpPr>
      <xdr:spPr>
        <a:xfrm>
          <a:off x="7594111" y="126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19,236</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125293</xdr:rowOff>
    </xdr:from>
    <xdr:to>
      <xdr:col>10</xdr:col>
      <xdr:colOff>155575</xdr:colOff>
      <xdr:row>74</xdr:row>
      <xdr:rowOff>55443</xdr:rowOff>
    </xdr:to>
    <xdr:sp macro="" textlink="">
      <xdr:nvSpPr>
        <xdr:cNvPr id="415" name="フローチャート : 判断 414"/>
        <xdr:cNvSpPr/>
      </xdr:nvSpPr>
      <xdr:spPr>
        <a:xfrm>
          <a:off x="6921500" y="1264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46570</xdr:rowOff>
    </xdr:from>
    <xdr:ext cx="534377" cy="259045"/>
    <xdr:sp macro="" textlink="">
      <xdr:nvSpPr>
        <xdr:cNvPr id="416" name="テキスト ボックス 415"/>
        <xdr:cNvSpPr txBox="1"/>
      </xdr:nvSpPr>
      <xdr:spPr>
        <a:xfrm>
          <a:off x="6705111" y="1273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101610</xdr:rowOff>
    </xdr:from>
    <xdr:to>
      <xdr:col>15</xdr:col>
      <xdr:colOff>231775</xdr:colOff>
      <xdr:row>72</xdr:row>
      <xdr:rowOff>31760</xdr:rowOff>
    </xdr:to>
    <xdr:sp macro="" textlink="">
      <xdr:nvSpPr>
        <xdr:cNvPr id="422" name="円/楕円 421"/>
        <xdr:cNvSpPr/>
      </xdr:nvSpPr>
      <xdr:spPr>
        <a:xfrm>
          <a:off x="10426700" y="122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54637</xdr:rowOff>
    </xdr:from>
    <xdr:ext cx="534377" cy="259045"/>
    <xdr:sp macro="" textlink="">
      <xdr:nvSpPr>
        <xdr:cNvPr id="423" name="商工費該当値テキスト"/>
        <xdr:cNvSpPr txBox="1"/>
      </xdr:nvSpPr>
      <xdr:spPr>
        <a:xfrm>
          <a:off x="10528300" y="1222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25,972</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71938</xdr:rowOff>
    </xdr:from>
    <xdr:to>
      <xdr:col>14</xdr:col>
      <xdr:colOff>79375</xdr:colOff>
      <xdr:row>72</xdr:row>
      <xdr:rowOff>2088</xdr:rowOff>
    </xdr:to>
    <xdr:sp macro="" textlink="">
      <xdr:nvSpPr>
        <xdr:cNvPr id="424" name="円/楕円 423"/>
        <xdr:cNvSpPr/>
      </xdr:nvSpPr>
      <xdr:spPr>
        <a:xfrm>
          <a:off x="9588500" y="122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18615</xdr:rowOff>
    </xdr:from>
    <xdr:ext cx="534377" cy="259045"/>
    <xdr:sp macro="" textlink="">
      <xdr:nvSpPr>
        <xdr:cNvPr id="425" name="テキスト ボックス 424"/>
        <xdr:cNvSpPr txBox="1"/>
      </xdr:nvSpPr>
      <xdr:spPr>
        <a:xfrm>
          <a:off x="9372111" y="1202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26,621</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68509</xdr:rowOff>
    </xdr:from>
    <xdr:to>
      <xdr:col>12</xdr:col>
      <xdr:colOff>561975</xdr:colOff>
      <xdr:row>71</xdr:row>
      <xdr:rowOff>170109</xdr:rowOff>
    </xdr:to>
    <xdr:sp macro="" textlink="">
      <xdr:nvSpPr>
        <xdr:cNvPr id="426" name="円/楕円 425"/>
        <xdr:cNvSpPr/>
      </xdr:nvSpPr>
      <xdr:spPr>
        <a:xfrm>
          <a:off x="8699500" y="122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15186</xdr:rowOff>
    </xdr:from>
    <xdr:ext cx="534377" cy="259045"/>
    <xdr:sp macro="" textlink="">
      <xdr:nvSpPr>
        <xdr:cNvPr id="427" name="テキスト ボックス 426"/>
        <xdr:cNvSpPr txBox="1"/>
      </xdr:nvSpPr>
      <xdr:spPr>
        <a:xfrm>
          <a:off x="8483111" y="120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26,696</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57262</xdr:rowOff>
    </xdr:from>
    <xdr:to>
      <xdr:col>11</xdr:col>
      <xdr:colOff>358775</xdr:colOff>
      <xdr:row>71</xdr:row>
      <xdr:rowOff>158862</xdr:rowOff>
    </xdr:to>
    <xdr:sp macro="" textlink="">
      <xdr:nvSpPr>
        <xdr:cNvPr id="428" name="円/楕円 427"/>
        <xdr:cNvSpPr/>
      </xdr:nvSpPr>
      <xdr:spPr>
        <a:xfrm>
          <a:off x="7810500" y="122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3939</xdr:rowOff>
    </xdr:from>
    <xdr:ext cx="534377" cy="259045"/>
    <xdr:sp macro="" textlink="">
      <xdr:nvSpPr>
        <xdr:cNvPr id="429" name="テキスト ボックス 428"/>
        <xdr:cNvSpPr txBox="1"/>
      </xdr:nvSpPr>
      <xdr:spPr>
        <a:xfrm>
          <a:off x="7594111" y="1200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26,942</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53010</xdr:rowOff>
    </xdr:from>
    <xdr:to>
      <xdr:col>10</xdr:col>
      <xdr:colOff>155575</xdr:colOff>
      <xdr:row>71</xdr:row>
      <xdr:rowOff>154610</xdr:rowOff>
    </xdr:to>
    <xdr:sp macro="" textlink="">
      <xdr:nvSpPr>
        <xdr:cNvPr id="430" name="円/楕円 429"/>
        <xdr:cNvSpPr/>
      </xdr:nvSpPr>
      <xdr:spPr>
        <a:xfrm>
          <a:off x="6921500" y="122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171137</xdr:rowOff>
    </xdr:from>
    <xdr:ext cx="534377" cy="259045"/>
    <xdr:sp macro="" textlink="">
      <xdr:nvSpPr>
        <xdr:cNvPr id="431" name="テキスト ボックス 430"/>
        <xdr:cNvSpPr txBox="1"/>
      </xdr:nvSpPr>
      <xdr:spPr>
        <a:xfrm>
          <a:off x="6705111" y="1200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37506</xdr:rowOff>
    </xdr:from>
    <xdr:to>
      <xdr:col>15</xdr:col>
      <xdr:colOff>180975</xdr:colOff>
      <xdr:row>98</xdr:row>
      <xdr:rowOff>44036</xdr:rowOff>
    </xdr:to>
    <xdr:cxnSp macro="">
      <xdr:nvCxnSpPr>
        <xdr:cNvPr id="458" name="直線コネクタ 457"/>
        <xdr:cNvCxnSpPr/>
      </xdr:nvCxnSpPr>
      <xdr:spPr>
        <a:xfrm>
          <a:off x="9639300" y="16839606"/>
          <a:ext cx="838200" cy="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37506</xdr:rowOff>
    </xdr:from>
    <xdr:to>
      <xdr:col>14</xdr:col>
      <xdr:colOff>28575</xdr:colOff>
      <xdr:row>98</xdr:row>
      <xdr:rowOff>43633</xdr:rowOff>
    </xdr:to>
    <xdr:cxnSp macro="">
      <xdr:nvCxnSpPr>
        <xdr:cNvPr id="461" name="直線コネクタ 460"/>
        <xdr:cNvCxnSpPr/>
      </xdr:nvCxnSpPr>
      <xdr:spPr>
        <a:xfrm flipV="1">
          <a:off x="8750300" y="16839606"/>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89760</xdr:rowOff>
    </xdr:from>
    <xdr:ext cx="534377" cy="259045"/>
    <xdr:sp macro="" textlink="">
      <xdr:nvSpPr>
        <xdr:cNvPr id="463" name="テキスト ボックス 462"/>
        <xdr:cNvSpPr txBox="1"/>
      </xdr:nvSpPr>
      <xdr:spPr>
        <a:xfrm>
          <a:off x="9372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27673</xdr:rowOff>
    </xdr:from>
    <xdr:to>
      <xdr:col>12</xdr:col>
      <xdr:colOff>511175</xdr:colOff>
      <xdr:row>98</xdr:row>
      <xdr:rowOff>43633</xdr:rowOff>
    </xdr:to>
    <xdr:cxnSp macro="">
      <xdr:nvCxnSpPr>
        <xdr:cNvPr id="464" name="直線コネクタ 463"/>
        <xdr:cNvCxnSpPr/>
      </xdr:nvCxnSpPr>
      <xdr:spPr>
        <a:xfrm>
          <a:off x="7861300" y="16829773"/>
          <a:ext cx="889000" cy="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164557</xdr:rowOff>
    </xdr:from>
    <xdr:to>
      <xdr:col>12</xdr:col>
      <xdr:colOff>561975</xdr:colOff>
      <xdr:row>98</xdr:row>
      <xdr:rowOff>94707</xdr:rowOff>
    </xdr:to>
    <xdr:sp macro="" textlink="">
      <xdr:nvSpPr>
        <xdr:cNvPr id="465" name="フローチャート : 判断 464"/>
        <xdr:cNvSpPr/>
      </xdr:nvSpPr>
      <xdr:spPr>
        <a:xfrm>
          <a:off x="8699500" y="1679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85834</xdr:rowOff>
    </xdr:from>
    <xdr:ext cx="534377" cy="259045"/>
    <xdr:sp macro="" textlink="">
      <xdr:nvSpPr>
        <xdr:cNvPr id="466" name="テキスト ボックス 465"/>
        <xdr:cNvSpPr txBox="1"/>
      </xdr:nvSpPr>
      <xdr:spPr>
        <a:xfrm>
          <a:off x="8483111" y="168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27673</xdr:rowOff>
    </xdr:from>
    <xdr:to>
      <xdr:col>11</xdr:col>
      <xdr:colOff>307975</xdr:colOff>
      <xdr:row>98</xdr:row>
      <xdr:rowOff>55589</xdr:rowOff>
    </xdr:to>
    <xdr:cxnSp macro="">
      <xdr:nvCxnSpPr>
        <xdr:cNvPr id="467" name="直線コネクタ 466"/>
        <xdr:cNvCxnSpPr/>
      </xdr:nvCxnSpPr>
      <xdr:spPr>
        <a:xfrm flipV="1">
          <a:off x="6972300" y="16829773"/>
          <a:ext cx="889000" cy="2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150640</xdr:rowOff>
    </xdr:from>
    <xdr:to>
      <xdr:col>11</xdr:col>
      <xdr:colOff>358775</xdr:colOff>
      <xdr:row>98</xdr:row>
      <xdr:rowOff>80790</xdr:rowOff>
    </xdr:to>
    <xdr:sp macro="" textlink="">
      <xdr:nvSpPr>
        <xdr:cNvPr id="468" name="フローチャート : 判断 467"/>
        <xdr:cNvSpPr/>
      </xdr:nvSpPr>
      <xdr:spPr>
        <a:xfrm>
          <a:off x="7810500" y="167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71917</xdr:rowOff>
    </xdr:from>
    <xdr:ext cx="534377" cy="259045"/>
    <xdr:sp macro="" textlink="">
      <xdr:nvSpPr>
        <xdr:cNvPr id="469" name="テキスト ボックス 468"/>
        <xdr:cNvSpPr txBox="1"/>
      </xdr:nvSpPr>
      <xdr:spPr>
        <a:xfrm>
          <a:off x="7594111" y="168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47,992</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165689</xdr:rowOff>
    </xdr:from>
    <xdr:to>
      <xdr:col>10</xdr:col>
      <xdr:colOff>155575</xdr:colOff>
      <xdr:row>98</xdr:row>
      <xdr:rowOff>95839</xdr:rowOff>
    </xdr:to>
    <xdr:sp macro="" textlink="">
      <xdr:nvSpPr>
        <xdr:cNvPr id="470" name="フローチャート : 判断 469"/>
        <xdr:cNvSpPr/>
      </xdr:nvSpPr>
      <xdr:spPr>
        <a:xfrm>
          <a:off x="6921500" y="167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112366</xdr:rowOff>
    </xdr:from>
    <xdr:ext cx="534377" cy="259045"/>
    <xdr:sp macro="" textlink="">
      <xdr:nvSpPr>
        <xdr:cNvPr id="471" name="テキスト ボックス 470"/>
        <xdr:cNvSpPr txBox="1"/>
      </xdr:nvSpPr>
      <xdr:spPr>
        <a:xfrm>
          <a:off x="6705111" y="1657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164686</xdr:rowOff>
    </xdr:from>
    <xdr:to>
      <xdr:col>15</xdr:col>
      <xdr:colOff>231775</xdr:colOff>
      <xdr:row>98</xdr:row>
      <xdr:rowOff>94836</xdr:rowOff>
    </xdr:to>
    <xdr:sp macro="" textlink="">
      <xdr:nvSpPr>
        <xdr:cNvPr id="477" name="円/楕円 476"/>
        <xdr:cNvSpPr/>
      </xdr:nvSpPr>
      <xdr:spPr>
        <a:xfrm>
          <a:off x="10426700" y="167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99034</xdr:rowOff>
    </xdr:from>
    <xdr:ext cx="534377" cy="259045"/>
    <xdr:sp macro="" textlink="">
      <xdr:nvSpPr>
        <xdr:cNvPr id="478" name="土木費該当値テキスト"/>
        <xdr:cNvSpPr txBox="1"/>
      </xdr:nvSpPr>
      <xdr:spPr>
        <a:xfrm>
          <a:off x="10528300" y="167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158156</xdr:rowOff>
    </xdr:from>
    <xdr:to>
      <xdr:col>14</xdr:col>
      <xdr:colOff>79375</xdr:colOff>
      <xdr:row>98</xdr:row>
      <xdr:rowOff>88306</xdr:rowOff>
    </xdr:to>
    <xdr:sp macro="" textlink="">
      <xdr:nvSpPr>
        <xdr:cNvPr id="479" name="円/楕円 478"/>
        <xdr:cNvSpPr/>
      </xdr:nvSpPr>
      <xdr:spPr>
        <a:xfrm>
          <a:off x="9588500" y="1678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104833</xdr:rowOff>
    </xdr:from>
    <xdr:ext cx="534377" cy="259045"/>
    <xdr:sp macro="" textlink="">
      <xdr:nvSpPr>
        <xdr:cNvPr id="480" name="テキスト ボックス 479"/>
        <xdr:cNvSpPr txBox="1"/>
      </xdr:nvSpPr>
      <xdr:spPr>
        <a:xfrm>
          <a:off x="9372111" y="165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164283</xdr:rowOff>
    </xdr:from>
    <xdr:to>
      <xdr:col>12</xdr:col>
      <xdr:colOff>561975</xdr:colOff>
      <xdr:row>98</xdr:row>
      <xdr:rowOff>94433</xdr:rowOff>
    </xdr:to>
    <xdr:sp macro="" textlink="">
      <xdr:nvSpPr>
        <xdr:cNvPr id="481" name="円/楕円 480"/>
        <xdr:cNvSpPr/>
      </xdr:nvSpPr>
      <xdr:spPr>
        <a:xfrm>
          <a:off x="8699500" y="167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110960</xdr:rowOff>
    </xdr:from>
    <xdr:ext cx="534377" cy="259045"/>
    <xdr:sp macro="" textlink="">
      <xdr:nvSpPr>
        <xdr:cNvPr id="482" name="テキスト ボックス 481"/>
        <xdr:cNvSpPr txBox="1"/>
      </xdr:nvSpPr>
      <xdr:spPr>
        <a:xfrm>
          <a:off x="8483111" y="1657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148323</xdr:rowOff>
    </xdr:from>
    <xdr:to>
      <xdr:col>11</xdr:col>
      <xdr:colOff>358775</xdr:colOff>
      <xdr:row>98</xdr:row>
      <xdr:rowOff>78473</xdr:rowOff>
    </xdr:to>
    <xdr:sp macro="" textlink="">
      <xdr:nvSpPr>
        <xdr:cNvPr id="483" name="円/楕円 482"/>
        <xdr:cNvSpPr/>
      </xdr:nvSpPr>
      <xdr:spPr>
        <a:xfrm>
          <a:off x="7810500" y="1677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95000</xdr:rowOff>
    </xdr:from>
    <xdr:ext cx="534377" cy="259045"/>
    <xdr:sp macro="" textlink="">
      <xdr:nvSpPr>
        <xdr:cNvPr id="484" name="テキスト ボックス 483"/>
        <xdr:cNvSpPr txBox="1"/>
      </xdr:nvSpPr>
      <xdr:spPr>
        <a:xfrm>
          <a:off x="7594111" y="165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4789</xdr:rowOff>
    </xdr:from>
    <xdr:to>
      <xdr:col>10</xdr:col>
      <xdr:colOff>155575</xdr:colOff>
      <xdr:row>98</xdr:row>
      <xdr:rowOff>106389</xdr:rowOff>
    </xdr:to>
    <xdr:sp macro="" textlink="">
      <xdr:nvSpPr>
        <xdr:cNvPr id="485" name="円/楕円 484"/>
        <xdr:cNvSpPr/>
      </xdr:nvSpPr>
      <xdr:spPr>
        <a:xfrm>
          <a:off x="6921500" y="168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97516</xdr:rowOff>
    </xdr:from>
    <xdr:ext cx="534377" cy="259045"/>
    <xdr:sp macro="" textlink="">
      <xdr:nvSpPr>
        <xdr:cNvPr id="486" name="テキスト ボックス 485"/>
        <xdr:cNvSpPr txBox="1"/>
      </xdr:nvSpPr>
      <xdr:spPr>
        <a:xfrm>
          <a:off x="6705111" y="168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111994</xdr:rowOff>
    </xdr:from>
    <xdr:to>
      <xdr:col>23</xdr:col>
      <xdr:colOff>517525</xdr:colOff>
      <xdr:row>38</xdr:row>
      <xdr:rowOff>105410</xdr:rowOff>
    </xdr:to>
    <xdr:cxnSp macro="">
      <xdr:nvCxnSpPr>
        <xdr:cNvPr id="514" name="直線コネクタ 513"/>
        <xdr:cNvCxnSpPr/>
      </xdr:nvCxnSpPr>
      <xdr:spPr>
        <a:xfrm>
          <a:off x="15481300" y="6455644"/>
          <a:ext cx="838200" cy="16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5"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111994</xdr:rowOff>
    </xdr:from>
    <xdr:to>
      <xdr:col>22</xdr:col>
      <xdr:colOff>365125</xdr:colOff>
      <xdr:row>38</xdr:row>
      <xdr:rowOff>82184</xdr:rowOff>
    </xdr:to>
    <xdr:cxnSp macro="">
      <xdr:nvCxnSpPr>
        <xdr:cNvPr id="517" name="直線コネクタ 516"/>
        <xdr:cNvCxnSpPr/>
      </xdr:nvCxnSpPr>
      <xdr:spPr>
        <a:xfrm flipV="1">
          <a:off x="14592300" y="6455644"/>
          <a:ext cx="889000" cy="14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11802</xdr:rowOff>
    </xdr:from>
    <xdr:ext cx="534377" cy="259045"/>
    <xdr:sp macro="" textlink="">
      <xdr:nvSpPr>
        <xdr:cNvPr id="519" name="テキスト ボックス 518"/>
        <xdr:cNvSpPr txBox="1"/>
      </xdr:nvSpPr>
      <xdr:spPr>
        <a:xfrm>
          <a:off x="15214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63713</xdr:rowOff>
    </xdr:from>
    <xdr:to>
      <xdr:col>21</xdr:col>
      <xdr:colOff>161925</xdr:colOff>
      <xdr:row>38</xdr:row>
      <xdr:rowOff>82184</xdr:rowOff>
    </xdr:to>
    <xdr:cxnSp macro="">
      <xdr:nvCxnSpPr>
        <xdr:cNvPr id="520" name="直線コネクタ 519"/>
        <xdr:cNvCxnSpPr/>
      </xdr:nvCxnSpPr>
      <xdr:spPr>
        <a:xfrm>
          <a:off x="13703300" y="6578813"/>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27087</xdr:rowOff>
    </xdr:from>
    <xdr:to>
      <xdr:col>21</xdr:col>
      <xdr:colOff>212725</xdr:colOff>
      <xdr:row>36</xdr:row>
      <xdr:rowOff>128687</xdr:rowOff>
    </xdr:to>
    <xdr:sp macro="" textlink="">
      <xdr:nvSpPr>
        <xdr:cNvPr id="521" name="フローチャート : 判断 520"/>
        <xdr:cNvSpPr/>
      </xdr:nvSpPr>
      <xdr:spPr>
        <a:xfrm>
          <a:off x="14541500" y="619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145214</xdr:rowOff>
    </xdr:from>
    <xdr:ext cx="534377" cy="259045"/>
    <xdr:sp macro="" textlink="">
      <xdr:nvSpPr>
        <xdr:cNvPr id="522" name="テキスト ボックス 521"/>
        <xdr:cNvSpPr txBox="1"/>
      </xdr:nvSpPr>
      <xdr:spPr>
        <a:xfrm>
          <a:off x="14325111" y="597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63713</xdr:rowOff>
    </xdr:from>
    <xdr:to>
      <xdr:col>19</xdr:col>
      <xdr:colOff>644525</xdr:colOff>
      <xdr:row>38</xdr:row>
      <xdr:rowOff>158628</xdr:rowOff>
    </xdr:to>
    <xdr:cxnSp macro="">
      <xdr:nvCxnSpPr>
        <xdr:cNvPr id="523" name="直線コネクタ 522"/>
        <xdr:cNvCxnSpPr/>
      </xdr:nvCxnSpPr>
      <xdr:spPr>
        <a:xfrm flipV="1">
          <a:off x="12814300" y="6578813"/>
          <a:ext cx="889000" cy="9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22240</xdr:rowOff>
    </xdr:from>
    <xdr:to>
      <xdr:col>20</xdr:col>
      <xdr:colOff>9525</xdr:colOff>
      <xdr:row>36</xdr:row>
      <xdr:rowOff>123840</xdr:rowOff>
    </xdr:to>
    <xdr:sp macro="" textlink="">
      <xdr:nvSpPr>
        <xdr:cNvPr id="524" name="フローチャート : 判断 523"/>
        <xdr:cNvSpPr/>
      </xdr:nvSpPr>
      <xdr:spPr>
        <a:xfrm>
          <a:off x="13652500" y="6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140367</xdr:rowOff>
    </xdr:from>
    <xdr:ext cx="534377" cy="259045"/>
    <xdr:sp macro="" textlink="">
      <xdr:nvSpPr>
        <xdr:cNvPr id="525" name="テキスト ボックス 524"/>
        <xdr:cNvSpPr txBox="1"/>
      </xdr:nvSpPr>
      <xdr:spPr>
        <a:xfrm>
          <a:off x="13436111" y="5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14,479</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137089</xdr:rowOff>
    </xdr:from>
    <xdr:to>
      <xdr:col>18</xdr:col>
      <xdr:colOff>492125</xdr:colOff>
      <xdr:row>35</xdr:row>
      <xdr:rowOff>67239</xdr:rowOff>
    </xdr:to>
    <xdr:sp macro="" textlink="">
      <xdr:nvSpPr>
        <xdr:cNvPr id="526" name="フローチャート : 判断 525"/>
        <xdr:cNvSpPr/>
      </xdr:nvSpPr>
      <xdr:spPr>
        <a:xfrm>
          <a:off x="12763500" y="59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83766</xdr:rowOff>
    </xdr:from>
    <xdr:ext cx="534377" cy="259045"/>
    <xdr:sp macro="" textlink="">
      <xdr:nvSpPr>
        <xdr:cNvPr id="527" name="テキスト ボックス 526"/>
        <xdr:cNvSpPr txBox="1"/>
      </xdr:nvSpPr>
      <xdr:spPr>
        <a:xfrm>
          <a:off x="12547111" y="57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54610</xdr:rowOff>
    </xdr:from>
    <xdr:to>
      <xdr:col>23</xdr:col>
      <xdr:colOff>568325</xdr:colOff>
      <xdr:row>38</xdr:row>
      <xdr:rowOff>156210</xdr:rowOff>
    </xdr:to>
    <xdr:sp macro="" textlink="">
      <xdr:nvSpPr>
        <xdr:cNvPr id="533" name="円/楕円 532"/>
        <xdr:cNvSpPr/>
      </xdr:nvSpPr>
      <xdr:spPr>
        <a:xfrm>
          <a:off x="162687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140987</xdr:rowOff>
    </xdr:from>
    <xdr:ext cx="534377" cy="259045"/>
    <xdr:sp macro="" textlink="">
      <xdr:nvSpPr>
        <xdr:cNvPr id="534" name="消防費該当値テキスト"/>
        <xdr:cNvSpPr txBox="1"/>
      </xdr:nvSpPr>
      <xdr:spPr>
        <a:xfrm>
          <a:off x="16370300" y="648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61194</xdr:rowOff>
    </xdr:from>
    <xdr:to>
      <xdr:col>22</xdr:col>
      <xdr:colOff>415925</xdr:colOff>
      <xdr:row>37</xdr:row>
      <xdr:rowOff>162793</xdr:rowOff>
    </xdr:to>
    <xdr:sp macro="" textlink="">
      <xdr:nvSpPr>
        <xdr:cNvPr id="535" name="円/楕円 534"/>
        <xdr:cNvSpPr/>
      </xdr:nvSpPr>
      <xdr:spPr>
        <a:xfrm>
          <a:off x="15430500" y="64048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153921</xdr:rowOff>
    </xdr:from>
    <xdr:ext cx="534377" cy="259045"/>
    <xdr:sp macro="" textlink="">
      <xdr:nvSpPr>
        <xdr:cNvPr id="536" name="テキスト ボックス 535"/>
        <xdr:cNvSpPr txBox="1"/>
      </xdr:nvSpPr>
      <xdr:spPr>
        <a:xfrm>
          <a:off x="15214111" y="649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31384</xdr:rowOff>
    </xdr:from>
    <xdr:to>
      <xdr:col>21</xdr:col>
      <xdr:colOff>212725</xdr:colOff>
      <xdr:row>38</xdr:row>
      <xdr:rowOff>132984</xdr:rowOff>
    </xdr:to>
    <xdr:sp macro="" textlink="">
      <xdr:nvSpPr>
        <xdr:cNvPr id="537" name="円/楕円 536"/>
        <xdr:cNvSpPr/>
      </xdr:nvSpPr>
      <xdr:spPr>
        <a:xfrm>
          <a:off x="14541500" y="654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124111</xdr:rowOff>
    </xdr:from>
    <xdr:ext cx="534377" cy="259045"/>
    <xdr:sp macro="" textlink="">
      <xdr:nvSpPr>
        <xdr:cNvPr id="538" name="テキスト ボックス 537"/>
        <xdr:cNvSpPr txBox="1"/>
      </xdr:nvSpPr>
      <xdr:spPr>
        <a:xfrm>
          <a:off x="14325111" y="663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12913</xdr:rowOff>
    </xdr:from>
    <xdr:to>
      <xdr:col>20</xdr:col>
      <xdr:colOff>9525</xdr:colOff>
      <xdr:row>38</xdr:row>
      <xdr:rowOff>114513</xdr:rowOff>
    </xdr:to>
    <xdr:sp macro="" textlink="">
      <xdr:nvSpPr>
        <xdr:cNvPr id="539" name="円/楕円 538"/>
        <xdr:cNvSpPr/>
      </xdr:nvSpPr>
      <xdr:spPr>
        <a:xfrm>
          <a:off x="13652500" y="65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105640</xdr:rowOff>
    </xdr:from>
    <xdr:ext cx="534377" cy="259045"/>
    <xdr:sp macro="" textlink="">
      <xdr:nvSpPr>
        <xdr:cNvPr id="540" name="テキスト ボックス 539"/>
        <xdr:cNvSpPr txBox="1"/>
      </xdr:nvSpPr>
      <xdr:spPr>
        <a:xfrm>
          <a:off x="13436111" y="662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107828</xdr:rowOff>
    </xdr:from>
    <xdr:to>
      <xdr:col>18</xdr:col>
      <xdr:colOff>492125</xdr:colOff>
      <xdr:row>39</xdr:row>
      <xdr:rowOff>37978</xdr:rowOff>
    </xdr:to>
    <xdr:sp macro="" textlink="">
      <xdr:nvSpPr>
        <xdr:cNvPr id="541" name="円/楕円 540"/>
        <xdr:cNvSpPr/>
      </xdr:nvSpPr>
      <xdr:spPr>
        <a:xfrm>
          <a:off x="12763500" y="66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29105</xdr:rowOff>
    </xdr:from>
    <xdr:ext cx="469744" cy="259045"/>
    <xdr:sp macro="" textlink="">
      <xdr:nvSpPr>
        <xdr:cNvPr id="542" name="テキスト ボックス 541"/>
        <xdr:cNvSpPr txBox="1"/>
      </xdr:nvSpPr>
      <xdr:spPr>
        <a:xfrm>
          <a:off x="12579427" y="671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128293</xdr:rowOff>
    </xdr:from>
    <xdr:to>
      <xdr:col>23</xdr:col>
      <xdr:colOff>517525</xdr:colOff>
      <xdr:row>56</xdr:row>
      <xdr:rowOff>129344</xdr:rowOff>
    </xdr:to>
    <xdr:cxnSp macro="">
      <xdr:nvCxnSpPr>
        <xdr:cNvPr id="570" name="直線コネクタ 569"/>
        <xdr:cNvCxnSpPr/>
      </xdr:nvCxnSpPr>
      <xdr:spPr>
        <a:xfrm flipV="1">
          <a:off x="15481300" y="9729493"/>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71"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129344</xdr:rowOff>
    </xdr:from>
    <xdr:to>
      <xdr:col>22</xdr:col>
      <xdr:colOff>365125</xdr:colOff>
      <xdr:row>56</xdr:row>
      <xdr:rowOff>142055</xdr:rowOff>
    </xdr:to>
    <xdr:cxnSp macro="">
      <xdr:nvCxnSpPr>
        <xdr:cNvPr id="573" name="直線コネクタ 572"/>
        <xdr:cNvCxnSpPr/>
      </xdr:nvCxnSpPr>
      <xdr:spPr>
        <a:xfrm flipV="1">
          <a:off x="14592300" y="9730544"/>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5" name="テキスト ボックス 574"/>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142055</xdr:rowOff>
    </xdr:from>
    <xdr:to>
      <xdr:col>21</xdr:col>
      <xdr:colOff>161925</xdr:colOff>
      <xdr:row>57</xdr:row>
      <xdr:rowOff>59165</xdr:rowOff>
    </xdr:to>
    <xdr:cxnSp macro="">
      <xdr:nvCxnSpPr>
        <xdr:cNvPr id="576" name="直線コネクタ 575"/>
        <xdr:cNvCxnSpPr/>
      </xdr:nvCxnSpPr>
      <xdr:spPr>
        <a:xfrm flipV="1">
          <a:off x="13703300" y="9743255"/>
          <a:ext cx="889000" cy="8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131488</xdr:rowOff>
    </xdr:from>
    <xdr:to>
      <xdr:col>21</xdr:col>
      <xdr:colOff>212725</xdr:colOff>
      <xdr:row>56</xdr:row>
      <xdr:rowOff>61638</xdr:rowOff>
    </xdr:to>
    <xdr:sp macro="" textlink="">
      <xdr:nvSpPr>
        <xdr:cNvPr id="577" name="フローチャート : 判断 576"/>
        <xdr:cNvSpPr/>
      </xdr:nvSpPr>
      <xdr:spPr>
        <a:xfrm>
          <a:off x="14541500" y="956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78165</xdr:rowOff>
    </xdr:from>
    <xdr:ext cx="534377" cy="259045"/>
    <xdr:sp macro="" textlink="">
      <xdr:nvSpPr>
        <xdr:cNvPr id="578" name="テキスト ボックス 577"/>
        <xdr:cNvSpPr txBox="1"/>
      </xdr:nvSpPr>
      <xdr:spPr>
        <a:xfrm>
          <a:off x="14325111" y="93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164549</xdr:rowOff>
    </xdr:from>
    <xdr:to>
      <xdr:col>19</xdr:col>
      <xdr:colOff>644525</xdr:colOff>
      <xdr:row>57</xdr:row>
      <xdr:rowOff>59165</xdr:rowOff>
    </xdr:to>
    <xdr:cxnSp macro="">
      <xdr:nvCxnSpPr>
        <xdr:cNvPr id="579" name="直線コネクタ 578"/>
        <xdr:cNvCxnSpPr/>
      </xdr:nvCxnSpPr>
      <xdr:spPr>
        <a:xfrm>
          <a:off x="12814300" y="9765749"/>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58062</xdr:rowOff>
    </xdr:from>
    <xdr:to>
      <xdr:col>20</xdr:col>
      <xdr:colOff>9525</xdr:colOff>
      <xdr:row>55</xdr:row>
      <xdr:rowOff>159662</xdr:rowOff>
    </xdr:to>
    <xdr:sp macro="" textlink="">
      <xdr:nvSpPr>
        <xdr:cNvPr id="580" name="フローチャート : 判断 579"/>
        <xdr:cNvSpPr/>
      </xdr:nvSpPr>
      <xdr:spPr>
        <a:xfrm>
          <a:off x="13652500" y="94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4739</xdr:rowOff>
    </xdr:from>
    <xdr:ext cx="534377" cy="259045"/>
    <xdr:sp macro="" textlink="">
      <xdr:nvSpPr>
        <xdr:cNvPr id="581" name="テキスト ボックス 580"/>
        <xdr:cNvSpPr txBox="1"/>
      </xdr:nvSpPr>
      <xdr:spPr>
        <a:xfrm>
          <a:off x="13436111" y="926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40642</xdr:rowOff>
    </xdr:from>
    <xdr:to>
      <xdr:col>18</xdr:col>
      <xdr:colOff>492125</xdr:colOff>
      <xdr:row>56</xdr:row>
      <xdr:rowOff>142242</xdr:rowOff>
    </xdr:to>
    <xdr:sp macro="" textlink="">
      <xdr:nvSpPr>
        <xdr:cNvPr id="582" name="フローチャート : 判断 581"/>
        <xdr:cNvSpPr/>
      </xdr:nvSpPr>
      <xdr:spPr>
        <a:xfrm>
          <a:off x="12763500" y="964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158769</xdr:rowOff>
    </xdr:from>
    <xdr:ext cx="534377" cy="259045"/>
    <xdr:sp macro="" textlink="">
      <xdr:nvSpPr>
        <xdr:cNvPr id="583" name="テキスト ボックス 582"/>
        <xdr:cNvSpPr txBox="1"/>
      </xdr:nvSpPr>
      <xdr:spPr>
        <a:xfrm>
          <a:off x="12547111" y="941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77493</xdr:rowOff>
    </xdr:from>
    <xdr:to>
      <xdr:col>23</xdr:col>
      <xdr:colOff>568325</xdr:colOff>
      <xdr:row>57</xdr:row>
      <xdr:rowOff>7643</xdr:rowOff>
    </xdr:to>
    <xdr:sp macro="" textlink="">
      <xdr:nvSpPr>
        <xdr:cNvPr id="589" name="円/楕円 588"/>
        <xdr:cNvSpPr/>
      </xdr:nvSpPr>
      <xdr:spPr>
        <a:xfrm>
          <a:off x="16268700" y="967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55920</xdr:rowOff>
    </xdr:from>
    <xdr:ext cx="534377" cy="259045"/>
    <xdr:sp macro="" textlink="">
      <xdr:nvSpPr>
        <xdr:cNvPr id="590" name="教育費該当値テキスト"/>
        <xdr:cNvSpPr txBox="1"/>
      </xdr:nvSpPr>
      <xdr:spPr>
        <a:xfrm>
          <a:off x="16370300" y="965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35,499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78544</xdr:rowOff>
    </xdr:from>
    <xdr:to>
      <xdr:col>22</xdr:col>
      <xdr:colOff>415925</xdr:colOff>
      <xdr:row>57</xdr:row>
      <xdr:rowOff>8694</xdr:rowOff>
    </xdr:to>
    <xdr:sp macro="" textlink="">
      <xdr:nvSpPr>
        <xdr:cNvPr id="591" name="円/楕円 590"/>
        <xdr:cNvSpPr/>
      </xdr:nvSpPr>
      <xdr:spPr>
        <a:xfrm>
          <a:off x="15430500" y="96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171271</xdr:rowOff>
    </xdr:from>
    <xdr:ext cx="534377" cy="259045"/>
    <xdr:sp macro="" textlink="">
      <xdr:nvSpPr>
        <xdr:cNvPr id="592" name="テキスト ボックス 591"/>
        <xdr:cNvSpPr txBox="1"/>
      </xdr:nvSpPr>
      <xdr:spPr>
        <a:xfrm>
          <a:off x="15214111" y="97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91255</xdr:rowOff>
    </xdr:from>
    <xdr:to>
      <xdr:col>21</xdr:col>
      <xdr:colOff>212725</xdr:colOff>
      <xdr:row>57</xdr:row>
      <xdr:rowOff>21405</xdr:rowOff>
    </xdr:to>
    <xdr:sp macro="" textlink="">
      <xdr:nvSpPr>
        <xdr:cNvPr id="593" name="円/楕円 592"/>
        <xdr:cNvSpPr/>
      </xdr:nvSpPr>
      <xdr:spPr>
        <a:xfrm>
          <a:off x="14541500" y="96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12532</xdr:rowOff>
    </xdr:from>
    <xdr:ext cx="534377" cy="259045"/>
    <xdr:sp macro="" textlink="">
      <xdr:nvSpPr>
        <xdr:cNvPr id="594" name="テキスト ボックス 593"/>
        <xdr:cNvSpPr txBox="1"/>
      </xdr:nvSpPr>
      <xdr:spPr>
        <a:xfrm>
          <a:off x="14325111" y="97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8365</xdr:rowOff>
    </xdr:from>
    <xdr:to>
      <xdr:col>20</xdr:col>
      <xdr:colOff>9525</xdr:colOff>
      <xdr:row>57</xdr:row>
      <xdr:rowOff>109965</xdr:rowOff>
    </xdr:to>
    <xdr:sp macro="" textlink="">
      <xdr:nvSpPr>
        <xdr:cNvPr id="595" name="円/楕円 594"/>
        <xdr:cNvSpPr/>
      </xdr:nvSpPr>
      <xdr:spPr>
        <a:xfrm>
          <a:off x="13652500" y="97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101092</xdr:rowOff>
    </xdr:from>
    <xdr:ext cx="534377" cy="259045"/>
    <xdr:sp macro="" textlink="">
      <xdr:nvSpPr>
        <xdr:cNvPr id="596" name="テキスト ボックス 595"/>
        <xdr:cNvSpPr txBox="1"/>
      </xdr:nvSpPr>
      <xdr:spPr>
        <a:xfrm>
          <a:off x="13436111" y="98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113749</xdr:rowOff>
    </xdr:from>
    <xdr:to>
      <xdr:col>18</xdr:col>
      <xdr:colOff>492125</xdr:colOff>
      <xdr:row>57</xdr:row>
      <xdr:rowOff>43899</xdr:rowOff>
    </xdr:to>
    <xdr:sp macro="" textlink="">
      <xdr:nvSpPr>
        <xdr:cNvPr id="597" name="円/楕円 596"/>
        <xdr:cNvSpPr/>
      </xdr:nvSpPr>
      <xdr:spPr>
        <a:xfrm>
          <a:off x="12763500" y="97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35026</xdr:rowOff>
    </xdr:from>
    <xdr:ext cx="534377" cy="259045"/>
    <xdr:sp macro="" textlink="">
      <xdr:nvSpPr>
        <xdr:cNvPr id="598" name="テキスト ボックス 597"/>
        <xdr:cNvSpPr txBox="1"/>
      </xdr:nvSpPr>
      <xdr:spPr>
        <a:xfrm>
          <a:off x="12547111" y="98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39700</xdr:rowOff>
    </xdr:from>
    <xdr:to>
      <xdr:col>23</xdr:col>
      <xdr:colOff>517525</xdr:colOff>
      <xdr:row>79</xdr:row>
      <xdr:rowOff>44450</xdr:rowOff>
    </xdr:to>
    <xdr:cxnSp macro="">
      <xdr:nvCxnSpPr>
        <xdr:cNvPr id="627" name="直線コネクタ 626"/>
        <xdr:cNvCxnSpPr/>
      </xdr:nvCxnSpPr>
      <xdr:spPr>
        <a:xfrm>
          <a:off x="15481300" y="13584250"/>
          <a:ext cx="8382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39700</xdr:rowOff>
    </xdr:from>
    <xdr:to>
      <xdr:col>22</xdr:col>
      <xdr:colOff>365125</xdr:colOff>
      <xdr:row>79</xdr:row>
      <xdr:rowOff>39790</xdr:rowOff>
    </xdr:to>
    <xdr:cxnSp macro="">
      <xdr:nvCxnSpPr>
        <xdr:cNvPr id="630" name="直線コネクタ 629"/>
        <xdr:cNvCxnSpPr/>
      </xdr:nvCxnSpPr>
      <xdr:spPr>
        <a:xfrm flipV="1">
          <a:off x="14592300" y="13584250"/>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2" name="テキスト ボックス 631"/>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39790</xdr:rowOff>
    </xdr:from>
    <xdr:to>
      <xdr:col>21</xdr:col>
      <xdr:colOff>161925</xdr:colOff>
      <xdr:row>79</xdr:row>
      <xdr:rowOff>44145</xdr:rowOff>
    </xdr:to>
    <xdr:cxnSp macro="">
      <xdr:nvCxnSpPr>
        <xdr:cNvPr id="633" name="直線コネクタ 632"/>
        <xdr:cNvCxnSpPr/>
      </xdr:nvCxnSpPr>
      <xdr:spPr>
        <a:xfrm flipV="1">
          <a:off x="13703300" y="1358434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161519</xdr:rowOff>
    </xdr:from>
    <xdr:to>
      <xdr:col>21</xdr:col>
      <xdr:colOff>212725</xdr:colOff>
      <xdr:row>79</xdr:row>
      <xdr:rowOff>91669</xdr:rowOff>
    </xdr:to>
    <xdr:sp macro="" textlink="">
      <xdr:nvSpPr>
        <xdr:cNvPr id="634" name="フローチャート : 判断 633"/>
        <xdr:cNvSpPr/>
      </xdr:nvSpPr>
      <xdr:spPr>
        <a:xfrm>
          <a:off x="14541500" y="1353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82796</xdr:rowOff>
    </xdr:from>
    <xdr:ext cx="378565" cy="259045"/>
    <xdr:sp macro="" textlink="">
      <xdr:nvSpPr>
        <xdr:cNvPr id="635" name="テキスト ボックス 634"/>
        <xdr:cNvSpPr txBox="1"/>
      </xdr:nvSpPr>
      <xdr:spPr>
        <a:xfrm>
          <a:off x="14403017" y="13627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44095</xdr:rowOff>
    </xdr:from>
    <xdr:to>
      <xdr:col>19</xdr:col>
      <xdr:colOff>644525</xdr:colOff>
      <xdr:row>79</xdr:row>
      <xdr:rowOff>44145</xdr:rowOff>
    </xdr:to>
    <xdr:cxnSp macro="">
      <xdr:nvCxnSpPr>
        <xdr:cNvPr id="636" name="直線コネクタ 635"/>
        <xdr:cNvCxnSpPr/>
      </xdr:nvCxnSpPr>
      <xdr:spPr>
        <a:xfrm>
          <a:off x="12814300" y="13588645"/>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143166</xdr:rowOff>
    </xdr:from>
    <xdr:to>
      <xdr:col>20</xdr:col>
      <xdr:colOff>9525</xdr:colOff>
      <xdr:row>79</xdr:row>
      <xdr:rowOff>73316</xdr:rowOff>
    </xdr:to>
    <xdr:sp macro="" textlink="">
      <xdr:nvSpPr>
        <xdr:cNvPr id="637" name="フローチャート : 判断 636"/>
        <xdr:cNvSpPr/>
      </xdr:nvSpPr>
      <xdr:spPr>
        <a:xfrm>
          <a:off x="13652500" y="135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89843</xdr:rowOff>
    </xdr:from>
    <xdr:ext cx="469744" cy="259045"/>
    <xdr:sp macro="" textlink="">
      <xdr:nvSpPr>
        <xdr:cNvPr id="638" name="テキスト ボックス 637"/>
        <xdr:cNvSpPr txBox="1"/>
      </xdr:nvSpPr>
      <xdr:spPr>
        <a:xfrm>
          <a:off x="13468427" y="1329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133465</xdr:rowOff>
    </xdr:from>
    <xdr:to>
      <xdr:col>18</xdr:col>
      <xdr:colOff>492125</xdr:colOff>
      <xdr:row>79</xdr:row>
      <xdr:rowOff>63615</xdr:rowOff>
    </xdr:to>
    <xdr:sp macro="" textlink="">
      <xdr:nvSpPr>
        <xdr:cNvPr id="639" name="フローチャート : 判断 638"/>
        <xdr:cNvSpPr/>
      </xdr:nvSpPr>
      <xdr:spPr>
        <a:xfrm>
          <a:off x="12763500" y="1350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80142</xdr:rowOff>
    </xdr:from>
    <xdr:ext cx="469744" cy="259045"/>
    <xdr:sp macro="" textlink="">
      <xdr:nvSpPr>
        <xdr:cNvPr id="640" name="テキスト ボックス 639"/>
        <xdr:cNvSpPr txBox="1"/>
      </xdr:nvSpPr>
      <xdr:spPr>
        <a:xfrm>
          <a:off x="12579427" y="1328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249299" cy="259045"/>
    <xdr:sp macro="" textlink="">
      <xdr:nvSpPr>
        <xdr:cNvPr id="647" name="災害復旧費該当値テキスト"/>
        <xdr:cNvSpPr txBox="1"/>
      </xdr:nvSpPr>
      <xdr:spPr>
        <a:xfrm>
          <a:off x="16370300" y="13458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160350</xdr:rowOff>
    </xdr:from>
    <xdr:to>
      <xdr:col>22</xdr:col>
      <xdr:colOff>415925</xdr:colOff>
      <xdr:row>79</xdr:row>
      <xdr:rowOff>90500</xdr:rowOff>
    </xdr:to>
    <xdr:sp macro="" textlink="">
      <xdr:nvSpPr>
        <xdr:cNvPr id="648" name="円/楕円 647"/>
        <xdr:cNvSpPr/>
      </xdr:nvSpPr>
      <xdr:spPr>
        <a:xfrm>
          <a:off x="15430500" y="135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81627</xdr:rowOff>
    </xdr:from>
    <xdr:ext cx="378565" cy="259045"/>
    <xdr:sp macro="" textlink="">
      <xdr:nvSpPr>
        <xdr:cNvPr id="649" name="テキスト ボックス 648"/>
        <xdr:cNvSpPr txBox="1"/>
      </xdr:nvSpPr>
      <xdr:spPr>
        <a:xfrm>
          <a:off x="15292017" y="13626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160440</xdr:rowOff>
    </xdr:from>
    <xdr:to>
      <xdr:col>21</xdr:col>
      <xdr:colOff>212725</xdr:colOff>
      <xdr:row>79</xdr:row>
      <xdr:rowOff>90590</xdr:rowOff>
    </xdr:to>
    <xdr:sp macro="" textlink="">
      <xdr:nvSpPr>
        <xdr:cNvPr id="650" name="円/楕円 649"/>
        <xdr:cNvSpPr/>
      </xdr:nvSpPr>
      <xdr:spPr>
        <a:xfrm>
          <a:off x="14541500" y="135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107117</xdr:rowOff>
    </xdr:from>
    <xdr:ext cx="378565" cy="259045"/>
    <xdr:sp macro="" textlink="">
      <xdr:nvSpPr>
        <xdr:cNvPr id="651" name="テキスト ボックス 650"/>
        <xdr:cNvSpPr txBox="1"/>
      </xdr:nvSpPr>
      <xdr:spPr>
        <a:xfrm>
          <a:off x="14403017" y="1330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164795</xdr:rowOff>
    </xdr:from>
    <xdr:to>
      <xdr:col>20</xdr:col>
      <xdr:colOff>9525</xdr:colOff>
      <xdr:row>79</xdr:row>
      <xdr:rowOff>94945</xdr:rowOff>
    </xdr:to>
    <xdr:sp macro="" textlink="">
      <xdr:nvSpPr>
        <xdr:cNvPr id="652" name="円/楕円 651"/>
        <xdr:cNvSpPr/>
      </xdr:nvSpPr>
      <xdr:spPr>
        <a:xfrm>
          <a:off x="13652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86072</xdr:rowOff>
    </xdr:from>
    <xdr:ext cx="313932" cy="259045"/>
    <xdr:sp macro="" textlink="">
      <xdr:nvSpPr>
        <xdr:cNvPr id="653" name="テキスト ボックス 652"/>
        <xdr:cNvSpPr txBox="1"/>
      </xdr:nvSpPr>
      <xdr:spPr>
        <a:xfrm>
          <a:off x="13546333" y="13630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164745</xdr:rowOff>
    </xdr:from>
    <xdr:to>
      <xdr:col>18</xdr:col>
      <xdr:colOff>492125</xdr:colOff>
      <xdr:row>79</xdr:row>
      <xdr:rowOff>94895</xdr:rowOff>
    </xdr:to>
    <xdr:sp macro="" textlink="">
      <xdr:nvSpPr>
        <xdr:cNvPr id="654" name="円/楕円 653"/>
        <xdr:cNvSpPr/>
      </xdr:nvSpPr>
      <xdr:spPr>
        <a:xfrm>
          <a:off x="12763500" y="135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86022</xdr:rowOff>
    </xdr:from>
    <xdr:ext cx="313932" cy="259045"/>
    <xdr:sp macro="" textlink="">
      <xdr:nvSpPr>
        <xdr:cNvPr id="655" name="テキスト ボックス 654"/>
        <xdr:cNvSpPr txBox="1"/>
      </xdr:nvSpPr>
      <xdr:spPr>
        <a:xfrm>
          <a:off x="12657333" y="13630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114630</xdr:rowOff>
    </xdr:from>
    <xdr:to>
      <xdr:col>23</xdr:col>
      <xdr:colOff>517525</xdr:colOff>
      <xdr:row>95</xdr:row>
      <xdr:rowOff>149664</xdr:rowOff>
    </xdr:to>
    <xdr:cxnSp macro="">
      <xdr:nvCxnSpPr>
        <xdr:cNvPr id="684" name="直線コネクタ 683"/>
        <xdr:cNvCxnSpPr/>
      </xdr:nvCxnSpPr>
      <xdr:spPr>
        <a:xfrm flipV="1">
          <a:off x="15481300" y="16402380"/>
          <a:ext cx="838200" cy="3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5"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149664</xdr:rowOff>
    </xdr:from>
    <xdr:to>
      <xdr:col>22</xdr:col>
      <xdr:colOff>365125</xdr:colOff>
      <xdr:row>96</xdr:row>
      <xdr:rowOff>3397</xdr:rowOff>
    </xdr:to>
    <xdr:cxnSp macro="">
      <xdr:nvCxnSpPr>
        <xdr:cNvPr id="687" name="直線コネクタ 686"/>
        <xdr:cNvCxnSpPr/>
      </xdr:nvCxnSpPr>
      <xdr:spPr>
        <a:xfrm flipV="1">
          <a:off x="14592300" y="16437414"/>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112444</xdr:rowOff>
    </xdr:from>
    <xdr:ext cx="534377" cy="259045"/>
    <xdr:sp macro="" textlink="">
      <xdr:nvSpPr>
        <xdr:cNvPr id="689" name="テキスト ボックス 688"/>
        <xdr:cNvSpPr txBox="1"/>
      </xdr:nvSpPr>
      <xdr:spPr>
        <a:xfrm>
          <a:off x="15214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129051</xdr:rowOff>
    </xdr:from>
    <xdr:to>
      <xdr:col>21</xdr:col>
      <xdr:colOff>161925</xdr:colOff>
      <xdr:row>96</xdr:row>
      <xdr:rowOff>3397</xdr:rowOff>
    </xdr:to>
    <xdr:cxnSp macro="">
      <xdr:nvCxnSpPr>
        <xdr:cNvPr id="690" name="直線コネクタ 689"/>
        <xdr:cNvCxnSpPr/>
      </xdr:nvCxnSpPr>
      <xdr:spPr>
        <a:xfrm>
          <a:off x="13703300" y="16416801"/>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84404</xdr:rowOff>
    </xdr:from>
    <xdr:to>
      <xdr:col>21</xdr:col>
      <xdr:colOff>212725</xdr:colOff>
      <xdr:row>96</xdr:row>
      <xdr:rowOff>14554</xdr:rowOff>
    </xdr:to>
    <xdr:sp macro="" textlink="">
      <xdr:nvSpPr>
        <xdr:cNvPr id="691" name="フローチャート : 判断 690"/>
        <xdr:cNvSpPr/>
      </xdr:nvSpPr>
      <xdr:spPr>
        <a:xfrm>
          <a:off x="14541500" y="1637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31081</xdr:rowOff>
    </xdr:from>
    <xdr:ext cx="534377" cy="259045"/>
    <xdr:sp macro="" textlink="">
      <xdr:nvSpPr>
        <xdr:cNvPr id="692" name="テキスト ボックス 691"/>
        <xdr:cNvSpPr txBox="1"/>
      </xdr:nvSpPr>
      <xdr:spPr>
        <a:xfrm>
          <a:off x="14325111" y="1614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31,236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100457</xdr:rowOff>
    </xdr:from>
    <xdr:to>
      <xdr:col>19</xdr:col>
      <xdr:colOff>644525</xdr:colOff>
      <xdr:row>95</xdr:row>
      <xdr:rowOff>129051</xdr:rowOff>
    </xdr:to>
    <xdr:cxnSp macro="">
      <xdr:nvCxnSpPr>
        <xdr:cNvPr id="693" name="直線コネクタ 692"/>
        <xdr:cNvCxnSpPr/>
      </xdr:nvCxnSpPr>
      <xdr:spPr>
        <a:xfrm>
          <a:off x="12814300" y="16388207"/>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52781</xdr:rowOff>
    </xdr:from>
    <xdr:to>
      <xdr:col>20</xdr:col>
      <xdr:colOff>9525</xdr:colOff>
      <xdr:row>95</xdr:row>
      <xdr:rowOff>154381</xdr:rowOff>
    </xdr:to>
    <xdr:sp macro="" textlink="">
      <xdr:nvSpPr>
        <xdr:cNvPr id="694" name="フローチャート : 判断 693"/>
        <xdr:cNvSpPr/>
      </xdr:nvSpPr>
      <xdr:spPr>
        <a:xfrm>
          <a:off x="13652500" y="1634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170908</xdr:rowOff>
    </xdr:from>
    <xdr:ext cx="534377" cy="259045"/>
    <xdr:sp macro="" textlink="">
      <xdr:nvSpPr>
        <xdr:cNvPr id="695" name="テキスト ボックス 694"/>
        <xdr:cNvSpPr txBox="1"/>
      </xdr:nvSpPr>
      <xdr:spPr>
        <a:xfrm>
          <a:off x="13436111" y="1611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36703</xdr:rowOff>
    </xdr:from>
    <xdr:to>
      <xdr:col>18</xdr:col>
      <xdr:colOff>492125</xdr:colOff>
      <xdr:row>95</xdr:row>
      <xdr:rowOff>138303</xdr:rowOff>
    </xdr:to>
    <xdr:sp macro="" textlink="">
      <xdr:nvSpPr>
        <xdr:cNvPr id="696" name="フローチャート : 判断 695"/>
        <xdr:cNvSpPr/>
      </xdr:nvSpPr>
      <xdr:spPr>
        <a:xfrm>
          <a:off x="12763500" y="1632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154830</xdr:rowOff>
    </xdr:from>
    <xdr:ext cx="534377" cy="259045"/>
    <xdr:sp macro="" textlink="">
      <xdr:nvSpPr>
        <xdr:cNvPr id="697" name="テキスト ボックス 696"/>
        <xdr:cNvSpPr txBox="1"/>
      </xdr:nvSpPr>
      <xdr:spPr>
        <a:xfrm>
          <a:off x="12547111" y="160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63830</xdr:rowOff>
    </xdr:from>
    <xdr:to>
      <xdr:col>23</xdr:col>
      <xdr:colOff>568325</xdr:colOff>
      <xdr:row>95</xdr:row>
      <xdr:rowOff>165430</xdr:rowOff>
    </xdr:to>
    <xdr:sp macro="" textlink="">
      <xdr:nvSpPr>
        <xdr:cNvPr id="703" name="円/楕円 702"/>
        <xdr:cNvSpPr/>
      </xdr:nvSpPr>
      <xdr:spPr>
        <a:xfrm>
          <a:off x="16268700" y="163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42257</xdr:rowOff>
    </xdr:from>
    <xdr:ext cx="534377" cy="259045"/>
    <xdr:sp macro="" textlink="">
      <xdr:nvSpPr>
        <xdr:cNvPr id="704" name="公債費該当値テキスト"/>
        <xdr:cNvSpPr txBox="1"/>
      </xdr:nvSpPr>
      <xdr:spPr>
        <a:xfrm>
          <a:off x="16370300" y="1633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32,316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98864</xdr:rowOff>
    </xdr:from>
    <xdr:to>
      <xdr:col>22</xdr:col>
      <xdr:colOff>415925</xdr:colOff>
      <xdr:row>96</xdr:row>
      <xdr:rowOff>29014</xdr:rowOff>
    </xdr:to>
    <xdr:sp macro="" textlink="">
      <xdr:nvSpPr>
        <xdr:cNvPr id="705" name="円/楕円 704"/>
        <xdr:cNvSpPr/>
      </xdr:nvSpPr>
      <xdr:spPr>
        <a:xfrm>
          <a:off x="15430500" y="1638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20141</xdr:rowOff>
    </xdr:from>
    <xdr:ext cx="534377" cy="259045"/>
    <xdr:sp macro="" textlink="">
      <xdr:nvSpPr>
        <xdr:cNvPr id="706" name="テキスト ボックス 705"/>
        <xdr:cNvSpPr txBox="1"/>
      </xdr:nvSpPr>
      <xdr:spPr>
        <a:xfrm>
          <a:off x="15214111" y="164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124047</xdr:rowOff>
    </xdr:from>
    <xdr:to>
      <xdr:col>21</xdr:col>
      <xdr:colOff>212725</xdr:colOff>
      <xdr:row>96</xdr:row>
      <xdr:rowOff>54197</xdr:rowOff>
    </xdr:to>
    <xdr:sp macro="" textlink="">
      <xdr:nvSpPr>
        <xdr:cNvPr id="707" name="円/楕円 706"/>
        <xdr:cNvSpPr/>
      </xdr:nvSpPr>
      <xdr:spPr>
        <a:xfrm>
          <a:off x="14541500" y="164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45324</xdr:rowOff>
    </xdr:from>
    <xdr:ext cx="534377" cy="259045"/>
    <xdr:sp macro="" textlink="">
      <xdr:nvSpPr>
        <xdr:cNvPr id="708" name="テキスト ボックス 707"/>
        <xdr:cNvSpPr txBox="1"/>
      </xdr:nvSpPr>
      <xdr:spPr>
        <a:xfrm>
          <a:off x="14325111" y="1650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78251</xdr:rowOff>
    </xdr:from>
    <xdr:to>
      <xdr:col>20</xdr:col>
      <xdr:colOff>9525</xdr:colOff>
      <xdr:row>96</xdr:row>
      <xdr:rowOff>8401</xdr:rowOff>
    </xdr:to>
    <xdr:sp macro="" textlink="">
      <xdr:nvSpPr>
        <xdr:cNvPr id="709" name="円/楕円 708"/>
        <xdr:cNvSpPr/>
      </xdr:nvSpPr>
      <xdr:spPr>
        <a:xfrm>
          <a:off x="13652500" y="1636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170978</xdr:rowOff>
    </xdr:from>
    <xdr:ext cx="534377" cy="259045"/>
    <xdr:sp macro="" textlink="">
      <xdr:nvSpPr>
        <xdr:cNvPr id="710" name="テキスト ボックス 709"/>
        <xdr:cNvSpPr txBox="1"/>
      </xdr:nvSpPr>
      <xdr:spPr>
        <a:xfrm>
          <a:off x="13436111" y="1645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49657</xdr:rowOff>
    </xdr:from>
    <xdr:to>
      <xdr:col>18</xdr:col>
      <xdr:colOff>492125</xdr:colOff>
      <xdr:row>95</xdr:row>
      <xdr:rowOff>151257</xdr:rowOff>
    </xdr:to>
    <xdr:sp macro="" textlink="">
      <xdr:nvSpPr>
        <xdr:cNvPr id="711" name="円/楕円 710"/>
        <xdr:cNvSpPr/>
      </xdr:nvSpPr>
      <xdr:spPr>
        <a:xfrm>
          <a:off x="12763500" y="1633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142384</xdr:rowOff>
    </xdr:from>
    <xdr:ext cx="534377" cy="259045"/>
    <xdr:sp macro="" textlink="">
      <xdr:nvSpPr>
        <xdr:cNvPr id="712" name="テキスト ボックス 711"/>
        <xdr:cNvSpPr txBox="1"/>
      </xdr:nvSpPr>
      <xdr:spPr>
        <a:xfrm>
          <a:off x="12547111" y="164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8"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2" name="テキスト ボックス 741"/>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44" name="フローチャート : 判断 743"/>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45" name="テキスト ボックス 74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146050</xdr:rowOff>
    </xdr:from>
    <xdr:to>
      <xdr:col>28</xdr:col>
      <xdr:colOff>365125</xdr:colOff>
      <xdr:row>38</xdr:row>
      <xdr:rowOff>76200</xdr:rowOff>
    </xdr:to>
    <xdr:sp macro="" textlink="">
      <xdr:nvSpPr>
        <xdr:cNvPr id="747" name="フローチャート : 判断 746"/>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48" name="テキスト ボックス 74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49" name="フローチャート : 判断 748"/>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50" name="テキスト ボックス 74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6" name="円/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7"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8" name="円/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9" name="テキスト ボックス 75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0" name="円/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36</xdr:row>
      <xdr:rowOff>92727</xdr:rowOff>
    </xdr:from>
    <xdr:ext cx="249299" cy="259045"/>
    <xdr:sp macro="" textlink="">
      <xdr:nvSpPr>
        <xdr:cNvPr id="761" name="テキスト ボックス 760"/>
        <xdr:cNvSpPr txBox="1"/>
      </xdr:nvSpPr>
      <xdr:spPr>
        <a:xfrm>
          <a:off x="20309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2" name="円/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36</xdr:row>
      <xdr:rowOff>92727</xdr:rowOff>
    </xdr:from>
    <xdr:ext cx="249299" cy="259045"/>
    <xdr:sp macro="" textlink="">
      <xdr:nvSpPr>
        <xdr:cNvPr id="763" name="テキスト ボックス 762"/>
        <xdr:cNvSpPr txBox="1"/>
      </xdr:nvSpPr>
      <xdr:spPr>
        <a:xfrm>
          <a:off x="19420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65" name="テキスト ボックス 764"/>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　</a:t>
          </a:r>
          <a:r>
            <a:rPr kumimoji="1" lang="ja-JP" altLang="en-US" sz="1200" b="0" i="0" baseline="0">
              <a:solidFill>
                <a:schemeClr val="dk1"/>
              </a:solidFill>
              <a:effectLst/>
              <a:latin typeface="+mn-lt"/>
              <a:ea typeface="+mn-ea"/>
              <a:cs typeface="+mn-cs"/>
            </a:rPr>
            <a:t>衛生費や消防費などについては類似団体平均を下回っているものの、</a:t>
          </a:r>
          <a:r>
            <a:rPr kumimoji="1" lang="ja-JP" altLang="ja-JP" sz="1200" b="0" i="0" baseline="0">
              <a:solidFill>
                <a:schemeClr val="dk1"/>
              </a:solidFill>
              <a:effectLst/>
              <a:latin typeface="+mn-lt"/>
              <a:ea typeface="+mn-ea"/>
              <a:cs typeface="+mn-cs"/>
            </a:rPr>
            <a:t>商工費が住民一人当たり</a:t>
          </a:r>
          <a:r>
            <a:rPr kumimoji="1" lang="en-US" altLang="ja-JP" sz="1200" b="0" i="0" baseline="0">
              <a:solidFill>
                <a:schemeClr val="dk1"/>
              </a:solidFill>
              <a:effectLst/>
              <a:latin typeface="+mn-lt"/>
              <a:ea typeface="+mn-ea"/>
              <a:cs typeface="+mn-cs"/>
            </a:rPr>
            <a:t>25,972</a:t>
          </a:r>
          <a:r>
            <a:rPr kumimoji="1" lang="ja-JP" altLang="ja-JP" sz="1200" b="0" i="0" baseline="0">
              <a:solidFill>
                <a:schemeClr val="dk1"/>
              </a:solidFill>
              <a:effectLst/>
              <a:latin typeface="+mn-lt"/>
              <a:ea typeface="+mn-ea"/>
              <a:cs typeface="+mn-cs"/>
            </a:rPr>
            <a:t>円と類似団体平均に比べ高止まりしている。これは、</a:t>
          </a:r>
          <a:r>
            <a:rPr kumimoji="1" lang="ja-JP" altLang="en-US" sz="1200" b="0" i="0" baseline="0">
              <a:solidFill>
                <a:schemeClr val="dk1"/>
              </a:solidFill>
              <a:effectLst/>
              <a:latin typeface="+mn-lt"/>
              <a:ea typeface="+mn-ea"/>
              <a:cs typeface="+mn-cs"/>
            </a:rPr>
            <a:t>融資預託金の決算額が</a:t>
          </a:r>
          <a:r>
            <a:rPr kumimoji="1" lang="en-US" altLang="ja-JP" sz="1200" b="0" i="0" baseline="0">
              <a:solidFill>
                <a:schemeClr val="dk1"/>
              </a:solidFill>
              <a:effectLst/>
              <a:latin typeface="+mn-lt"/>
              <a:ea typeface="+mn-ea"/>
              <a:cs typeface="+mn-cs"/>
            </a:rPr>
            <a:t>3,200,000</a:t>
          </a:r>
          <a:r>
            <a:rPr kumimoji="1" lang="ja-JP" altLang="en-US" sz="1200" b="0" i="0" baseline="0">
              <a:solidFill>
                <a:schemeClr val="dk1"/>
              </a:solidFill>
              <a:effectLst/>
              <a:latin typeface="+mn-lt"/>
              <a:ea typeface="+mn-ea"/>
              <a:cs typeface="+mn-cs"/>
            </a:rPr>
            <a:t>千円（前年度比</a:t>
          </a:r>
          <a:r>
            <a:rPr kumimoji="1" lang="en-US" altLang="ja-JP" sz="1200" b="0" i="0" baseline="0">
              <a:solidFill>
                <a:schemeClr val="dk1"/>
              </a:solidFill>
              <a:effectLst/>
              <a:latin typeface="+mn-lt"/>
              <a:ea typeface="+mn-ea"/>
              <a:cs typeface="+mn-cs"/>
            </a:rPr>
            <a:t>100,000</a:t>
          </a:r>
          <a:r>
            <a:rPr kumimoji="1" lang="ja-JP" altLang="en-US" sz="1200" b="0" i="0" baseline="0">
              <a:solidFill>
                <a:schemeClr val="dk1"/>
              </a:solidFill>
              <a:effectLst/>
              <a:latin typeface="+mn-lt"/>
              <a:ea typeface="+mn-ea"/>
              <a:cs typeface="+mn-cs"/>
            </a:rPr>
            <a:t>千円の減）と多額となっているためである。</a:t>
          </a:r>
          <a:endParaRPr lang="ja-JP" altLang="ja-JP" sz="1200">
            <a:effectLst/>
          </a:endParaRPr>
        </a:p>
        <a:p>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　実質収支比率に関しては</a:t>
          </a:r>
          <a:r>
            <a:rPr kumimoji="1" lang="en-US" altLang="ja-JP" sz="1200" b="0" i="0" baseline="0">
              <a:solidFill>
                <a:schemeClr val="dk1"/>
              </a:solidFill>
              <a:effectLst/>
              <a:latin typeface="+mn-lt"/>
              <a:ea typeface="+mn-ea"/>
              <a:cs typeface="+mn-cs"/>
            </a:rPr>
            <a:t>4.30%</a:t>
          </a:r>
          <a:r>
            <a:rPr kumimoji="1" lang="ja-JP" altLang="ja-JP" sz="1200" b="0" i="0" baseline="0">
              <a:solidFill>
                <a:schemeClr val="dk1"/>
              </a:solidFill>
              <a:effectLst/>
              <a:latin typeface="+mn-lt"/>
              <a:ea typeface="+mn-ea"/>
              <a:cs typeface="+mn-cs"/>
            </a:rPr>
            <a:t>と、前年度に比べ</a:t>
          </a:r>
          <a:r>
            <a:rPr kumimoji="1" lang="en-US" altLang="ja-JP" sz="1200" b="0" i="0" baseline="0">
              <a:solidFill>
                <a:schemeClr val="dk1"/>
              </a:solidFill>
              <a:effectLst/>
              <a:latin typeface="+mn-lt"/>
              <a:ea typeface="+mn-ea"/>
              <a:cs typeface="+mn-cs"/>
            </a:rPr>
            <a:t>0.33%</a:t>
          </a:r>
          <a:r>
            <a:rPr kumimoji="1" lang="ja-JP" altLang="ja-JP" sz="1200" b="0" i="0" baseline="0">
              <a:solidFill>
                <a:schemeClr val="dk1"/>
              </a:solidFill>
              <a:effectLst/>
              <a:latin typeface="+mn-lt"/>
              <a:ea typeface="+mn-ea"/>
              <a:cs typeface="+mn-cs"/>
            </a:rPr>
            <a:t>下回った。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また、標準財政規模に占める財政調整基金残高については</a:t>
          </a:r>
          <a:r>
            <a:rPr kumimoji="1" lang="ja-JP" altLang="en-US"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年度決算において剰余金</a:t>
          </a:r>
          <a:r>
            <a:rPr kumimoji="1" lang="en-US" altLang="ja-JP" sz="1200" b="0" i="0" baseline="0">
              <a:solidFill>
                <a:schemeClr val="dk1"/>
              </a:solidFill>
              <a:effectLst/>
              <a:latin typeface="+mn-lt"/>
              <a:ea typeface="+mn-ea"/>
              <a:cs typeface="+mn-cs"/>
            </a:rPr>
            <a:t>6</a:t>
          </a:r>
          <a:r>
            <a:rPr kumimoji="1" lang="ja-JP" altLang="ja-JP" sz="1200" b="0" i="0" baseline="0">
              <a:solidFill>
                <a:schemeClr val="dk1"/>
              </a:solidFill>
              <a:effectLst/>
              <a:latin typeface="+mn-lt"/>
              <a:ea typeface="+mn-ea"/>
              <a:cs typeface="+mn-cs"/>
            </a:rPr>
            <a:t>億</a:t>
          </a:r>
          <a:r>
            <a:rPr kumimoji="1" lang="en-US" altLang="ja-JP" sz="1200" b="0" i="0" baseline="0">
              <a:solidFill>
                <a:schemeClr val="dk1"/>
              </a:solidFill>
              <a:effectLst/>
              <a:latin typeface="+mn-lt"/>
              <a:ea typeface="+mn-ea"/>
              <a:cs typeface="+mn-cs"/>
            </a:rPr>
            <a:t>5</a:t>
          </a:r>
          <a:r>
            <a:rPr kumimoji="1" lang="ja-JP" altLang="en-US" sz="1200" b="0" i="0" baseline="0">
              <a:solidFill>
                <a:schemeClr val="dk1"/>
              </a:solidFill>
              <a:effectLst/>
              <a:latin typeface="+mn-lt"/>
              <a:ea typeface="+mn-ea"/>
              <a:cs typeface="+mn-cs"/>
            </a:rPr>
            <a:t>千万</a:t>
          </a:r>
          <a:r>
            <a:rPr kumimoji="1" lang="ja-JP" altLang="ja-JP" sz="1200" b="0" i="0" baseline="0">
              <a:solidFill>
                <a:schemeClr val="dk1"/>
              </a:solidFill>
              <a:effectLst/>
              <a:latin typeface="+mn-lt"/>
              <a:ea typeface="+mn-ea"/>
              <a:cs typeface="+mn-cs"/>
            </a:rPr>
            <a:t>円を積み立てた</a:t>
          </a:r>
          <a:r>
            <a:rPr kumimoji="1" lang="ja-JP" altLang="en-US" sz="1200" b="0" i="0" baseline="0">
              <a:solidFill>
                <a:schemeClr val="dk1"/>
              </a:solidFill>
              <a:effectLst/>
              <a:latin typeface="+mn-lt"/>
              <a:ea typeface="+mn-ea"/>
              <a:cs typeface="+mn-cs"/>
            </a:rPr>
            <a:t>が</a:t>
          </a:r>
          <a:r>
            <a:rPr kumimoji="1" lang="ja-JP" altLang="ja-JP" sz="1200" b="0" i="0" baseline="0">
              <a:solidFill>
                <a:schemeClr val="dk1"/>
              </a:solidFill>
              <a:effectLst/>
              <a:latin typeface="+mn-lt"/>
              <a:ea typeface="+mn-ea"/>
              <a:cs typeface="+mn-cs"/>
            </a:rPr>
            <a:t>、標準財政規模</a:t>
          </a:r>
          <a:r>
            <a:rPr kumimoji="1" lang="ja-JP" altLang="en-US" sz="1200" b="0" i="0" baseline="0">
              <a:solidFill>
                <a:schemeClr val="dk1"/>
              </a:solidFill>
              <a:effectLst/>
              <a:latin typeface="+mn-lt"/>
              <a:ea typeface="+mn-ea"/>
              <a:cs typeface="+mn-cs"/>
            </a:rPr>
            <a:t>が増加したため、</a:t>
          </a:r>
          <a:r>
            <a:rPr kumimoji="1" lang="en-US" altLang="ja-JP" sz="1200" b="0" i="0" baseline="0">
              <a:solidFill>
                <a:schemeClr val="dk1"/>
              </a:solidFill>
              <a:effectLst/>
              <a:latin typeface="+mn-lt"/>
              <a:ea typeface="+mn-ea"/>
              <a:cs typeface="+mn-cs"/>
            </a:rPr>
            <a:t>14.32%</a:t>
          </a:r>
          <a:r>
            <a:rPr kumimoji="1" lang="ja-JP" altLang="ja-JP" sz="1200" b="0" i="0" baseline="0">
              <a:solidFill>
                <a:schemeClr val="dk1"/>
              </a:solidFill>
              <a:effectLst/>
              <a:latin typeface="+mn-lt"/>
              <a:ea typeface="+mn-ea"/>
              <a:cs typeface="+mn-cs"/>
            </a:rPr>
            <a:t>と前年度に比べ</a:t>
          </a:r>
          <a:r>
            <a:rPr kumimoji="1" lang="en-US" altLang="ja-JP" sz="1200" b="0" i="0" baseline="0">
              <a:solidFill>
                <a:schemeClr val="dk1"/>
              </a:solidFill>
              <a:effectLst/>
              <a:latin typeface="+mn-lt"/>
              <a:ea typeface="+mn-ea"/>
              <a:cs typeface="+mn-cs"/>
            </a:rPr>
            <a:t>0.06%</a:t>
          </a:r>
          <a:r>
            <a:rPr kumimoji="1" lang="ja-JP" altLang="ja-JP" sz="1200" b="0" i="0" baseline="0">
              <a:solidFill>
                <a:schemeClr val="dk1"/>
              </a:solidFill>
              <a:effectLst/>
              <a:latin typeface="+mn-lt"/>
              <a:ea typeface="+mn-ea"/>
              <a:cs typeface="+mn-cs"/>
            </a:rPr>
            <a:t>下回った。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安定して行政サービスを継続できるよう</a:t>
          </a:r>
          <a:r>
            <a:rPr kumimoji="1" lang="ja-JP" altLang="en-US"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年度間の財源調整について適正な</a:t>
          </a:r>
          <a:r>
            <a:rPr kumimoji="1" lang="ja-JP" altLang="en-US" sz="1200" b="0" i="0" baseline="0">
              <a:solidFill>
                <a:schemeClr val="dk1"/>
              </a:solidFill>
              <a:effectLst/>
              <a:latin typeface="+mn-lt"/>
              <a:ea typeface="+mn-ea"/>
              <a:cs typeface="+mn-cs"/>
            </a:rPr>
            <a:t>規模</a:t>
          </a:r>
          <a:r>
            <a:rPr kumimoji="1" lang="ja-JP" altLang="ja-JP" sz="1200" b="0" i="0" baseline="0">
              <a:solidFill>
                <a:schemeClr val="dk1"/>
              </a:solidFill>
              <a:effectLst/>
              <a:latin typeface="+mn-lt"/>
              <a:ea typeface="+mn-ea"/>
              <a:cs typeface="+mn-cs"/>
            </a:rPr>
            <a:t>の維持に努める。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栃木県足利市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　赤字が発生している会計はないが、特別会計の歳入については一般会計からの繰入金に頼らざるを得ない状況が続いており、財政状況は依然として厳しい。</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今後も歳入の確保、歳出の見直しを続け、健全な財政運営を行っていく。</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52981899</v>
      </c>
      <c r="BO4" s="381"/>
      <c r="BP4" s="381"/>
      <c r="BQ4" s="381"/>
      <c r="BR4" s="381"/>
      <c r="BS4" s="381"/>
      <c r="BT4" s="381"/>
      <c r="BU4" s="382"/>
      <c r="BV4" s="380">
        <v>53230667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4.3</v>
      </c>
      <c r="CU4" s="387"/>
      <c r="CV4" s="387"/>
      <c r="CW4" s="387"/>
      <c r="CX4" s="387"/>
      <c r="CY4" s="387"/>
      <c r="CZ4" s="387"/>
      <c r="DA4" s="388"/>
      <c r="DB4" s="386">
        <v>4.5999999999999996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51463978</v>
      </c>
      <c r="BO5" s="418"/>
      <c r="BP5" s="418"/>
      <c r="BQ5" s="418"/>
      <c r="BR5" s="418"/>
      <c r="BS5" s="418"/>
      <c r="BT5" s="418"/>
      <c r="BU5" s="419"/>
      <c r="BV5" s="417">
        <v>51795355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93.7</v>
      </c>
      <c r="CU5" s="415"/>
      <c r="CV5" s="415"/>
      <c r="CW5" s="415"/>
      <c r="CX5" s="415"/>
      <c r="CY5" s="415"/>
      <c r="CZ5" s="415"/>
      <c r="DA5" s="416"/>
      <c r="DB5" s="414">
        <v>92.8</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1517921</v>
      </c>
      <c r="BO6" s="418"/>
      <c r="BP6" s="418"/>
      <c r="BQ6" s="418"/>
      <c r="BR6" s="418"/>
      <c r="BS6" s="418"/>
      <c r="BT6" s="418"/>
      <c r="BU6" s="419"/>
      <c r="BV6" s="417">
        <v>1435312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99.8</v>
      </c>
      <c r="CU6" s="455"/>
      <c r="CV6" s="455"/>
      <c r="CW6" s="455"/>
      <c r="CX6" s="455"/>
      <c r="CY6" s="455"/>
      <c r="CZ6" s="455"/>
      <c r="DA6" s="456"/>
      <c r="DB6" s="454">
        <v>99.1</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254237</v>
      </c>
      <c r="BO7" s="418"/>
      <c r="BP7" s="418"/>
      <c r="BQ7" s="418"/>
      <c r="BR7" s="418"/>
      <c r="BS7" s="418"/>
      <c r="BT7" s="418"/>
      <c r="BU7" s="419"/>
      <c r="BV7" s="417">
        <v>80612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29377905</v>
      </c>
      <c r="CU7" s="418"/>
      <c r="CV7" s="418"/>
      <c r="CW7" s="418"/>
      <c r="CX7" s="418"/>
      <c r="CY7" s="418"/>
      <c r="CZ7" s="418"/>
      <c r="DA7" s="419"/>
      <c r="DB7" s="417">
        <v>29240678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1263684</v>
      </c>
      <c r="BO8" s="418"/>
      <c r="BP8" s="418"/>
      <c r="BQ8" s="418"/>
      <c r="BR8" s="418"/>
      <c r="BS8" s="418"/>
      <c r="BT8" s="418"/>
      <c r="BU8" s="419"/>
      <c r="BV8" s="417">
        <v>1354700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0.73</v>
      </c>
      <c r="CU8" s="458"/>
      <c r="CV8" s="458"/>
      <c r="CW8" s="458"/>
      <c r="CX8" s="458"/>
      <c r="CY8" s="458"/>
      <c r="CZ8" s="458"/>
      <c r="DA8" s="459"/>
      <c r="DB8" s="457">
        <v>0.72</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149452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-91016</v>
      </c>
      <c r="BO9" s="418"/>
      <c r="BP9" s="418"/>
      <c r="BQ9" s="418"/>
      <c r="BR9" s="418"/>
      <c r="BS9" s="418"/>
      <c r="BT9" s="418"/>
      <c r="BU9" s="419"/>
      <c r="BV9" s="417">
        <v>-509219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14.2</v>
      </c>
      <c r="CU9" s="415"/>
      <c r="CV9" s="415"/>
      <c r="CW9" s="415"/>
      <c r="CX9" s="415"/>
      <c r="CY9" s="415"/>
      <c r="CZ9" s="415"/>
      <c r="DA9" s="416"/>
      <c r="DB9" s="414">
        <v>13.1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154530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1865</v>
      </c>
      <c r="BO10" s="418"/>
      <c r="BP10" s="418"/>
      <c r="BQ10" s="418"/>
      <c r="BR10" s="418"/>
      <c r="BS10" s="418"/>
      <c r="BT10" s="418"/>
      <c r="BU10" s="419"/>
      <c r="BV10" s="417">
        <v>3545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151248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700000</v>
      </c>
      <c r="BO12" s="418"/>
      <c r="BP12" s="418"/>
      <c r="BQ12" s="418"/>
      <c r="BR12" s="418"/>
      <c r="BS12" s="418"/>
      <c r="BT12" s="418"/>
      <c r="BU12" s="419"/>
      <c r="BV12" s="417">
        <v>800000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147317</v>
      </c>
      <c r="S13" s="499"/>
      <c r="T13" s="499"/>
      <c r="U13" s="499"/>
      <c r="V13" s="500"/>
      <c r="W13" s="433" t="s">
        <v>123</v>
      </c>
      <c r="X13" s="434"/>
      <c r="Y13" s="434"/>
      <c r="Z13" s="434"/>
      <c r="AA13" s="434"/>
      <c r="AB13" s="424"/>
      <c r="AC13" s="468">
        <v>1292</v>
      </c>
      <c r="AD13" s="469"/>
      <c r="AE13" s="469"/>
      <c r="AF13" s="469"/>
      <c r="AG13" s="508"/>
      <c r="AH13" s="468">
        <v>1466</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-789151</v>
      </c>
      <c r="BO13" s="418"/>
      <c r="BP13" s="418"/>
      <c r="BQ13" s="418"/>
      <c r="BR13" s="418"/>
      <c r="BS13" s="418"/>
      <c r="BT13" s="418"/>
      <c r="BU13" s="419"/>
      <c r="BV13" s="417">
        <v>-1305674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6.3</v>
      </c>
      <c r="CU13" s="415"/>
      <c r="CV13" s="415"/>
      <c r="CW13" s="415"/>
      <c r="CX13" s="415"/>
      <c r="CY13" s="415"/>
      <c r="CZ13" s="415"/>
      <c r="DA13" s="416"/>
      <c r="DB13" s="414">
        <v>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152197</v>
      </c>
      <c r="S14" s="499"/>
      <c r="T14" s="499"/>
      <c r="U14" s="499"/>
      <c r="V14" s="500"/>
      <c r="W14" s="407"/>
      <c r="X14" s="408"/>
      <c r="Y14" s="408"/>
      <c r="Z14" s="408"/>
      <c r="AA14" s="408"/>
      <c r="AB14" s="397"/>
      <c r="AC14" s="501">
        <v>1.8</v>
      </c>
      <c r="AD14" s="502"/>
      <c r="AE14" s="502"/>
      <c r="AF14" s="502"/>
      <c r="AG14" s="503"/>
      <c r="AH14" s="501">
        <v>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148643</v>
      </c>
      <c r="S15" s="499"/>
      <c r="T15" s="499"/>
      <c r="U15" s="499"/>
      <c r="V15" s="500"/>
      <c r="W15" s="433" t="s">
        <v>130</v>
      </c>
      <c r="X15" s="434"/>
      <c r="Y15" s="434"/>
      <c r="Z15" s="434"/>
      <c r="AA15" s="434"/>
      <c r="AB15" s="424"/>
      <c r="AC15" s="468">
        <v>25931</v>
      </c>
      <c r="AD15" s="469"/>
      <c r="AE15" s="469"/>
      <c r="AF15" s="469"/>
      <c r="AG15" s="508"/>
      <c r="AH15" s="468">
        <v>26960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16879243</v>
      </c>
      <c r="BO15" s="381"/>
      <c r="BP15" s="381"/>
      <c r="BQ15" s="381"/>
      <c r="BR15" s="381"/>
      <c r="BS15" s="381"/>
      <c r="BT15" s="381"/>
      <c r="BU15" s="382"/>
      <c r="BV15" s="380">
        <v>16614810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36.9</v>
      </c>
      <c r="AD16" s="502"/>
      <c r="AE16" s="502"/>
      <c r="AF16" s="502"/>
      <c r="AG16" s="503"/>
      <c r="AH16" s="501">
        <v>37.1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22799094</v>
      </c>
      <c r="BO16" s="418"/>
      <c r="BP16" s="418"/>
      <c r="BQ16" s="418"/>
      <c r="BR16" s="418"/>
      <c r="BS16" s="418"/>
      <c r="BT16" s="418"/>
      <c r="BU16" s="419"/>
      <c r="BV16" s="417">
        <v>22690000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42981</v>
      </c>
      <c r="AD17" s="469"/>
      <c r="AE17" s="469"/>
      <c r="AF17" s="469"/>
      <c r="AG17" s="508"/>
      <c r="AH17" s="468">
        <v>44262</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21510417</v>
      </c>
      <c r="BO17" s="418"/>
      <c r="BP17" s="418"/>
      <c r="BQ17" s="418"/>
      <c r="BR17" s="418"/>
      <c r="BS17" s="418"/>
      <c r="BT17" s="418"/>
      <c r="BU17" s="419"/>
      <c r="BV17" s="417">
        <v>21151014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177.76</v>
      </c>
      <c r="M18" s="530"/>
      <c r="N18" s="530"/>
      <c r="O18" s="530"/>
      <c r="P18" s="530"/>
      <c r="Q18" s="530"/>
      <c r="R18" s="531"/>
      <c r="S18" s="531"/>
      <c r="T18" s="531"/>
      <c r="U18" s="531"/>
      <c r="V18" s="532"/>
      <c r="W18" s="435"/>
      <c r="X18" s="436"/>
      <c r="Y18" s="436"/>
      <c r="Z18" s="436"/>
      <c r="AA18" s="436"/>
      <c r="AB18" s="427"/>
      <c r="AC18" s="533">
        <v>61.2</v>
      </c>
      <c r="AD18" s="534"/>
      <c r="AE18" s="534"/>
      <c r="AF18" s="534"/>
      <c r="AG18" s="535"/>
      <c r="AH18" s="533">
        <v>60.9</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27587282</v>
      </c>
      <c r="BO18" s="418"/>
      <c r="BP18" s="418"/>
      <c r="BQ18" s="418"/>
      <c r="BR18" s="418"/>
      <c r="BS18" s="418"/>
      <c r="BT18" s="418"/>
      <c r="BU18" s="419"/>
      <c r="BV18" s="417">
        <v>27696939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841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33678842</v>
      </c>
      <c r="BO19" s="418"/>
      <c r="BP19" s="418"/>
      <c r="BQ19" s="418"/>
      <c r="BR19" s="418"/>
      <c r="BS19" s="418"/>
      <c r="BT19" s="418"/>
      <c r="BU19" s="419"/>
      <c r="BV19" s="417">
        <v>34592770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60186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40436301</v>
      </c>
      <c r="BO23" s="418"/>
      <c r="BP23" s="418"/>
      <c r="BQ23" s="418"/>
      <c r="BR23" s="418"/>
      <c r="BS23" s="418"/>
      <c r="BT23" s="418"/>
      <c r="BU23" s="419"/>
      <c r="BV23" s="417">
        <v>41889598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10150</v>
      </c>
      <c r="R24" s="469"/>
      <c r="S24" s="469"/>
      <c r="T24" s="469"/>
      <c r="U24" s="469"/>
      <c r="V24" s="508"/>
      <c r="W24" s="563"/>
      <c r="X24" s="551"/>
      <c r="Y24" s="552"/>
      <c r="Z24" s="467" t="s">
        <v>154</v>
      </c>
      <c r="AA24" s="447"/>
      <c r="AB24" s="447"/>
      <c r="AC24" s="447"/>
      <c r="AD24" s="447"/>
      <c r="AE24" s="447"/>
      <c r="AF24" s="447"/>
      <c r="AG24" s="448"/>
      <c r="AH24" s="468">
        <v>1003</v>
      </c>
      <c r="AI24" s="469"/>
      <c r="AJ24" s="469"/>
      <c r="AK24" s="469"/>
      <c r="AL24" s="508"/>
      <c r="AM24" s="468">
        <v>3139390</v>
      </c>
      <c r="AN24" s="469"/>
      <c r="AO24" s="469"/>
      <c r="AP24" s="469"/>
      <c r="AQ24" s="469"/>
      <c r="AR24" s="508"/>
      <c r="AS24" s="468">
        <v>3130</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22907228</v>
      </c>
      <c r="BO24" s="418"/>
      <c r="BP24" s="418"/>
      <c r="BQ24" s="418"/>
      <c r="BR24" s="418"/>
      <c r="BS24" s="418"/>
      <c r="BT24" s="418"/>
      <c r="BU24" s="419"/>
      <c r="BV24" s="417">
        <v>25976580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8360</v>
      </c>
      <c r="R25" s="469"/>
      <c r="S25" s="469"/>
      <c r="T25" s="469"/>
      <c r="U25" s="469"/>
      <c r="V25" s="508"/>
      <c r="W25" s="563"/>
      <c r="X25" s="551"/>
      <c r="Y25" s="552"/>
      <c r="Z25" s="467" t="s">
        <v>157</v>
      </c>
      <c r="AA25" s="447"/>
      <c r="AB25" s="447"/>
      <c r="AC25" s="447"/>
      <c r="AD25" s="447"/>
      <c r="AE25" s="447"/>
      <c r="AF25" s="447"/>
      <c r="AG25" s="448"/>
      <c r="AH25" s="468">
        <v>176</v>
      </c>
      <c r="AI25" s="469"/>
      <c r="AJ25" s="469"/>
      <c r="AK25" s="469"/>
      <c r="AL25" s="508"/>
      <c r="AM25" s="468">
        <v>518496</v>
      </c>
      <c r="AN25" s="469"/>
      <c r="AO25" s="469"/>
      <c r="AP25" s="469"/>
      <c r="AQ25" s="469"/>
      <c r="AR25" s="508"/>
      <c r="AS25" s="468">
        <v>2946</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10894723</v>
      </c>
      <c r="BO25" s="381"/>
      <c r="BP25" s="381"/>
      <c r="BQ25" s="381"/>
      <c r="BR25" s="381"/>
      <c r="BS25" s="381"/>
      <c r="BT25" s="381"/>
      <c r="BU25" s="382"/>
      <c r="BV25" s="380">
        <v>6259140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6770</v>
      </c>
      <c r="R26" s="469"/>
      <c r="S26" s="469"/>
      <c r="T26" s="469"/>
      <c r="U26" s="469"/>
      <c r="V26" s="508"/>
      <c r="W26" s="563"/>
      <c r="X26" s="551"/>
      <c r="Y26" s="552"/>
      <c r="Z26" s="467" t="s">
        <v>160</v>
      </c>
      <c r="AA26" s="573"/>
      <c r="AB26" s="573"/>
      <c r="AC26" s="573"/>
      <c r="AD26" s="573"/>
      <c r="AE26" s="573"/>
      <c r="AF26" s="573"/>
      <c r="AG26" s="574"/>
      <c r="AH26" s="468">
        <v>88</v>
      </c>
      <c r="AI26" s="469"/>
      <c r="AJ26" s="469"/>
      <c r="AK26" s="469"/>
      <c r="AL26" s="508"/>
      <c r="AM26" s="468">
        <v>285032</v>
      </c>
      <c r="AN26" s="469"/>
      <c r="AO26" s="469"/>
      <c r="AP26" s="469"/>
      <c r="AQ26" s="469"/>
      <c r="AR26" s="508"/>
      <c r="AS26" s="468">
        <v>3239</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5870</v>
      </c>
      <c r="R27" s="469"/>
      <c r="S27" s="469"/>
      <c r="T27" s="469"/>
      <c r="U27" s="469"/>
      <c r="V27" s="508"/>
      <c r="W27" s="563"/>
      <c r="X27" s="551"/>
      <c r="Y27" s="552"/>
      <c r="Z27" s="467" t="s">
        <v>163</v>
      </c>
      <c r="AA27" s="447"/>
      <c r="AB27" s="447"/>
      <c r="AC27" s="447"/>
      <c r="AD27" s="447"/>
      <c r="AE27" s="447"/>
      <c r="AF27" s="447"/>
      <c r="AG27" s="448"/>
      <c r="AH27" s="468">
        <v>17</v>
      </c>
      <c r="AI27" s="469"/>
      <c r="AJ27" s="469"/>
      <c r="AK27" s="469"/>
      <c r="AL27" s="508"/>
      <c r="AM27" s="468">
        <v>61744</v>
      </c>
      <c r="AN27" s="469"/>
      <c r="AO27" s="469"/>
      <c r="AP27" s="469"/>
      <c r="AQ27" s="469"/>
      <c r="AR27" s="508"/>
      <c r="AS27" s="468">
        <v>3632</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5370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4207008</v>
      </c>
      <c r="BO28" s="381"/>
      <c r="BP28" s="381"/>
      <c r="BQ28" s="381"/>
      <c r="BR28" s="381"/>
      <c r="BS28" s="381"/>
      <c r="BT28" s="381"/>
      <c r="BU28" s="382"/>
      <c r="BV28" s="380">
        <v>4205143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22</v>
      </c>
      <c r="M29" s="469"/>
      <c r="N29" s="469"/>
      <c r="O29" s="469"/>
      <c r="P29" s="508"/>
      <c r="Q29" s="468">
        <v>4980</v>
      </c>
      <c r="R29" s="469"/>
      <c r="S29" s="469"/>
      <c r="T29" s="469"/>
      <c r="U29" s="469"/>
      <c r="V29" s="508"/>
      <c r="W29" s="564"/>
      <c r="X29" s="565"/>
      <c r="Y29" s="566"/>
      <c r="Z29" s="467" t="s">
        <v>170</v>
      </c>
      <c r="AA29" s="447"/>
      <c r="AB29" s="447"/>
      <c r="AC29" s="447"/>
      <c r="AD29" s="447"/>
      <c r="AE29" s="447"/>
      <c r="AF29" s="447"/>
      <c r="AG29" s="448"/>
      <c r="AH29" s="468">
        <v>1020</v>
      </c>
      <c r="AI29" s="469"/>
      <c r="AJ29" s="469"/>
      <c r="AK29" s="469"/>
      <c r="AL29" s="508"/>
      <c r="AM29" s="468">
        <v>3201134</v>
      </c>
      <c r="AN29" s="469"/>
      <c r="AO29" s="469"/>
      <c r="AP29" s="469"/>
      <c r="AQ29" s="469"/>
      <c r="AR29" s="508"/>
      <c r="AS29" s="468">
        <v>3138</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1457278</v>
      </c>
      <c r="BO29" s="418"/>
      <c r="BP29" s="418"/>
      <c r="BQ29" s="418"/>
      <c r="BR29" s="418"/>
      <c r="BS29" s="418"/>
      <c r="BT29" s="418"/>
      <c r="BU29" s="419"/>
      <c r="BV29" s="417">
        <v>1856366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8823275</v>
      </c>
      <c r="BO30" s="587"/>
      <c r="BP30" s="587"/>
      <c r="BQ30" s="587"/>
      <c r="BR30" s="587"/>
      <c r="BS30" s="587"/>
      <c r="BT30" s="587"/>
      <c r="BU30" s="588"/>
      <c r="BV30" s="586">
        <v>7458250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介護保険特別会計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太陽光発電事業特別会計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栃木県市町村総合事務組合（一般会計）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栃木県南地域地場産業振興センター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〇</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堀里ニュータウン下水処理事業特別会計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工業用水道事業会計</v>
      </c>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公設地方卸売市場事業特別会計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栃木県市町村総合事務組合（特別会計）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足利市民文化財団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〇</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IF('各会計、関係団体の財政状況及び健全化判断比率'!B35="","",'各会計、関係団体の財政状況及び健全化判断比率'!B35)</f>
        <v>農業集落排水事業特別会計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栃木県後期高齢者医療広域連合（一般会計）</v>
      </c>
      <c r="BZ36" s="599"/>
      <c r="CA36" s="599"/>
      <c r="CB36" s="599"/>
      <c r="CC36" s="599"/>
      <c r="CD36" s="599"/>
      <c r="CE36" s="599"/>
      <c r="CF36" s="599"/>
      <c r="CG36" s="599"/>
      <c r="CH36" s="599"/>
      <c r="CI36" s="599"/>
      <c r="CJ36" s="599"/>
      <c r="CK36" s="599"/>
      <c r="CL36" s="599"/>
      <c r="CM36" s="599"/>
      <c r="CN36" s="167"/>
      <c r="CO36" s="598">
        <f t="shared" si="3"/>
        <v>18</v>
      </c>
      <c r="CP36" s="598"/>
      <c r="CQ36" s="599" t="str">
        <f>IF('各会計、関係団体の財政状況及び健全化判断比率'!BS9="","",'各会計、関係団体の財政状況及び健全化判断比率'!BS9)</f>
        <v>足利市土地開発公社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〇</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11</v>
      </c>
      <c r="BF37" s="598"/>
      <c r="BG37" s="599" t="str">
        <f>IF('各会計、関係団体の財政状況及び健全化判断比率'!B36="","",'各会計、関係団体の財政状況及び健全化判断比率'!B36)</f>
        <v>公共下水道事業特別会計</v>
      </c>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栃木県後期高齢者医療広域連合（特別会計）</v>
      </c>
      <c r="BZ37" s="599"/>
      <c r="CA37" s="599"/>
      <c r="CB37" s="599"/>
      <c r="CC37" s="599"/>
      <c r="CD37" s="599"/>
      <c r="CE37" s="599"/>
      <c r="CF37" s="599"/>
      <c r="CG37" s="599"/>
      <c r="CH37" s="599"/>
      <c r="CI37" s="599"/>
      <c r="CJ37" s="599"/>
      <c r="CK37" s="599"/>
      <c r="CL37" s="599"/>
      <c r="CM37" s="599"/>
      <c r="CN37" s="167"/>
      <c r="CO37" s="598">
        <f t="shared" si="3"/>
        <v>19</v>
      </c>
      <c r="CP37" s="598"/>
      <c r="CQ37" s="599" t="str">
        <f>IF('各会計、関係団体の財政状況及び健全化判断比率'!BS10="","",'各会計、関係団体の財政状況及び健全化判断比率'!BS10)</f>
        <v>足利市みどりと文化・スポーツ財団</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〇</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20</v>
      </c>
      <c r="CP38" s="598"/>
      <c r="CQ38" s="599" t="str">
        <f>IF('各会計、関係団体の財政状況及び健全化判断比率'!BS11="","",'各会計、関係団体の財政状況及び健全化判断比率'!BS11)</f>
        <v>両毛地区勤労者福祉共済会</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〇</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530</v>
      </c>
      <c r="D34" s="1184"/>
      <c r="E34" s="1185"/>
      <c r="F34" s="32">
        <v>8.51</v>
      </c>
      <c r="G34" s="33">
        <v>9.09</v>
      </c>
      <c r="H34" s="33">
        <v>10.18</v>
      </c>
      <c r="I34" s="33">
        <v>9.42</v>
      </c>
      <c r="J34" s="34">
        <v>9.93</v>
      </c>
      <c r="K34" s="22"/>
      <c r="L34" s="22"/>
      <c r="M34" s="22"/>
      <c r="N34" s="22"/>
      <c r="O34" s="22"/>
      <c r="P34" s="22"/>
    </row>
    <row r="35" spans="1:16" ht="39" customHeight="1" x14ac:dyDescent="0.15">
      <c r="A35" s="22"/>
      <c r="B35" s="35"/>
      <c r="C35" s="1178" t="s">
        <v>531</v>
      </c>
      <c r="D35" s="1179"/>
      <c r="E35" s="1180"/>
      <c r="F35" s="36">
        <v>4.72</v>
      </c>
      <c r="G35" s="37">
        <v>5.28</v>
      </c>
      <c r="H35" s="37">
        <v>6.41</v>
      </c>
      <c r="I35" s="37">
        <v>4.62</v>
      </c>
      <c r="J35" s="38">
        <v>4.29</v>
      </c>
      <c r="K35" s="22"/>
      <c r="L35" s="22"/>
      <c r="M35" s="22"/>
      <c r="N35" s="22"/>
      <c r="O35" s="22"/>
      <c r="P35" s="22"/>
    </row>
    <row r="36" spans="1:16" ht="39" customHeight="1" x14ac:dyDescent="0.15">
      <c r="A36" s="22"/>
      <c r="B36" s="35"/>
      <c r="C36" s="1178" t="s">
        <v>532</v>
      </c>
      <c r="D36" s="1179"/>
      <c r="E36" s="1180"/>
      <c r="F36" s="36">
        <v>2.66</v>
      </c>
      <c r="G36" s="37">
        <v>2.76</v>
      </c>
      <c r="H36" s="37">
        <v>2.88</v>
      </c>
      <c r="I36" s="37">
        <v>2.99</v>
      </c>
      <c r="J36" s="38">
        <v>3.16</v>
      </c>
      <c r="K36" s="22"/>
      <c r="L36" s="22"/>
      <c r="M36" s="22"/>
      <c r="N36" s="22"/>
      <c r="O36" s="22"/>
      <c r="P36" s="22"/>
    </row>
    <row r="37" spans="1:16" ht="39" customHeight="1" x14ac:dyDescent="0.15">
      <c r="A37" s="22"/>
      <c r="B37" s="35"/>
      <c r="C37" s="1178" t="s">
        <v>533</v>
      </c>
      <c r="D37" s="1179"/>
      <c r="E37" s="1180"/>
      <c r="F37" s="36">
        <v>2.79</v>
      </c>
      <c r="G37" s="37">
        <v>2.85</v>
      </c>
      <c r="H37" s="37">
        <v>2.27</v>
      </c>
      <c r="I37" s="37">
        <v>2.0499999999999998</v>
      </c>
      <c r="J37" s="38">
        <v>2.89</v>
      </c>
      <c r="K37" s="22"/>
      <c r="L37" s="22"/>
      <c r="M37" s="22"/>
      <c r="N37" s="22"/>
      <c r="O37" s="22"/>
      <c r="P37" s="22"/>
    </row>
    <row r="38" spans="1:16" ht="39" customHeight="1" x14ac:dyDescent="0.15">
      <c r="A38" s="22"/>
      <c r="B38" s="35"/>
      <c r="C38" s="1178" t="s">
        <v>534</v>
      </c>
      <c r="D38" s="1179"/>
      <c r="E38" s="1180"/>
      <c r="F38" s="36">
        <v>0.19</v>
      </c>
      <c r="G38" s="37">
        <v>0.44</v>
      </c>
      <c r="H38" s="37">
        <v>0.6</v>
      </c>
      <c r="I38" s="37">
        <v>0.53</v>
      </c>
      <c r="J38" s="38">
        <v>0.96</v>
      </c>
      <c r="K38" s="22"/>
      <c r="L38" s="22"/>
      <c r="M38" s="22"/>
      <c r="N38" s="22"/>
      <c r="O38" s="22"/>
      <c r="P38" s="22"/>
    </row>
    <row r="39" spans="1:16" ht="39" customHeight="1" x14ac:dyDescent="0.15">
      <c r="A39" s="22"/>
      <c r="B39" s="35"/>
      <c r="C39" s="1178" t="s">
        <v>535</v>
      </c>
      <c r="D39" s="1179"/>
      <c r="E39" s="1180"/>
      <c r="F39" s="36" t="s">
        <v>482</v>
      </c>
      <c r="G39" s="37" t="s">
        <v>482</v>
      </c>
      <c r="H39" s="37">
        <v>0.02</v>
      </c>
      <c r="I39" s="37">
        <v>0.01</v>
      </c>
      <c r="J39" s="38">
        <v>0.01</v>
      </c>
      <c r="K39" s="22"/>
      <c r="L39" s="22"/>
      <c r="M39" s="22"/>
      <c r="N39" s="22"/>
      <c r="O39" s="22"/>
      <c r="P39" s="22"/>
    </row>
    <row r="40" spans="1:16" ht="39" customHeight="1" x14ac:dyDescent="0.15">
      <c r="A40" s="22"/>
      <c r="B40" s="35"/>
      <c r="C40" s="1178" t="s">
        <v>536</v>
      </c>
      <c r="D40" s="1179"/>
      <c r="E40" s="1180"/>
      <c r="F40" s="36">
        <v>0</v>
      </c>
      <c r="G40" s="37">
        <v>0.01</v>
      </c>
      <c r="H40" s="37">
        <v>0.01</v>
      </c>
      <c r="I40" s="37">
        <v>0.01</v>
      </c>
      <c r="J40" s="38">
        <v>0.01</v>
      </c>
      <c r="K40" s="22"/>
      <c r="L40" s="22"/>
      <c r="M40" s="22"/>
      <c r="N40" s="22"/>
      <c r="O40" s="22"/>
      <c r="P40" s="22"/>
    </row>
    <row r="41" spans="1:16" ht="39" customHeight="1" x14ac:dyDescent="0.15">
      <c r="A41" s="22"/>
      <c r="B41" s="35"/>
      <c r="C41" s="1178" t="s">
        <v>537</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538</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539</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5111</v>
      </c>
      <c r="L45" s="60">
        <v>4854</v>
      </c>
      <c r="M45" s="60">
        <v>4466</v>
      </c>
      <c r="N45" s="60">
        <v>4639</v>
      </c>
      <c r="O45" s="61">
        <v>4888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2331</v>
      </c>
      <c r="L48" s="64">
        <v>2404</v>
      </c>
      <c r="M48" s="64">
        <v>2422</v>
      </c>
      <c r="N48" s="64">
        <v>2492</v>
      </c>
      <c r="O48" s="65">
        <v>2458</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482</v>
      </c>
      <c r="L49" s="64" t="s">
        <v>482</v>
      </c>
      <c r="M49" s="64" t="s">
        <v>482</v>
      </c>
      <c r="N49" s="64" t="s">
        <v>482</v>
      </c>
      <c r="O49" s="65" t="s">
        <v>482</v>
      </c>
      <c r="P49" s="48"/>
      <c r="Q49" s="48"/>
      <c r="R49" s="48"/>
      <c r="S49" s="48"/>
      <c r="T49" s="48"/>
      <c r="U49" s="48"/>
    </row>
    <row r="50" spans="1:21" ht="30.75" customHeight="1" x14ac:dyDescent="0.15">
      <c r="A50" s="48"/>
      <c r="B50" s="1196"/>
      <c r="C50" s="1197"/>
      <c r="D50" s="62"/>
      <c r="E50" s="1188" t="s">
        <v>17</v>
      </c>
      <c r="F50" s="1188"/>
      <c r="G50" s="1188"/>
      <c r="H50" s="1188"/>
      <c r="I50" s="1188"/>
      <c r="J50" s="1189"/>
      <c r="K50" s="63">
        <v>156</v>
      </c>
      <c r="L50" s="64">
        <v>92</v>
      </c>
      <c r="M50" s="64">
        <v>171</v>
      </c>
      <c r="N50" s="64">
        <v>176</v>
      </c>
      <c r="O50" s="65">
        <v>179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t="s">
        <v>482</v>
      </c>
      <c r="N51" s="64" t="s">
        <v>482</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5803</v>
      </c>
      <c r="L52" s="64">
        <v>5802</v>
      </c>
      <c r="M52" s="64">
        <v>5823</v>
      </c>
      <c r="N52" s="64">
        <v>5617</v>
      </c>
      <c r="O52" s="65">
        <v>5680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1795</v>
      </c>
      <c r="L53" s="69">
        <v>1548</v>
      </c>
      <c r="M53" s="69">
        <v>1236</v>
      </c>
      <c r="N53" s="69">
        <v>1690</v>
      </c>
      <c r="O53" s="70">
        <v>1845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Q39" sqref="Q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2" t="s">
        <v>24</v>
      </c>
      <c r="C41" s="1203"/>
      <c r="D41" s="81"/>
      <c r="E41" s="1208" t="s">
        <v>25</v>
      </c>
      <c r="F41" s="1208"/>
      <c r="G41" s="1208"/>
      <c r="H41" s="1209"/>
      <c r="I41" s="82">
        <v>42560</v>
      </c>
      <c r="J41" s="83">
        <v>42507</v>
      </c>
      <c r="K41" s="83">
        <v>42585</v>
      </c>
      <c r="L41" s="83">
        <v>41890</v>
      </c>
      <c r="M41" s="84">
        <v>40436</v>
      </c>
    </row>
    <row r="42" spans="2:13" ht="27.75" customHeight="1" x14ac:dyDescent="0.15">
      <c r="B42" s="1204"/>
      <c r="C42" s="1205"/>
      <c r="D42" s="85"/>
      <c r="E42" s="1210" t="s">
        <v>26</v>
      </c>
      <c r="F42" s="1210"/>
      <c r="G42" s="1210"/>
      <c r="H42" s="1211"/>
      <c r="I42" s="86">
        <v>2446</v>
      </c>
      <c r="J42" s="87">
        <v>2342</v>
      </c>
      <c r="K42" s="87">
        <v>2159</v>
      </c>
      <c r="L42" s="87">
        <v>1956</v>
      </c>
      <c r="M42" s="88">
        <v>1755</v>
      </c>
    </row>
    <row r="43" spans="2:13" ht="27.75" customHeight="1" x14ac:dyDescent="0.15">
      <c r="B43" s="1204"/>
      <c r="C43" s="1205"/>
      <c r="D43" s="85"/>
      <c r="E43" s="1210" t="s">
        <v>27</v>
      </c>
      <c r="F43" s="1210"/>
      <c r="G43" s="1210"/>
      <c r="H43" s="1211"/>
      <c r="I43" s="86">
        <v>33404</v>
      </c>
      <c r="J43" s="87">
        <v>31760</v>
      </c>
      <c r="K43" s="87">
        <v>30108</v>
      </c>
      <c r="L43" s="87">
        <v>28877</v>
      </c>
      <c r="M43" s="88">
        <v>27287</v>
      </c>
    </row>
    <row r="44" spans="2:13" ht="27.75" customHeight="1" x14ac:dyDescent="0.15">
      <c r="B44" s="1204"/>
      <c r="C44" s="1205"/>
      <c r="D44" s="85"/>
      <c r="E44" s="1210" t="s">
        <v>28</v>
      </c>
      <c r="F44" s="1210"/>
      <c r="G44" s="1210"/>
      <c r="H44" s="1211"/>
      <c r="I44" s="86" t="s">
        <v>482</v>
      </c>
      <c r="J44" s="87" t="s">
        <v>482</v>
      </c>
      <c r="K44" s="87" t="s">
        <v>482</v>
      </c>
      <c r="L44" s="87" t="s">
        <v>482</v>
      </c>
      <c r="M44" s="88" t="s">
        <v>482</v>
      </c>
    </row>
    <row r="45" spans="2:13" ht="27.75" customHeight="1" x14ac:dyDescent="0.15">
      <c r="B45" s="1204"/>
      <c r="C45" s="1205"/>
      <c r="D45" s="85"/>
      <c r="E45" s="1210" t="s">
        <v>29</v>
      </c>
      <c r="F45" s="1210"/>
      <c r="G45" s="1210"/>
      <c r="H45" s="1211"/>
      <c r="I45" s="86">
        <v>10209</v>
      </c>
      <c r="J45" s="87">
        <v>9316</v>
      </c>
      <c r="K45" s="87">
        <v>8875</v>
      </c>
      <c r="L45" s="87">
        <v>8556</v>
      </c>
      <c r="M45" s="88">
        <v>8400</v>
      </c>
    </row>
    <row r="46" spans="2:13" ht="27.75" customHeight="1" x14ac:dyDescent="0.15">
      <c r="B46" s="1204"/>
      <c r="C46" s="1205"/>
      <c r="D46" s="89"/>
      <c r="E46" s="1210" t="s">
        <v>30</v>
      </c>
      <c r="F46" s="1210"/>
      <c r="G46" s="1210"/>
      <c r="H46" s="1211"/>
      <c r="I46" s="86">
        <v>11</v>
      </c>
      <c r="J46" s="87">
        <v>9</v>
      </c>
      <c r="K46" s="87">
        <v>6</v>
      </c>
      <c r="L46" s="87" t="s">
        <v>482</v>
      </c>
      <c r="M46" s="88">
        <v>4</v>
      </c>
    </row>
    <row r="47" spans="2:13" ht="27.75" customHeight="1" x14ac:dyDescent="0.15">
      <c r="B47" s="1204"/>
      <c r="C47" s="1205"/>
      <c r="D47" s="90"/>
      <c r="E47" s="1212" t="s">
        <v>31</v>
      </c>
      <c r="F47" s="1213"/>
      <c r="G47" s="1213"/>
      <c r="H47" s="1214"/>
      <c r="I47" s="86" t="s">
        <v>482</v>
      </c>
      <c r="J47" s="87" t="s">
        <v>482</v>
      </c>
      <c r="K47" s="87" t="s">
        <v>482</v>
      </c>
      <c r="L47" s="87" t="s">
        <v>482</v>
      </c>
      <c r="M47" s="88" t="s">
        <v>482</v>
      </c>
    </row>
    <row r="48" spans="2:13" ht="27.75" customHeight="1" x14ac:dyDescent="0.15">
      <c r="B48" s="1204"/>
      <c r="C48" s="1205"/>
      <c r="D48" s="85"/>
      <c r="E48" s="1210" t="s">
        <v>32</v>
      </c>
      <c r="F48" s="1210"/>
      <c r="G48" s="1210"/>
      <c r="H48" s="1211"/>
      <c r="I48" s="86" t="s">
        <v>482</v>
      </c>
      <c r="J48" s="87" t="s">
        <v>482</v>
      </c>
      <c r="K48" s="87" t="s">
        <v>482</v>
      </c>
      <c r="L48" s="87" t="s">
        <v>482</v>
      </c>
      <c r="M48" s="88" t="s">
        <v>482</v>
      </c>
    </row>
    <row r="49" spans="2:13" ht="27.75" customHeight="1" x14ac:dyDescent="0.15">
      <c r="B49" s="1206"/>
      <c r="C49" s="1207"/>
      <c r="D49" s="85"/>
      <c r="E49" s="1210" t="s">
        <v>33</v>
      </c>
      <c r="F49" s="1210"/>
      <c r="G49" s="1210"/>
      <c r="H49" s="1211"/>
      <c r="I49" s="86" t="s">
        <v>482</v>
      </c>
      <c r="J49" s="87" t="s">
        <v>482</v>
      </c>
      <c r="K49" s="87" t="s">
        <v>482</v>
      </c>
      <c r="L49" s="87" t="s">
        <v>482</v>
      </c>
      <c r="M49" s="88" t="s">
        <v>482</v>
      </c>
    </row>
    <row r="50" spans="2:13" ht="27.75" customHeight="1" x14ac:dyDescent="0.15">
      <c r="B50" s="1215" t="s">
        <v>34</v>
      </c>
      <c r="C50" s="1216"/>
      <c r="D50" s="91"/>
      <c r="E50" s="1210" t="s">
        <v>35</v>
      </c>
      <c r="F50" s="1210"/>
      <c r="G50" s="1210"/>
      <c r="H50" s="1211"/>
      <c r="I50" s="86">
        <v>13050</v>
      </c>
      <c r="J50" s="87">
        <v>14161</v>
      </c>
      <c r="K50" s="87">
        <v>15398</v>
      </c>
      <c r="L50" s="87">
        <v>16207</v>
      </c>
      <c r="M50" s="88">
        <v>17257</v>
      </c>
    </row>
    <row r="51" spans="2:13" ht="27.75" customHeight="1" x14ac:dyDescent="0.15">
      <c r="B51" s="1204"/>
      <c r="C51" s="1205"/>
      <c r="D51" s="85"/>
      <c r="E51" s="1210" t="s">
        <v>36</v>
      </c>
      <c r="F51" s="1210"/>
      <c r="G51" s="1210"/>
      <c r="H51" s="1211"/>
      <c r="I51" s="86">
        <v>16745</v>
      </c>
      <c r="J51" s="87">
        <v>15870</v>
      </c>
      <c r="K51" s="87">
        <v>14727</v>
      </c>
      <c r="L51" s="87">
        <v>13803</v>
      </c>
      <c r="M51" s="88">
        <v>12800</v>
      </c>
    </row>
    <row r="52" spans="2:13" ht="27.75" customHeight="1" x14ac:dyDescent="0.15">
      <c r="B52" s="1206"/>
      <c r="C52" s="1207"/>
      <c r="D52" s="85"/>
      <c r="E52" s="1210" t="s">
        <v>37</v>
      </c>
      <c r="F52" s="1210"/>
      <c r="G52" s="1210"/>
      <c r="H52" s="1211"/>
      <c r="I52" s="86">
        <v>53219</v>
      </c>
      <c r="J52" s="87">
        <v>52939</v>
      </c>
      <c r="K52" s="87">
        <v>52431</v>
      </c>
      <c r="L52" s="87">
        <v>51767</v>
      </c>
      <c r="M52" s="88">
        <v>50409</v>
      </c>
    </row>
    <row r="53" spans="2:13" ht="27.75" customHeight="1" thickBot="1" x14ac:dyDescent="0.2">
      <c r="B53" s="1217" t="s">
        <v>21</v>
      </c>
      <c r="C53" s="1218"/>
      <c r="D53" s="92"/>
      <c r="E53" s="1219" t="s">
        <v>38</v>
      </c>
      <c r="F53" s="1219"/>
      <c r="G53" s="1219"/>
      <c r="H53" s="1220"/>
      <c r="I53" s="93">
        <v>5616</v>
      </c>
      <c r="J53" s="94">
        <v>2963</v>
      </c>
      <c r="K53" s="94">
        <v>1178</v>
      </c>
      <c r="L53" s="94">
        <v>-500</v>
      </c>
      <c r="M53" s="95">
        <v>-2585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C69" sqref="C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566</v>
      </c>
    </row>
    <row r="50" spans="1:17" x14ac:dyDescent="0.15">
      <c r="B50" s="250"/>
      <c r="C50" s="246"/>
      <c r="D50" s="246"/>
      <c r="E50" s="246"/>
      <c r="F50" s="246"/>
      <c r="G50" s="1230"/>
      <c r="H50" s="1231"/>
      <c r="I50" s="1231"/>
      <c r="J50" s="1232"/>
      <c r="K50" s="356" t="s">
        <v>522</v>
      </c>
      <c r="L50" s="356" t="s">
        <v>523</v>
      </c>
      <c r="M50" s="356" t="s">
        <v>524</v>
      </c>
      <c r="N50" s="356" t="s">
        <v>525</v>
      </c>
      <c r="O50" s="356" t="s">
        <v>526</v>
      </c>
    </row>
    <row r="51" spans="1:17" x14ac:dyDescent="0.15">
      <c r="B51" s="250"/>
      <c r="C51" s="246"/>
      <c r="D51" s="246"/>
      <c r="E51" s="246"/>
      <c r="F51" s="246"/>
      <c r="G51" s="1233" t="s">
        <v>567</v>
      </c>
      <c r="H51" s="1234"/>
      <c r="I51" s="1239" t="s">
        <v>568</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569</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570</v>
      </c>
      <c r="H55" s="1245"/>
      <c r="I55" s="1243" t="s">
        <v>568</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571</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572</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21" t="s">
        <v>575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573</v>
      </c>
      <c r="I71" s="370"/>
      <c r="J71" s="366"/>
      <c r="K71" s="366"/>
      <c r="L71" s="367"/>
      <c r="M71" s="366"/>
      <c r="N71" s="367"/>
      <c r="O71" s="368"/>
    </row>
    <row r="72" spans="2:30" x14ac:dyDescent="0.15">
      <c r="B72" s="250"/>
      <c r="C72" s="246"/>
      <c r="D72" s="246"/>
      <c r="E72" s="246"/>
      <c r="F72" s="246"/>
      <c r="G72" s="1230"/>
      <c r="H72" s="1231"/>
      <c r="I72" s="1231"/>
      <c r="J72" s="1232"/>
      <c r="K72" s="356" t="s">
        <v>522</v>
      </c>
      <c r="L72" s="356" t="s">
        <v>523</v>
      </c>
      <c r="M72" s="356" t="s">
        <v>524</v>
      </c>
      <c r="N72" s="356" t="s">
        <v>525</v>
      </c>
      <c r="O72" s="356" t="s">
        <v>526</v>
      </c>
    </row>
    <row r="73" spans="2:30" x14ac:dyDescent="0.15">
      <c r="B73" s="250"/>
      <c r="C73" s="246"/>
      <c r="D73" s="246"/>
      <c r="E73" s="246"/>
      <c r="F73" s="246"/>
      <c r="G73" s="1233" t="s">
        <v>567</v>
      </c>
      <c r="H73" s="1234"/>
      <c r="I73" s="1239" t="s">
        <v>568</v>
      </c>
      <c r="J73" s="1239"/>
      <c r="K73" s="1253">
        <v>22.6</v>
      </c>
      <c r="L73" s="1253">
        <v>11.8</v>
      </c>
      <c r="M73" s="1242">
        <v>4.7</v>
      </c>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574</v>
      </c>
      <c r="J75" s="1243"/>
      <c r="K75" s="1254">
        <v>7.2</v>
      </c>
      <c r="L75" s="1254">
        <v>6.9</v>
      </c>
      <c r="M75" s="1254">
        <v>6.1</v>
      </c>
      <c r="N75" s="1254">
        <v>6</v>
      </c>
      <c r="O75" s="1254">
        <v>6.3</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570</v>
      </c>
      <c r="H77" s="1245"/>
      <c r="I77" s="1243" t="s">
        <v>568</v>
      </c>
      <c r="J77" s="1243"/>
      <c r="K77" s="1253">
        <v>0</v>
      </c>
      <c r="L77" s="1253">
        <v>0</v>
      </c>
      <c r="M77" s="1242">
        <v>0</v>
      </c>
      <c r="N77" s="1242">
        <v>15.8</v>
      </c>
      <c r="O77" s="1242">
        <v>6.5</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574</v>
      </c>
      <c r="J79" s="1252"/>
      <c r="K79" s="1256">
        <v>5.3</v>
      </c>
      <c r="L79" s="1256">
        <v>4.5</v>
      </c>
      <c r="M79" s="1256">
        <v>3.3</v>
      </c>
      <c r="N79" s="1256">
        <v>6.2</v>
      </c>
      <c r="O79" s="1256">
        <v>5.9</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30" zoomScaleNormal="3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26253</v>
      </c>
      <c r="E3" s="118"/>
      <c r="F3" s="119">
        <v>37981</v>
      </c>
      <c r="G3" s="120"/>
      <c r="H3" s="121"/>
    </row>
    <row r="4" spans="1:8" x14ac:dyDescent="0.15">
      <c r="A4" s="122"/>
      <c r="B4" s="123"/>
      <c r="C4" s="124"/>
      <c r="D4" s="125">
        <v>18265</v>
      </c>
      <c r="E4" s="126"/>
      <c r="F4" s="127">
        <v>20316</v>
      </c>
      <c r="G4" s="128"/>
      <c r="H4" s="129"/>
    </row>
    <row r="5" spans="1:8" x14ac:dyDescent="0.15">
      <c r="A5" s="110" t="s">
        <v>516</v>
      </c>
      <c r="B5" s="115"/>
      <c r="C5" s="116"/>
      <c r="D5" s="117">
        <v>35456</v>
      </c>
      <c r="E5" s="118"/>
      <c r="F5" s="119">
        <v>54874</v>
      </c>
      <c r="G5" s="120"/>
      <c r="H5" s="121"/>
    </row>
    <row r="6" spans="1:8" x14ac:dyDescent="0.15">
      <c r="A6" s="122"/>
      <c r="B6" s="123"/>
      <c r="C6" s="124"/>
      <c r="D6" s="125">
        <v>17562</v>
      </c>
      <c r="E6" s="126"/>
      <c r="F6" s="127">
        <v>25571</v>
      </c>
      <c r="G6" s="128"/>
      <c r="H6" s="129"/>
    </row>
    <row r="7" spans="1:8" x14ac:dyDescent="0.15">
      <c r="A7" s="110" t="s">
        <v>517</v>
      </c>
      <c r="B7" s="115"/>
      <c r="C7" s="116"/>
      <c r="D7" s="117">
        <v>31272</v>
      </c>
      <c r="E7" s="118"/>
      <c r="F7" s="119">
        <v>46504</v>
      </c>
      <c r="G7" s="120"/>
      <c r="H7" s="121"/>
    </row>
    <row r="8" spans="1:8" x14ac:dyDescent="0.15">
      <c r="A8" s="122"/>
      <c r="B8" s="123"/>
      <c r="C8" s="124"/>
      <c r="D8" s="125">
        <v>14847</v>
      </c>
      <c r="E8" s="126"/>
      <c r="F8" s="127">
        <v>19984</v>
      </c>
      <c r="G8" s="128"/>
      <c r="H8" s="129"/>
    </row>
    <row r="9" spans="1:8" x14ac:dyDescent="0.15">
      <c r="A9" s="110" t="s">
        <v>518</v>
      </c>
      <c r="B9" s="115"/>
      <c r="C9" s="116"/>
      <c r="D9" s="117">
        <v>30196</v>
      </c>
      <c r="E9" s="118"/>
      <c r="F9" s="119">
        <v>46440</v>
      </c>
      <c r="G9" s="120"/>
      <c r="H9" s="121"/>
    </row>
    <row r="10" spans="1:8" x14ac:dyDescent="0.15">
      <c r="A10" s="122"/>
      <c r="B10" s="123"/>
      <c r="C10" s="124"/>
      <c r="D10" s="125">
        <v>14999</v>
      </c>
      <c r="E10" s="126"/>
      <c r="F10" s="127">
        <v>27658</v>
      </c>
      <c r="G10" s="128"/>
      <c r="H10" s="129"/>
    </row>
    <row r="11" spans="1:8" x14ac:dyDescent="0.15">
      <c r="A11" s="110" t="s">
        <v>519</v>
      </c>
      <c r="B11" s="115"/>
      <c r="C11" s="116"/>
      <c r="D11" s="117">
        <v>24438</v>
      </c>
      <c r="E11" s="118"/>
      <c r="F11" s="119">
        <v>63257</v>
      </c>
      <c r="G11" s="120"/>
      <c r="H11" s="121"/>
    </row>
    <row r="12" spans="1:8" x14ac:dyDescent="0.15">
      <c r="A12" s="122"/>
      <c r="B12" s="123"/>
      <c r="C12" s="130"/>
      <c r="D12" s="125">
        <v>12598</v>
      </c>
      <c r="E12" s="126"/>
      <c r="F12" s="127">
        <v>27259</v>
      </c>
      <c r="G12" s="128"/>
      <c r="H12" s="129"/>
    </row>
    <row r="13" spans="1:8" x14ac:dyDescent="0.15">
      <c r="A13" s="110"/>
      <c r="B13" s="115"/>
      <c r="C13" s="131"/>
      <c r="D13" s="132">
        <v>29523</v>
      </c>
      <c r="E13" s="133"/>
      <c r="F13" s="134">
        <v>49811</v>
      </c>
      <c r="G13" s="135"/>
      <c r="H13" s="121"/>
    </row>
    <row r="14" spans="1:8" x14ac:dyDescent="0.15">
      <c r="A14" s="122"/>
      <c r="B14" s="123"/>
      <c r="C14" s="124"/>
      <c r="D14" s="125">
        <v>15654</v>
      </c>
      <c r="E14" s="126"/>
      <c r="F14" s="127">
        <v>24158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4.7300000000000004</v>
      </c>
      <c r="C19" s="136">
        <f>ROUND(VALUE(SUBSTITUTE(実質収支比率等に係る経年分析!G$48,"▲","-")),2)</f>
        <v>5.3</v>
      </c>
      <c r="D19" s="136">
        <f>ROUND(VALUE(SUBSTITUTE(実質収支比率等に係る経年分析!H$48,"▲","-")),2)</f>
        <v>6.42</v>
      </c>
      <c r="E19" s="136">
        <f>ROUND(VALUE(SUBSTITUTE(実質収支比率等に係る経年分析!I$48,"▲","-")),2)</f>
        <v>4.63</v>
      </c>
      <c r="F19" s="136">
        <f>ROUND(VALUE(SUBSTITUTE(実質収支比率等に係る経年分析!J$48,"▲","-")),2)</f>
        <v>4.3</v>
      </c>
    </row>
    <row r="20" spans="1:11" x14ac:dyDescent="0.15">
      <c r="A20" s="136" t="s">
        <v>43</v>
      </c>
      <c r="B20" s="136">
        <f>ROUND(VALUE(SUBSTITUTE(実質収支比率等に係る経年分析!F$47,"▲","-")),2)</f>
        <v>11.97</v>
      </c>
      <c r="C20" s="136">
        <f>ROUND(VALUE(SUBSTITUTE(実質収支比率等に係る経年分析!G$47,"▲","-")),2)</f>
        <v>13.29</v>
      </c>
      <c r="D20" s="136">
        <f>ROUND(VALUE(SUBSTITUTE(実質収支比率等に係る経年分析!H$47,"▲","-")),2)</f>
        <v>14.48</v>
      </c>
      <c r="E20" s="136">
        <f>ROUND(VALUE(SUBSTITUTE(実質収支比率等に係る経年分析!I$47,"▲","-")),2)</f>
        <v>14.38</v>
      </c>
      <c r="F20" s="136">
        <f>ROUND(VALUE(SUBSTITUTE(実質収支比率等に係る経年分析!J$47,"▲","-")),2)</f>
        <v>14.32</v>
      </c>
    </row>
    <row r="21" spans="1:11" x14ac:dyDescent="0.15">
      <c r="A21" s="136" t="s">
        <v>44</v>
      </c>
      <c r="B21" s="136">
        <f>IF(ISNUMBER(VALUE(SUBSTITUTE(実質収支比率等に係る経年分析!F$49,"▲","-"))),ROUND(VALUE(SUBSTITUTE(実質収支比率等に係る経年分析!F$49,"▲","-")),2),NA())</f>
        <v>-5.73</v>
      </c>
      <c r="C21" s="136">
        <f>IF(ISNUMBER(VALUE(SUBSTITUTE(実質収支比率等に係る経年分析!G$49,"▲","-"))),ROUND(VALUE(SUBSTITUTE(実質収支比率等に係る経年分析!G$49,"▲","-")),2),NA())</f>
        <v>0.6</v>
      </c>
      <c r="D21" s="136">
        <f>IF(ISNUMBER(VALUE(SUBSTITUTE(実質収支比率等に係る経年分析!H$49,"▲","-"))),ROUND(VALUE(SUBSTITUTE(実質収支比率等に係る経年分析!H$49,"▲","-")),2),NA())</f>
        <v>0.05</v>
      </c>
      <c r="E21" s="136">
        <f>IF(ISNUMBER(VALUE(SUBSTITUTE(実質収支比率等に係る経年分析!I$49,"▲","-"))),ROUND(VALUE(SUBSTITUTE(実質収支比率等に係る経年分析!I$49,"▲","-")),2),NA())</f>
        <v>-4.47</v>
      </c>
      <c r="F21" s="136">
        <f>IF(ISNUMBER(VALUE(SUBSTITUTE(実質収支比率等に係る経年分析!J$49,"▲","-"))),ROUND(VALUE(SUBSTITUTE(実質収支比率等に係る経年分析!J$49,"▲","-")),2),NA())</f>
        <v>-2.69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堀里ニュータウン下水処理事業特別会計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太陽光発電事業特別会計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0.96</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2.79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2.85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2.0499999999999998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2.89</v>
      </c>
    </row>
    <row r="34" spans="1:16" x14ac:dyDescent="0.15">
      <c r="A34" s="137" t="str">
        <f>IF(連結実質赤字比率に係る赤字・黒字の構成分析!C$36="",NA(),連結実質赤字比率に係る赤字・黒字の構成分析!C$36)</f>
        <v>工業用水道事業会計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2.66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2.99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3.16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4.72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5.28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6.41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8.51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10.18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9.42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9.93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5803</v>
      </c>
      <c r="E42" s="138"/>
      <c r="F42" s="138"/>
      <c r="G42" s="138">
        <f>'実質公債費比率（分子）の構造'!L$52</f>
        <v>5802</v>
      </c>
      <c r="H42" s="138"/>
      <c r="I42" s="138"/>
      <c r="J42" s="138">
        <f>'実質公債費比率（分子）の構造'!M$52</f>
        <v>5823</v>
      </c>
      <c r="K42" s="138"/>
      <c r="L42" s="138"/>
      <c r="M42" s="138">
        <f>'実質公債費比率（分子）の構造'!N$52</f>
        <v>5617</v>
      </c>
      <c r="N42" s="138"/>
      <c r="O42" s="138"/>
      <c r="P42" s="138">
        <f>'実質公債費比率（分子）の構造'!O$52</f>
        <v>5680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x14ac:dyDescent="0.15">
      <c r="A44" s="138" t="s">
        <v>53</v>
      </c>
      <c r="B44" s="138">
        <f>'実質公債費比率（分子）の構造'!K$50</f>
        <v>156</v>
      </c>
      <c r="C44" s="138"/>
      <c r="D44" s="138"/>
      <c r="E44" s="138">
        <f>'実質公債費比率（分子）の構造'!L$50</f>
        <v>92</v>
      </c>
      <c r="F44" s="138"/>
      <c r="G44" s="138"/>
      <c r="H44" s="138">
        <f>'実質公債費比率（分子）の構造'!M$50</f>
        <v>171</v>
      </c>
      <c r="I44" s="138"/>
      <c r="J44" s="138"/>
      <c r="K44" s="138">
        <f>'実質公債費比率（分子）の構造'!N$50</f>
        <v>176</v>
      </c>
      <c r="L44" s="138"/>
      <c r="M44" s="138"/>
      <c r="N44" s="138">
        <f>'実質公債費比率（分子）の構造'!O$50</f>
        <v>179</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2331</v>
      </c>
      <c r="C46" s="138"/>
      <c r="D46" s="138"/>
      <c r="E46" s="138">
        <f>'実質公債費比率（分子）の構造'!L$48</f>
        <v>2404</v>
      </c>
      <c r="F46" s="138"/>
      <c r="G46" s="138"/>
      <c r="H46" s="138">
        <f>'実質公債費比率（分子）の構造'!M$48</f>
        <v>2422</v>
      </c>
      <c r="I46" s="138"/>
      <c r="J46" s="138"/>
      <c r="K46" s="138">
        <f>'実質公債費比率（分子）の構造'!N$48</f>
        <v>2492</v>
      </c>
      <c r="L46" s="138"/>
      <c r="M46" s="138"/>
      <c r="N46" s="138">
        <f>'実質公債費比率（分子）の構造'!O$48</f>
        <v>2458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5111</v>
      </c>
      <c r="C49" s="138"/>
      <c r="D49" s="138"/>
      <c r="E49" s="138">
        <f>'実質公債費比率（分子）の構造'!L$45</f>
        <v>4854</v>
      </c>
      <c r="F49" s="138"/>
      <c r="G49" s="138"/>
      <c r="H49" s="138">
        <f>'実質公債費比率（分子）の構造'!M$45</f>
        <v>4466</v>
      </c>
      <c r="I49" s="138"/>
      <c r="J49" s="138"/>
      <c r="K49" s="138">
        <f>'実質公債費比率（分子）の構造'!N$45</f>
        <v>4639</v>
      </c>
      <c r="L49" s="138"/>
      <c r="M49" s="138"/>
      <c r="N49" s="138">
        <f>'実質公債費比率（分子）の構造'!O$45</f>
        <v>4888</v>
      </c>
      <c r="O49" s="138"/>
      <c r="P49" s="138"/>
    </row>
    <row r="50" spans="1:16" x14ac:dyDescent="0.15">
      <c r="A50" s="138" t="s">
        <v>59</v>
      </c>
      <c r="B50" s="138" t="e">
        <f>NA()</f>
        <v>#N/A</v>
      </c>
      <c r="C50" s="138">
        <f>IF(ISNUMBER('実質公債費比率（分子）の構造'!K$53),'実質公債費比率（分子）の構造'!K$53,NA())</f>
        <v>1795</v>
      </c>
      <c r="D50" s="138" t="e">
        <f>NA()</f>
        <v>#N/A</v>
      </c>
      <c r="E50" s="138" t="e">
        <f>NA()</f>
        <v>#N/A</v>
      </c>
      <c r="F50" s="138">
        <f>IF(ISNUMBER('実質公債費比率（分子）の構造'!L$53),'実質公債費比率（分子）の構造'!L$53,NA())</f>
        <v>1548</v>
      </c>
      <c r="G50" s="138" t="e">
        <f>NA()</f>
        <v>#N/A</v>
      </c>
      <c r="H50" s="138" t="e">
        <f>NA()</f>
        <v>#N/A</v>
      </c>
      <c r="I50" s="138">
        <f>IF(ISNUMBER('実質公債費比率（分子）の構造'!M$53),'実質公債費比率（分子）の構造'!M$53,NA())</f>
        <v>1236</v>
      </c>
      <c r="J50" s="138" t="e">
        <f>NA()</f>
        <v>#N/A</v>
      </c>
      <c r="K50" s="138" t="e">
        <f>NA()</f>
        <v>#N/A</v>
      </c>
      <c r="L50" s="138">
        <f>IF(ISNUMBER('実質公債費比率（分子）の構造'!N$53),'実質公債費比率（分子）の構造'!N$53,NA())</f>
        <v>1690</v>
      </c>
      <c r="M50" s="138" t="e">
        <f>NA()</f>
        <v>#N/A</v>
      </c>
      <c r="N50" s="138" t="e">
        <f>NA()</f>
        <v>#N/A</v>
      </c>
      <c r="O50" s="138">
        <f>IF(ISNUMBER('実質公債費比率（分子）の構造'!O$53),'実質公債費比率（分子）の構造'!O$53,NA())</f>
        <v>1845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53219</v>
      </c>
      <c r="E56" s="137"/>
      <c r="F56" s="137"/>
      <c r="G56" s="137">
        <f>'将来負担比率（分子）の構造'!J$52</f>
        <v>52939</v>
      </c>
      <c r="H56" s="137"/>
      <c r="I56" s="137"/>
      <c r="J56" s="137">
        <f>'将来負担比率（分子）の構造'!K$52</f>
        <v>52431</v>
      </c>
      <c r="K56" s="137"/>
      <c r="L56" s="137"/>
      <c r="M56" s="137">
        <f>'将来負担比率（分子）の構造'!L$52</f>
        <v>51767</v>
      </c>
      <c r="N56" s="137"/>
      <c r="O56" s="137"/>
      <c r="P56" s="137">
        <f>'将来負担比率（分子）の構造'!M$52</f>
        <v>50409</v>
      </c>
    </row>
    <row r="57" spans="1:16" x14ac:dyDescent="0.15">
      <c r="A57" s="137" t="s">
        <v>36</v>
      </c>
      <c r="B57" s="137"/>
      <c r="C57" s="137"/>
      <c r="D57" s="137">
        <f>'将来負担比率（分子）の構造'!I$51</f>
        <v>16745</v>
      </c>
      <c r="E57" s="137"/>
      <c r="F57" s="137"/>
      <c r="G57" s="137">
        <f>'将来負担比率（分子）の構造'!J$51</f>
        <v>15870</v>
      </c>
      <c r="H57" s="137"/>
      <c r="I57" s="137"/>
      <c r="J57" s="137">
        <f>'将来負担比率（分子）の構造'!K$51</f>
        <v>14727</v>
      </c>
      <c r="K57" s="137"/>
      <c r="L57" s="137"/>
      <c r="M57" s="137">
        <f>'将来負担比率（分子）の構造'!L$51</f>
        <v>13803</v>
      </c>
      <c r="N57" s="137"/>
      <c r="O57" s="137"/>
      <c r="P57" s="137">
        <f>'将来負担比率（分子）の構造'!M$51</f>
        <v>12800</v>
      </c>
    </row>
    <row r="58" spans="1:16" x14ac:dyDescent="0.15">
      <c r="A58" s="137" t="s">
        <v>35</v>
      </c>
      <c r="B58" s="137"/>
      <c r="C58" s="137"/>
      <c r="D58" s="137">
        <f>'将来負担比率（分子）の構造'!I$50</f>
        <v>13050</v>
      </c>
      <c r="E58" s="137"/>
      <c r="F58" s="137"/>
      <c r="G58" s="137">
        <f>'将来負担比率（分子）の構造'!J$50</f>
        <v>14161</v>
      </c>
      <c r="H58" s="137"/>
      <c r="I58" s="137"/>
      <c r="J58" s="137">
        <f>'将来負担比率（分子）の構造'!K$50</f>
        <v>15398</v>
      </c>
      <c r="K58" s="137"/>
      <c r="L58" s="137"/>
      <c r="M58" s="137">
        <f>'将来負担比率（分子）の構造'!L$50</f>
        <v>16207</v>
      </c>
      <c r="N58" s="137"/>
      <c r="O58" s="137"/>
      <c r="P58" s="137">
        <f>'将来負担比率（分子）の構造'!M$50</f>
        <v>17257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11</v>
      </c>
      <c r="C61" s="137"/>
      <c r="D61" s="137"/>
      <c r="E61" s="137">
        <f>'将来負担比率（分子）の構造'!J$46</f>
        <v>9</v>
      </c>
      <c r="F61" s="137"/>
      <c r="G61" s="137"/>
      <c r="H61" s="137">
        <f>'将来負担比率（分子）の構造'!K$46</f>
        <v>6</v>
      </c>
      <c r="I61" s="137"/>
      <c r="J61" s="137"/>
      <c r="K61" s="137" t="str">
        <f>'将来負担比率（分子）の構造'!L$46</f>
        <v>-</v>
      </c>
      <c r="L61" s="137"/>
      <c r="M61" s="137"/>
      <c r="N61" s="137">
        <f>'将来負担比率（分子）の構造'!M$46</f>
        <v>4</v>
      </c>
      <c r="O61" s="137"/>
      <c r="P61" s="137"/>
    </row>
    <row r="62" spans="1:16" x14ac:dyDescent="0.15">
      <c r="A62" s="137" t="s">
        <v>29</v>
      </c>
      <c r="B62" s="137">
        <f>'将来負担比率（分子）の構造'!I$45</f>
        <v>10209</v>
      </c>
      <c r="C62" s="137"/>
      <c r="D62" s="137"/>
      <c r="E62" s="137">
        <f>'将来負担比率（分子）の構造'!J$45</f>
        <v>9316</v>
      </c>
      <c r="F62" s="137"/>
      <c r="G62" s="137"/>
      <c r="H62" s="137">
        <f>'将来負担比率（分子）の構造'!K$45</f>
        <v>8875</v>
      </c>
      <c r="I62" s="137"/>
      <c r="J62" s="137"/>
      <c r="K62" s="137">
        <f>'将来負担比率（分子）の構造'!L$45</f>
        <v>8556</v>
      </c>
      <c r="L62" s="137"/>
      <c r="M62" s="137"/>
      <c r="N62" s="137">
        <f>'将来負担比率（分子）の構造'!M$45</f>
        <v>8400</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33404</v>
      </c>
      <c r="C64" s="137"/>
      <c r="D64" s="137"/>
      <c r="E64" s="137">
        <f>'将来負担比率（分子）の構造'!J$43</f>
        <v>31760</v>
      </c>
      <c r="F64" s="137"/>
      <c r="G64" s="137"/>
      <c r="H64" s="137">
        <f>'将来負担比率（分子）の構造'!K$43</f>
        <v>30108</v>
      </c>
      <c r="I64" s="137"/>
      <c r="J64" s="137"/>
      <c r="K64" s="137">
        <f>'将来負担比率（分子）の構造'!L$43</f>
        <v>28877</v>
      </c>
      <c r="L64" s="137"/>
      <c r="M64" s="137"/>
      <c r="N64" s="137">
        <f>'将来負担比率（分子）の構造'!M$43</f>
        <v>27287</v>
      </c>
      <c r="O64" s="137"/>
      <c r="P64" s="137"/>
    </row>
    <row r="65" spans="1:16" x14ac:dyDescent="0.15">
      <c r="A65" s="137" t="s">
        <v>26</v>
      </c>
      <c r="B65" s="137">
        <f>'将来負担比率（分子）の構造'!I$42</f>
        <v>2446</v>
      </c>
      <c r="C65" s="137"/>
      <c r="D65" s="137"/>
      <c r="E65" s="137">
        <f>'将来負担比率（分子）の構造'!J$42</f>
        <v>2342</v>
      </c>
      <c r="F65" s="137"/>
      <c r="G65" s="137"/>
      <c r="H65" s="137">
        <f>'将来負担比率（分子）の構造'!K$42</f>
        <v>2159</v>
      </c>
      <c r="I65" s="137"/>
      <c r="J65" s="137"/>
      <c r="K65" s="137">
        <f>'将来負担比率（分子）の構造'!L$42</f>
        <v>1956</v>
      </c>
      <c r="L65" s="137"/>
      <c r="M65" s="137"/>
      <c r="N65" s="137">
        <f>'将来負担比率（分子）の構造'!M$42</f>
        <v>1755</v>
      </c>
      <c r="O65" s="137"/>
      <c r="P65" s="137"/>
    </row>
    <row r="66" spans="1:16" x14ac:dyDescent="0.15">
      <c r="A66" s="137" t="s">
        <v>25</v>
      </c>
      <c r="B66" s="137">
        <f>'将来負担比率（分子）の構造'!I$41</f>
        <v>42560</v>
      </c>
      <c r="C66" s="137"/>
      <c r="D66" s="137"/>
      <c r="E66" s="137">
        <f>'将来負担比率（分子）の構造'!J$41</f>
        <v>42507</v>
      </c>
      <c r="F66" s="137"/>
      <c r="G66" s="137"/>
      <c r="H66" s="137">
        <f>'将来負担比率（分子）の構造'!K$41</f>
        <v>42585</v>
      </c>
      <c r="I66" s="137"/>
      <c r="J66" s="137"/>
      <c r="K66" s="137">
        <f>'将来負担比率（分子）の構造'!L$41</f>
        <v>41890</v>
      </c>
      <c r="L66" s="137"/>
      <c r="M66" s="137"/>
      <c r="N66" s="137">
        <f>'将来負担比率（分子）の構造'!M$41</f>
        <v>40436</v>
      </c>
      <c r="O66" s="137"/>
      <c r="P66" s="137"/>
    </row>
    <row r="67" spans="1:16" x14ac:dyDescent="0.15">
      <c r="A67" s="137" t="s">
        <v>63</v>
      </c>
      <c r="B67" s="137" t="e">
        <f>NA()</f>
        <v>#N/A</v>
      </c>
      <c r="C67" s="137">
        <f>IF(ISNUMBER('将来負担比率（分子）の構造'!I$53), IF('将来負担比率（分子）の構造'!I$53 &lt; 0, 0, '将来負担比率（分子）の構造'!I$53), NA())</f>
        <v>5616</v>
      </c>
      <c r="D67" s="137" t="e">
        <f>NA()</f>
        <v>#N/A</v>
      </c>
      <c r="E67" s="137" t="e">
        <f>NA()</f>
        <v>#N/A</v>
      </c>
      <c r="F67" s="137">
        <f>IF(ISNUMBER('将来負担比率（分子）の構造'!J$53), IF('将来負担比率（分子）の構造'!J$53 &lt; 0, 0, '将来負担比率（分子）の構造'!J$53), NA())</f>
        <v>2963</v>
      </c>
      <c r="G67" s="137" t="e">
        <f>NA()</f>
        <v>#N/A</v>
      </c>
      <c r="H67" s="137" t="e">
        <f>NA()</f>
        <v>#N/A</v>
      </c>
      <c r="I67" s="137">
        <f>IF(ISNUMBER('将来負担比率（分子）の構造'!K$53), IF('将来負担比率（分子）の構造'!K$53 &lt; 0, 0, '将来負担比率（分子）の構造'!K$53), NA())</f>
        <v>1178</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19450887</v>
      </c>
      <c r="S5" s="615"/>
      <c r="T5" s="615"/>
      <c r="U5" s="615"/>
      <c r="V5" s="615"/>
      <c r="W5" s="615"/>
      <c r="X5" s="615"/>
      <c r="Y5" s="616"/>
      <c r="Z5" s="617">
        <v>36.700000000000003</v>
      </c>
      <c r="AA5" s="617"/>
      <c r="AB5" s="617"/>
      <c r="AC5" s="617"/>
      <c r="AD5" s="618">
        <v>18106828</v>
      </c>
      <c r="AE5" s="618"/>
      <c r="AF5" s="618"/>
      <c r="AG5" s="618"/>
      <c r="AH5" s="618"/>
      <c r="AI5" s="618"/>
      <c r="AJ5" s="618"/>
      <c r="AK5" s="618"/>
      <c r="AL5" s="619">
        <v>65.5</v>
      </c>
      <c r="AM5" s="620"/>
      <c r="AN5" s="620"/>
      <c r="AO5" s="621"/>
      <c r="AP5" s="611" t="s">
        <v>209</v>
      </c>
      <c r="AQ5" s="612"/>
      <c r="AR5" s="612"/>
      <c r="AS5" s="612"/>
      <c r="AT5" s="612"/>
      <c r="AU5" s="612"/>
      <c r="AV5" s="612"/>
      <c r="AW5" s="612"/>
      <c r="AX5" s="612"/>
      <c r="AY5" s="612"/>
      <c r="AZ5" s="612"/>
      <c r="BA5" s="612"/>
      <c r="BB5" s="612"/>
      <c r="BC5" s="612"/>
      <c r="BD5" s="612"/>
      <c r="BE5" s="612"/>
      <c r="BF5" s="613"/>
      <c r="BG5" s="625">
        <v>18106828</v>
      </c>
      <c r="BH5" s="626"/>
      <c r="BI5" s="626"/>
      <c r="BJ5" s="626"/>
      <c r="BK5" s="626"/>
      <c r="BL5" s="626"/>
      <c r="BM5" s="626"/>
      <c r="BN5" s="627"/>
      <c r="BO5" s="628">
        <v>93.1</v>
      </c>
      <c r="BP5" s="628"/>
      <c r="BQ5" s="628"/>
      <c r="BR5" s="628"/>
      <c r="BS5" s="629">
        <v>243898</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476530</v>
      </c>
      <c r="S6" s="626"/>
      <c r="T6" s="626"/>
      <c r="U6" s="626"/>
      <c r="V6" s="626"/>
      <c r="W6" s="626"/>
      <c r="X6" s="626"/>
      <c r="Y6" s="627"/>
      <c r="Z6" s="628">
        <v>0.9</v>
      </c>
      <c r="AA6" s="628"/>
      <c r="AB6" s="628"/>
      <c r="AC6" s="628"/>
      <c r="AD6" s="629">
        <v>476530</v>
      </c>
      <c r="AE6" s="629"/>
      <c r="AF6" s="629"/>
      <c r="AG6" s="629"/>
      <c r="AH6" s="629"/>
      <c r="AI6" s="629"/>
      <c r="AJ6" s="629"/>
      <c r="AK6" s="629"/>
      <c r="AL6" s="630">
        <v>1.7</v>
      </c>
      <c r="AM6" s="631"/>
      <c r="AN6" s="631"/>
      <c r="AO6" s="632"/>
      <c r="AP6" s="622" t="s">
        <v>214</v>
      </c>
      <c r="AQ6" s="623"/>
      <c r="AR6" s="623"/>
      <c r="AS6" s="623"/>
      <c r="AT6" s="623"/>
      <c r="AU6" s="623"/>
      <c r="AV6" s="623"/>
      <c r="AW6" s="623"/>
      <c r="AX6" s="623"/>
      <c r="AY6" s="623"/>
      <c r="AZ6" s="623"/>
      <c r="BA6" s="623"/>
      <c r="BB6" s="623"/>
      <c r="BC6" s="623"/>
      <c r="BD6" s="623"/>
      <c r="BE6" s="623"/>
      <c r="BF6" s="624"/>
      <c r="BG6" s="625">
        <v>18106828</v>
      </c>
      <c r="BH6" s="626"/>
      <c r="BI6" s="626"/>
      <c r="BJ6" s="626"/>
      <c r="BK6" s="626"/>
      <c r="BL6" s="626"/>
      <c r="BM6" s="626"/>
      <c r="BN6" s="627"/>
      <c r="BO6" s="628">
        <v>93.1</v>
      </c>
      <c r="BP6" s="628"/>
      <c r="BQ6" s="628"/>
      <c r="BR6" s="628"/>
      <c r="BS6" s="629">
        <v>243898</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354720</v>
      </c>
      <c r="CS6" s="626"/>
      <c r="CT6" s="626"/>
      <c r="CU6" s="626"/>
      <c r="CV6" s="626"/>
      <c r="CW6" s="626"/>
      <c r="CX6" s="626"/>
      <c r="CY6" s="627"/>
      <c r="CZ6" s="628">
        <v>0.7</v>
      </c>
      <c r="DA6" s="628"/>
      <c r="DB6" s="628"/>
      <c r="DC6" s="628"/>
      <c r="DD6" s="634" t="s">
        <v>216</v>
      </c>
      <c r="DE6" s="626"/>
      <c r="DF6" s="626"/>
      <c r="DG6" s="626"/>
      <c r="DH6" s="626"/>
      <c r="DI6" s="626"/>
      <c r="DJ6" s="626"/>
      <c r="DK6" s="626"/>
      <c r="DL6" s="626"/>
      <c r="DM6" s="626"/>
      <c r="DN6" s="626"/>
      <c r="DO6" s="626"/>
      <c r="DP6" s="627"/>
      <c r="DQ6" s="634">
        <v>354696</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14131</v>
      </c>
      <c r="S7" s="626"/>
      <c r="T7" s="626"/>
      <c r="U7" s="626"/>
      <c r="V7" s="626"/>
      <c r="W7" s="626"/>
      <c r="X7" s="626"/>
      <c r="Y7" s="627"/>
      <c r="Z7" s="628">
        <v>0</v>
      </c>
      <c r="AA7" s="628"/>
      <c r="AB7" s="628"/>
      <c r="AC7" s="628"/>
      <c r="AD7" s="629">
        <v>14131</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8419796</v>
      </c>
      <c r="BH7" s="626"/>
      <c r="BI7" s="626"/>
      <c r="BJ7" s="626"/>
      <c r="BK7" s="626"/>
      <c r="BL7" s="626"/>
      <c r="BM7" s="626"/>
      <c r="BN7" s="627"/>
      <c r="BO7" s="628">
        <v>43.3</v>
      </c>
      <c r="BP7" s="628"/>
      <c r="BQ7" s="628"/>
      <c r="BR7" s="628"/>
      <c r="BS7" s="629">
        <v>243898</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4708381</v>
      </c>
      <c r="CS7" s="626"/>
      <c r="CT7" s="626"/>
      <c r="CU7" s="626"/>
      <c r="CV7" s="626"/>
      <c r="CW7" s="626"/>
      <c r="CX7" s="626"/>
      <c r="CY7" s="627"/>
      <c r="CZ7" s="628">
        <v>9.1</v>
      </c>
      <c r="DA7" s="628"/>
      <c r="DB7" s="628"/>
      <c r="DC7" s="628"/>
      <c r="DD7" s="634">
        <v>8203</v>
      </c>
      <c r="DE7" s="626"/>
      <c r="DF7" s="626"/>
      <c r="DG7" s="626"/>
      <c r="DH7" s="626"/>
      <c r="DI7" s="626"/>
      <c r="DJ7" s="626"/>
      <c r="DK7" s="626"/>
      <c r="DL7" s="626"/>
      <c r="DM7" s="626"/>
      <c r="DN7" s="626"/>
      <c r="DO7" s="626"/>
      <c r="DP7" s="627"/>
      <c r="DQ7" s="634">
        <v>4121412</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54270</v>
      </c>
      <c r="S8" s="626"/>
      <c r="T8" s="626"/>
      <c r="U8" s="626"/>
      <c r="V8" s="626"/>
      <c r="W8" s="626"/>
      <c r="X8" s="626"/>
      <c r="Y8" s="627"/>
      <c r="Z8" s="628">
        <v>0.1</v>
      </c>
      <c r="AA8" s="628"/>
      <c r="AB8" s="628"/>
      <c r="AC8" s="628"/>
      <c r="AD8" s="629">
        <v>54270</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250498</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20288658</v>
      </c>
      <c r="CS8" s="626"/>
      <c r="CT8" s="626"/>
      <c r="CU8" s="626"/>
      <c r="CV8" s="626"/>
      <c r="CW8" s="626"/>
      <c r="CX8" s="626"/>
      <c r="CY8" s="627"/>
      <c r="CZ8" s="628">
        <v>39.4</v>
      </c>
      <c r="DA8" s="628"/>
      <c r="DB8" s="628"/>
      <c r="DC8" s="628"/>
      <c r="DD8" s="634">
        <v>335831</v>
      </c>
      <c r="DE8" s="626"/>
      <c r="DF8" s="626"/>
      <c r="DG8" s="626"/>
      <c r="DH8" s="626"/>
      <c r="DI8" s="626"/>
      <c r="DJ8" s="626"/>
      <c r="DK8" s="626"/>
      <c r="DL8" s="626"/>
      <c r="DM8" s="626"/>
      <c r="DN8" s="626"/>
      <c r="DO8" s="626"/>
      <c r="DP8" s="627"/>
      <c r="DQ8" s="634">
        <v>9438997</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31423</v>
      </c>
      <c r="S9" s="626"/>
      <c r="T9" s="626"/>
      <c r="U9" s="626"/>
      <c r="V9" s="626"/>
      <c r="W9" s="626"/>
      <c r="X9" s="626"/>
      <c r="Y9" s="627"/>
      <c r="Z9" s="628">
        <v>0.1</v>
      </c>
      <c r="AA9" s="628"/>
      <c r="AB9" s="628"/>
      <c r="AC9" s="628"/>
      <c r="AD9" s="629">
        <v>31423</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6843573</v>
      </c>
      <c r="BH9" s="626"/>
      <c r="BI9" s="626"/>
      <c r="BJ9" s="626"/>
      <c r="BK9" s="626"/>
      <c r="BL9" s="626"/>
      <c r="BM9" s="626"/>
      <c r="BN9" s="627"/>
      <c r="BO9" s="628">
        <v>35.200000000000003</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3503745</v>
      </c>
      <c r="CS9" s="626"/>
      <c r="CT9" s="626"/>
      <c r="CU9" s="626"/>
      <c r="CV9" s="626"/>
      <c r="CW9" s="626"/>
      <c r="CX9" s="626"/>
      <c r="CY9" s="627"/>
      <c r="CZ9" s="628">
        <v>6.8</v>
      </c>
      <c r="DA9" s="628"/>
      <c r="DB9" s="628"/>
      <c r="DC9" s="628"/>
      <c r="DD9" s="634">
        <v>253715</v>
      </c>
      <c r="DE9" s="626"/>
      <c r="DF9" s="626"/>
      <c r="DG9" s="626"/>
      <c r="DH9" s="626"/>
      <c r="DI9" s="626"/>
      <c r="DJ9" s="626"/>
      <c r="DK9" s="626"/>
      <c r="DL9" s="626"/>
      <c r="DM9" s="626"/>
      <c r="DN9" s="626"/>
      <c r="DO9" s="626"/>
      <c r="DP9" s="627"/>
      <c r="DQ9" s="634">
        <v>2668753</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2651722</v>
      </c>
      <c r="S10" s="626"/>
      <c r="T10" s="626"/>
      <c r="U10" s="626"/>
      <c r="V10" s="626"/>
      <c r="W10" s="626"/>
      <c r="X10" s="626"/>
      <c r="Y10" s="627"/>
      <c r="Z10" s="628">
        <v>5</v>
      </c>
      <c r="AA10" s="628"/>
      <c r="AB10" s="628"/>
      <c r="AC10" s="628"/>
      <c r="AD10" s="629">
        <v>2651722</v>
      </c>
      <c r="AE10" s="629"/>
      <c r="AF10" s="629"/>
      <c r="AG10" s="629"/>
      <c r="AH10" s="629"/>
      <c r="AI10" s="629"/>
      <c r="AJ10" s="629"/>
      <c r="AK10" s="629"/>
      <c r="AL10" s="630">
        <v>9.6</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510130</v>
      </c>
      <c r="BH10" s="626"/>
      <c r="BI10" s="626"/>
      <c r="BJ10" s="626"/>
      <c r="BK10" s="626"/>
      <c r="BL10" s="626"/>
      <c r="BM10" s="626"/>
      <c r="BN10" s="627"/>
      <c r="BO10" s="628">
        <v>2.6</v>
      </c>
      <c r="BP10" s="628"/>
      <c r="BQ10" s="628"/>
      <c r="BR10" s="628"/>
      <c r="BS10" s="634">
        <v>84504</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57285</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22170</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70131</v>
      </c>
      <c r="S11" s="626"/>
      <c r="T11" s="626"/>
      <c r="U11" s="626"/>
      <c r="V11" s="626"/>
      <c r="W11" s="626"/>
      <c r="X11" s="626"/>
      <c r="Y11" s="627"/>
      <c r="Z11" s="628">
        <v>0.1</v>
      </c>
      <c r="AA11" s="628"/>
      <c r="AB11" s="628"/>
      <c r="AC11" s="628"/>
      <c r="AD11" s="629">
        <v>70131</v>
      </c>
      <c r="AE11" s="629"/>
      <c r="AF11" s="629"/>
      <c r="AG11" s="629"/>
      <c r="AH11" s="629"/>
      <c r="AI11" s="629"/>
      <c r="AJ11" s="629"/>
      <c r="AK11" s="629"/>
      <c r="AL11" s="630">
        <v>0.3</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815595</v>
      </c>
      <c r="BH11" s="626"/>
      <c r="BI11" s="626"/>
      <c r="BJ11" s="626"/>
      <c r="BK11" s="626"/>
      <c r="BL11" s="626"/>
      <c r="BM11" s="626"/>
      <c r="BN11" s="627"/>
      <c r="BO11" s="628">
        <v>4.2</v>
      </c>
      <c r="BP11" s="628"/>
      <c r="BQ11" s="628"/>
      <c r="BR11" s="628"/>
      <c r="BS11" s="634">
        <v>159394</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467600</v>
      </c>
      <c r="CS11" s="626"/>
      <c r="CT11" s="626"/>
      <c r="CU11" s="626"/>
      <c r="CV11" s="626"/>
      <c r="CW11" s="626"/>
      <c r="CX11" s="626"/>
      <c r="CY11" s="627"/>
      <c r="CZ11" s="628">
        <v>0.9</v>
      </c>
      <c r="DA11" s="628"/>
      <c r="DB11" s="628"/>
      <c r="DC11" s="628"/>
      <c r="DD11" s="634">
        <v>112318</v>
      </c>
      <c r="DE11" s="626"/>
      <c r="DF11" s="626"/>
      <c r="DG11" s="626"/>
      <c r="DH11" s="626"/>
      <c r="DI11" s="626"/>
      <c r="DJ11" s="626"/>
      <c r="DK11" s="626"/>
      <c r="DL11" s="626"/>
      <c r="DM11" s="626"/>
      <c r="DN11" s="626"/>
      <c r="DO11" s="626"/>
      <c r="DP11" s="627"/>
      <c r="DQ11" s="634">
        <v>321680</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8311904</v>
      </c>
      <c r="BH12" s="626"/>
      <c r="BI12" s="626"/>
      <c r="BJ12" s="626"/>
      <c r="BK12" s="626"/>
      <c r="BL12" s="626"/>
      <c r="BM12" s="626"/>
      <c r="BN12" s="627"/>
      <c r="BO12" s="628">
        <v>42.7</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3928159</v>
      </c>
      <c r="CS12" s="626"/>
      <c r="CT12" s="626"/>
      <c r="CU12" s="626"/>
      <c r="CV12" s="626"/>
      <c r="CW12" s="626"/>
      <c r="CX12" s="626"/>
      <c r="CY12" s="627"/>
      <c r="CZ12" s="628">
        <v>7.6</v>
      </c>
      <c r="DA12" s="628"/>
      <c r="DB12" s="628"/>
      <c r="DC12" s="628"/>
      <c r="DD12" s="634">
        <v>27618</v>
      </c>
      <c r="DE12" s="626"/>
      <c r="DF12" s="626"/>
      <c r="DG12" s="626"/>
      <c r="DH12" s="626"/>
      <c r="DI12" s="626"/>
      <c r="DJ12" s="626"/>
      <c r="DK12" s="626"/>
      <c r="DL12" s="626"/>
      <c r="DM12" s="626"/>
      <c r="DN12" s="626"/>
      <c r="DO12" s="626"/>
      <c r="DP12" s="627"/>
      <c r="DQ12" s="634">
        <v>597793</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112762</v>
      </c>
      <c r="S13" s="626"/>
      <c r="T13" s="626"/>
      <c r="U13" s="626"/>
      <c r="V13" s="626"/>
      <c r="W13" s="626"/>
      <c r="X13" s="626"/>
      <c r="Y13" s="627"/>
      <c r="Z13" s="628">
        <v>0.2</v>
      </c>
      <c r="AA13" s="628"/>
      <c r="AB13" s="628"/>
      <c r="AC13" s="628"/>
      <c r="AD13" s="629">
        <v>112762</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8287483</v>
      </c>
      <c r="BH13" s="626"/>
      <c r="BI13" s="626"/>
      <c r="BJ13" s="626"/>
      <c r="BK13" s="626"/>
      <c r="BL13" s="626"/>
      <c r="BM13" s="626"/>
      <c r="BN13" s="627"/>
      <c r="BO13" s="628">
        <v>42.6</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6329431</v>
      </c>
      <c r="CS13" s="626"/>
      <c r="CT13" s="626"/>
      <c r="CU13" s="626"/>
      <c r="CV13" s="626"/>
      <c r="CW13" s="626"/>
      <c r="CX13" s="626"/>
      <c r="CY13" s="627"/>
      <c r="CZ13" s="628">
        <v>12.3</v>
      </c>
      <c r="DA13" s="628"/>
      <c r="DB13" s="628"/>
      <c r="DC13" s="628"/>
      <c r="DD13" s="634">
        <v>2436269</v>
      </c>
      <c r="DE13" s="626"/>
      <c r="DF13" s="626"/>
      <c r="DG13" s="626"/>
      <c r="DH13" s="626"/>
      <c r="DI13" s="626"/>
      <c r="DJ13" s="626"/>
      <c r="DK13" s="626"/>
      <c r="DL13" s="626"/>
      <c r="DM13" s="626"/>
      <c r="DN13" s="626"/>
      <c r="DO13" s="626"/>
      <c r="DP13" s="627"/>
      <c r="DQ13" s="634">
        <v>4277951</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362151</v>
      </c>
      <c r="BH14" s="626"/>
      <c r="BI14" s="626"/>
      <c r="BJ14" s="626"/>
      <c r="BK14" s="626"/>
      <c r="BL14" s="626"/>
      <c r="BM14" s="626"/>
      <c r="BN14" s="627"/>
      <c r="BO14" s="628">
        <v>1.9</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1569214</v>
      </c>
      <c r="CS14" s="626"/>
      <c r="CT14" s="626"/>
      <c r="CU14" s="626"/>
      <c r="CV14" s="626"/>
      <c r="CW14" s="626"/>
      <c r="CX14" s="626"/>
      <c r="CY14" s="627"/>
      <c r="CZ14" s="628">
        <v>3</v>
      </c>
      <c r="DA14" s="628"/>
      <c r="DB14" s="628"/>
      <c r="DC14" s="628"/>
      <c r="DD14" s="634">
        <v>90260</v>
      </c>
      <c r="DE14" s="626"/>
      <c r="DF14" s="626"/>
      <c r="DG14" s="626"/>
      <c r="DH14" s="626"/>
      <c r="DI14" s="626"/>
      <c r="DJ14" s="626"/>
      <c r="DK14" s="626"/>
      <c r="DL14" s="626"/>
      <c r="DM14" s="626"/>
      <c r="DN14" s="626"/>
      <c r="DO14" s="626"/>
      <c r="DP14" s="627"/>
      <c r="DQ14" s="634">
        <v>1481562</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88713</v>
      </c>
      <c r="S15" s="626"/>
      <c r="T15" s="626"/>
      <c r="U15" s="626"/>
      <c r="V15" s="626"/>
      <c r="W15" s="626"/>
      <c r="X15" s="626"/>
      <c r="Y15" s="627"/>
      <c r="Z15" s="628">
        <v>0.2</v>
      </c>
      <c r="AA15" s="628"/>
      <c r="AB15" s="628"/>
      <c r="AC15" s="628"/>
      <c r="AD15" s="629">
        <v>88713</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1012630</v>
      </c>
      <c r="BH15" s="626"/>
      <c r="BI15" s="626"/>
      <c r="BJ15" s="626"/>
      <c r="BK15" s="626"/>
      <c r="BL15" s="626"/>
      <c r="BM15" s="626"/>
      <c r="BN15" s="627"/>
      <c r="BO15" s="628">
        <v>5.2</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5369125</v>
      </c>
      <c r="CS15" s="626"/>
      <c r="CT15" s="626"/>
      <c r="CU15" s="626"/>
      <c r="CV15" s="626"/>
      <c r="CW15" s="626"/>
      <c r="CX15" s="626"/>
      <c r="CY15" s="627"/>
      <c r="CZ15" s="628">
        <v>10.4</v>
      </c>
      <c r="DA15" s="628"/>
      <c r="DB15" s="628"/>
      <c r="DC15" s="628"/>
      <c r="DD15" s="634">
        <v>431930</v>
      </c>
      <c r="DE15" s="626"/>
      <c r="DF15" s="626"/>
      <c r="DG15" s="626"/>
      <c r="DH15" s="626"/>
      <c r="DI15" s="626"/>
      <c r="DJ15" s="626"/>
      <c r="DK15" s="626"/>
      <c r="DL15" s="626"/>
      <c r="DM15" s="626"/>
      <c r="DN15" s="626"/>
      <c r="DO15" s="626"/>
      <c r="DP15" s="627"/>
      <c r="DQ15" s="634">
        <v>4122877</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6519743</v>
      </c>
      <c r="S16" s="626"/>
      <c r="T16" s="626"/>
      <c r="U16" s="626"/>
      <c r="V16" s="626"/>
      <c r="W16" s="626"/>
      <c r="X16" s="626"/>
      <c r="Y16" s="627"/>
      <c r="Z16" s="628">
        <v>12.3</v>
      </c>
      <c r="AA16" s="628"/>
      <c r="AB16" s="628"/>
      <c r="AC16" s="628"/>
      <c r="AD16" s="629">
        <v>5901095</v>
      </c>
      <c r="AE16" s="629"/>
      <c r="AF16" s="629"/>
      <c r="AG16" s="629"/>
      <c r="AH16" s="629"/>
      <c r="AI16" s="629"/>
      <c r="AJ16" s="629"/>
      <c r="AK16" s="629"/>
      <c r="AL16" s="630">
        <v>21.4</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v>347</v>
      </c>
      <c r="BH16" s="626"/>
      <c r="BI16" s="626"/>
      <c r="BJ16" s="626"/>
      <c r="BK16" s="626"/>
      <c r="BL16" s="626"/>
      <c r="BM16" s="626"/>
      <c r="BN16" s="627"/>
      <c r="BO16" s="628">
        <v>0</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5901095</v>
      </c>
      <c r="S17" s="626"/>
      <c r="T17" s="626"/>
      <c r="U17" s="626"/>
      <c r="V17" s="626"/>
      <c r="W17" s="626"/>
      <c r="X17" s="626"/>
      <c r="Y17" s="627"/>
      <c r="Z17" s="628">
        <v>11.1</v>
      </c>
      <c r="AA17" s="628"/>
      <c r="AB17" s="628"/>
      <c r="AC17" s="628"/>
      <c r="AD17" s="629">
        <v>5901095</v>
      </c>
      <c r="AE17" s="629"/>
      <c r="AF17" s="629"/>
      <c r="AG17" s="629"/>
      <c r="AH17" s="629"/>
      <c r="AI17" s="629"/>
      <c r="AJ17" s="629"/>
      <c r="AK17" s="629"/>
      <c r="AL17" s="630">
        <v>21.4</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4887660</v>
      </c>
      <c r="CS17" s="626"/>
      <c r="CT17" s="626"/>
      <c r="CU17" s="626"/>
      <c r="CV17" s="626"/>
      <c r="CW17" s="626"/>
      <c r="CX17" s="626"/>
      <c r="CY17" s="627"/>
      <c r="CZ17" s="628">
        <v>9.5</v>
      </c>
      <c r="DA17" s="628"/>
      <c r="DB17" s="628"/>
      <c r="DC17" s="628"/>
      <c r="DD17" s="634" t="s">
        <v>111</v>
      </c>
      <c r="DE17" s="626"/>
      <c r="DF17" s="626"/>
      <c r="DG17" s="626"/>
      <c r="DH17" s="626"/>
      <c r="DI17" s="626"/>
      <c r="DJ17" s="626"/>
      <c r="DK17" s="626"/>
      <c r="DL17" s="626"/>
      <c r="DM17" s="626"/>
      <c r="DN17" s="626"/>
      <c r="DO17" s="626"/>
      <c r="DP17" s="627"/>
      <c r="DQ17" s="634">
        <v>4766046</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618648</v>
      </c>
      <c r="S18" s="626"/>
      <c r="T18" s="626"/>
      <c r="U18" s="626"/>
      <c r="V18" s="626"/>
      <c r="W18" s="626"/>
      <c r="X18" s="626"/>
      <c r="Y18" s="627"/>
      <c r="Z18" s="628">
        <v>1.2</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1344059</v>
      </c>
      <c r="BH19" s="626"/>
      <c r="BI19" s="626"/>
      <c r="BJ19" s="626"/>
      <c r="BK19" s="626"/>
      <c r="BL19" s="626"/>
      <c r="BM19" s="626"/>
      <c r="BN19" s="627"/>
      <c r="BO19" s="628">
        <v>6.9</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29470312</v>
      </c>
      <c r="S20" s="626"/>
      <c r="T20" s="626"/>
      <c r="U20" s="626"/>
      <c r="V20" s="626"/>
      <c r="W20" s="626"/>
      <c r="X20" s="626"/>
      <c r="Y20" s="627"/>
      <c r="Z20" s="628">
        <v>55.6</v>
      </c>
      <c r="AA20" s="628"/>
      <c r="AB20" s="628"/>
      <c r="AC20" s="628"/>
      <c r="AD20" s="629">
        <v>27507605</v>
      </c>
      <c r="AE20" s="629"/>
      <c r="AF20" s="629"/>
      <c r="AG20" s="629"/>
      <c r="AH20" s="629"/>
      <c r="AI20" s="629"/>
      <c r="AJ20" s="629"/>
      <c r="AK20" s="629"/>
      <c r="AL20" s="630">
        <v>99.5</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1344059</v>
      </c>
      <c r="BH20" s="626"/>
      <c r="BI20" s="626"/>
      <c r="BJ20" s="626"/>
      <c r="BK20" s="626"/>
      <c r="BL20" s="626"/>
      <c r="BM20" s="626"/>
      <c r="BN20" s="627"/>
      <c r="BO20" s="628">
        <v>6.9</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51463978</v>
      </c>
      <c r="CS20" s="626"/>
      <c r="CT20" s="626"/>
      <c r="CU20" s="626"/>
      <c r="CV20" s="626"/>
      <c r="CW20" s="626"/>
      <c r="CX20" s="626"/>
      <c r="CY20" s="627"/>
      <c r="CZ20" s="628">
        <v>100</v>
      </c>
      <c r="DA20" s="628"/>
      <c r="DB20" s="628"/>
      <c r="DC20" s="628"/>
      <c r="DD20" s="634">
        <v>3696144</v>
      </c>
      <c r="DE20" s="626"/>
      <c r="DF20" s="626"/>
      <c r="DG20" s="626"/>
      <c r="DH20" s="626"/>
      <c r="DI20" s="626"/>
      <c r="DJ20" s="626"/>
      <c r="DK20" s="626"/>
      <c r="DL20" s="626"/>
      <c r="DM20" s="626"/>
      <c r="DN20" s="626"/>
      <c r="DO20" s="626"/>
      <c r="DP20" s="627"/>
      <c r="DQ20" s="634">
        <v>32173937</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26121</v>
      </c>
      <c r="S21" s="626"/>
      <c r="T21" s="626"/>
      <c r="U21" s="626"/>
      <c r="V21" s="626"/>
      <c r="W21" s="626"/>
      <c r="X21" s="626"/>
      <c r="Y21" s="627"/>
      <c r="Z21" s="628">
        <v>0</v>
      </c>
      <c r="AA21" s="628"/>
      <c r="AB21" s="628"/>
      <c r="AC21" s="628"/>
      <c r="AD21" s="629">
        <v>26121</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346408</v>
      </c>
      <c r="S22" s="626"/>
      <c r="T22" s="626"/>
      <c r="U22" s="626"/>
      <c r="V22" s="626"/>
      <c r="W22" s="626"/>
      <c r="X22" s="626"/>
      <c r="Y22" s="627"/>
      <c r="Z22" s="628">
        <v>0.7</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1012978</v>
      </c>
      <c r="S23" s="626"/>
      <c r="T23" s="626"/>
      <c r="U23" s="626"/>
      <c r="V23" s="626"/>
      <c r="W23" s="626"/>
      <c r="X23" s="626"/>
      <c r="Y23" s="627"/>
      <c r="Z23" s="628">
        <v>1.9</v>
      </c>
      <c r="AA23" s="628"/>
      <c r="AB23" s="628"/>
      <c r="AC23" s="628"/>
      <c r="AD23" s="629">
        <v>73030</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1344059</v>
      </c>
      <c r="BH23" s="626"/>
      <c r="BI23" s="626"/>
      <c r="BJ23" s="626"/>
      <c r="BK23" s="626"/>
      <c r="BL23" s="626"/>
      <c r="BM23" s="626"/>
      <c r="BN23" s="627"/>
      <c r="BO23" s="628">
        <v>6.9</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50" t="s">
        <v>269</v>
      </c>
      <c r="DM23" s="651"/>
      <c r="DN23" s="651"/>
      <c r="DO23" s="651"/>
      <c r="DP23" s="651"/>
      <c r="DQ23" s="651"/>
      <c r="DR23" s="651"/>
      <c r="DS23" s="651"/>
      <c r="DT23" s="651"/>
      <c r="DU23" s="651"/>
      <c r="DV23" s="652"/>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631087</v>
      </c>
      <c r="S24" s="626"/>
      <c r="T24" s="626"/>
      <c r="U24" s="626"/>
      <c r="V24" s="626"/>
      <c r="W24" s="626"/>
      <c r="X24" s="626"/>
      <c r="Y24" s="627"/>
      <c r="Z24" s="628">
        <v>1.2</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26421458</v>
      </c>
      <c r="CS24" s="615"/>
      <c r="CT24" s="615"/>
      <c r="CU24" s="615"/>
      <c r="CV24" s="615"/>
      <c r="CW24" s="615"/>
      <c r="CX24" s="615"/>
      <c r="CY24" s="616"/>
      <c r="CZ24" s="654">
        <v>51.3</v>
      </c>
      <c r="DA24" s="655"/>
      <c r="DB24" s="655"/>
      <c r="DC24" s="656"/>
      <c r="DD24" s="653">
        <v>16504774</v>
      </c>
      <c r="DE24" s="615"/>
      <c r="DF24" s="615"/>
      <c r="DG24" s="615"/>
      <c r="DH24" s="615"/>
      <c r="DI24" s="615"/>
      <c r="DJ24" s="615"/>
      <c r="DK24" s="616"/>
      <c r="DL24" s="653">
        <v>16502209</v>
      </c>
      <c r="DM24" s="615"/>
      <c r="DN24" s="615"/>
      <c r="DO24" s="615"/>
      <c r="DP24" s="615"/>
      <c r="DQ24" s="615"/>
      <c r="DR24" s="615"/>
      <c r="DS24" s="615"/>
      <c r="DT24" s="615"/>
      <c r="DU24" s="615"/>
      <c r="DV24" s="616"/>
      <c r="DW24" s="619">
        <v>56.1</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8091156</v>
      </c>
      <c r="S25" s="626"/>
      <c r="T25" s="626"/>
      <c r="U25" s="626"/>
      <c r="V25" s="626"/>
      <c r="W25" s="626"/>
      <c r="X25" s="626"/>
      <c r="Y25" s="627"/>
      <c r="Z25" s="628">
        <v>15.3</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8376390</v>
      </c>
      <c r="CS25" s="645"/>
      <c r="CT25" s="645"/>
      <c r="CU25" s="645"/>
      <c r="CV25" s="645"/>
      <c r="CW25" s="645"/>
      <c r="CX25" s="645"/>
      <c r="CY25" s="646"/>
      <c r="CZ25" s="659">
        <v>16.3</v>
      </c>
      <c r="DA25" s="660"/>
      <c r="DB25" s="660"/>
      <c r="DC25" s="661"/>
      <c r="DD25" s="634">
        <v>7792605</v>
      </c>
      <c r="DE25" s="645"/>
      <c r="DF25" s="645"/>
      <c r="DG25" s="645"/>
      <c r="DH25" s="645"/>
      <c r="DI25" s="645"/>
      <c r="DJ25" s="645"/>
      <c r="DK25" s="646"/>
      <c r="DL25" s="634">
        <v>7791707</v>
      </c>
      <c r="DM25" s="645"/>
      <c r="DN25" s="645"/>
      <c r="DO25" s="645"/>
      <c r="DP25" s="645"/>
      <c r="DQ25" s="645"/>
      <c r="DR25" s="645"/>
      <c r="DS25" s="645"/>
      <c r="DT25" s="645"/>
      <c r="DU25" s="645"/>
      <c r="DV25" s="646"/>
      <c r="DW25" s="630">
        <v>26.5</v>
      </c>
      <c r="DX25" s="657"/>
      <c r="DY25" s="657"/>
      <c r="DZ25" s="657"/>
      <c r="EA25" s="657"/>
      <c r="EB25" s="657"/>
      <c r="EC25" s="658"/>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5874340</v>
      </c>
      <c r="CS26" s="626"/>
      <c r="CT26" s="626"/>
      <c r="CU26" s="626"/>
      <c r="CV26" s="626"/>
      <c r="CW26" s="626"/>
      <c r="CX26" s="626"/>
      <c r="CY26" s="627"/>
      <c r="CZ26" s="659">
        <v>11.4</v>
      </c>
      <c r="DA26" s="660"/>
      <c r="DB26" s="660"/>
      <c r="DC26" s="661"/>
      <c r="DD26" s="634">
        <v>5325473</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7"/>
      <c r="DY26" s="657"/>
      <c r="DZ26" s="657"/>
      <c r="EA26" s="657"/>
      <c r="EB26" s="657"/>
      <c r="EC26" s="658"/>
    </row>
    <row r="27" spans="2:133" ht="11.25" customHeight="1" x14ac:dyDescent="0.15">
      <c r="B27" s="622" t="s">
        <v>280</v>
      </c>
      <c r="C27" s="623"/>
      <c r="D27" s="623"/>
      <c r="E27" s="623"/>
      <c r="F27" s="623"/>
      <c r="G27" s="623"/>
      <c r="H27" s="623"/>
      <c r="I27" s="623"/>
      <c r="J27" s="623"/>
      <c r="K27" s="623"/>
      <c r="L27" s="623"/>
      <c r="M27" s="623"/>
      <c r="N27" s="623"/>
      <c r="O27" s="623"/>
      <c r="P27" s="623"/>
      <c r="Q27" s="624"/>
      <c r="R27" s="625">
        <v>4173487</v>
      </c>
      <c r="S27" s="626"/>
      <c r="T27" s="626"/>
      <c r="U27" s="626"/>
      <c r="V27" s="626"/>
      <c r="W27" s="626"/>
      <c r="X27" s="626"/>
      <c r="Y27" s="627"/>
      <c r="Z27" s="628">
        <v>7.9</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19450887</v>
      </c>
      <c r="BH27" s="626"/>
      <c r="BI27" s="626"/>
      <c r="BJ27" s="626"/>
      <c r="BK27" s="626"/>
      <c r="BL27" s="626"/>
      <c r="BM27" s="626"/>
      <c r="BN27" s="627"/>
      <c r="BO27" s="628">
        <v>100</v>
      </c>
      <c r="BP27" s="628"/>
      <c r="BQ27" s="628"/>
      <c r="BR27" s="628"/>
      <c r="BS27" s="634">
        <v>243898</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13157412</v>
      </c>
      <c r="CS27" s="645"/>
      <c r="CT27" s="645"/>
      <c r="CU27" s="645"/>
      <c r="CV27" s="645"/>
      <c r="CW27" s="645"/>
      <c r="CX27" s="645"/>
      <c r="CY27" s="646"/>
      <c r="CZ27" s="659">
        <v>25.6</v>
      </c>
      <c r="DA27" s="660"/>
      <c r="DB27" s="660"/>
      <c r="DC27" s="661"/>
      <c r="DD27" s="634">
        <v>3946127</v>
      </c>
      <c r="DE27" s="645"/>
      <c r="DF27" s="645"/>
      <c r="DG27" s="645"/>
      <c r="DH27" s="645"/>
      <c r="DI27" s="645"/>
      <c r="DJ27" s="645"/>
      <c r="DK27" s="646"/>
      <c r="DL27" s="634">
        <v>3944460</v>
      </c>
      <c r="DM27" s="645"/>
      <c r="DN27" s="645"/>
      <c r="DO27" s="645"/>
      <c r="DP27" s="645"/>
      <c r="DQ27" s="645"/>
      <c r="DR27" s="645"/>
      <c r="DS27" s="645"/>
      <c r="DT27" s="645"/>
      <c r="DU27" s="645"/>
      <c r="DV27" s="646"/>
      <c r="DW27" s="630">
        <v>13.4</v>
      </c>
      <c r="DX27" s="657"/>
      <c r="DY27" s="657"/>
      <c r="DZ27" s="657"/>
      <c r="EA27" s="657"/>
      <c r="EB27" s="657"/>
      <c r="EC27" s="658"/>
    </row>
    <row r="28" spans="2:133" ht="11.25" customHeight="1" x14ac:dyDescent="0.15">
      <c r="B28" s="622" t="s">
        <v>283</v>
      </c>
      <c r="C28" s="623"/>
      <c r="D28" s="623"/>
      <c r="E28" s="623"/>
      <c r="F28" s="623"/>
      <c r="G28" s="623"/>
      <c r="H28" s="623"/>
      <c r="I28" s="623"/>
      <c r="J28" s="623"/>
      <c r="K28" s="623"/>
      <c r="L28" s="623"/>
      <c r="M28" s="623"/>
      <c r="N28" s="623"/>
      <c r="O28" s="623"/>
      <c r="P28" s="623"/>
      <c r="Q28" s="624"/>
      <c r="R28" s="625">
        <v>237289</v>
      </c>
      <c r="S28" s="626"/>
      <c r="T28" s="626"/>
      <c r="U28" s="626"/>
      <c r="V28" s="626"/>
      <c r="W28" s="626"/>
      <c r="X28" s="626"/>
      <c r="Y28" s="627"/>
      <c r="Z28" s="628">
        <v>0.4</v>
      </c>
      <c r="AA28" s="628"/>
      <c r="AB28" s="628"/>
      <c r="AC28" s="628"/>
      <c r="AD28" s="629">
        <v>27181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4887656</v>
      </c>
      <c r="CS28" s="626"/>
      <c r="CT28" s="626"/>
      <c r="CU28" s="626"/>
      <c r="CV28" s="626"/>
      <c r="CW28" s="626"/>
      <c r="CX28" s="626"/>
      <c r="CY28" s="627"/>
      <c r="CZ28" s="659">
        <v>9.5</v>
      </c>
      <c r="DA28" s="660"/>
      <c r="DB28" s="660"/>
      <c r="DC28" s="661"/>
      <c r="DD28" s="634">
        <v>4766042</v>
      </c>
      <c r="DE28" s="626"/>
      <c r="DF28" s="626"/>
      <c r="DG28" s="626"/>
      <c r="DH28" s="626"/>
      <c r="DI28" s="626"/>
      <c r="DJ28" s="626"/>
      <c r="DK28" s="627"/>
      <c r="DL28" s="634">
        <v>4766042</v>
      </c>
      <c r="DM28" s="626"/>
      <c r="DN28" s="626"/>
      <c r="DO28" s="626"/>
      <c r="DP28" s="626"/>
      <c r="DQ28" s="626"/>
      <c r="DR28" s="626"/>
      <c r="DS28" s="626"/>
      <c r="DT28" s="626"/>
      <c r="DU28" s="626"/>
      <c r="DV28" s="627"/>
      <c r="DW28" s="630">
        <v>16.2</v>
      </c>
      <c r="DX28" s="657"/>
      <c r="DY28" s="657"/>
      <c r="DZ28" s="657"/>
      <c r="EA28" s="657"/>
      <c r="EB28" s="657"/>
      <c r="EC28" s="658"/>
    </row>
    <row r="29" spans="2:133" ht="11.25" customHeight="1" x14ac:dyDescent="0.15">
      <c r="B29" s="622" t="s">
        <v>285</v>
      </c>
      <c r="C29" s="623"/>
      <c r="D29" s="623"/>
      <c r="E29" s="623"/>
      <c r="F29" s="623"/>
      <c r="G29" s="623"/>
      <c r="H29" s="623"/>
      <c r="I29" s="623"/>
      <c r="J29" s="623"/>
      <c r="K29" s="623"/>
      <c r="L29" s="623"/>
      <c r="M29" s="623"/>
      <c r="N29" s="623"/>
      <c r="O29" s="623"/>
      <c r="P29" s="623"/>
      <c r="Q29" s="624"/>
      <c r="R29" s="625">
        <v>11797</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4887655</v>
      </c>
      <c r="CS29" s="645"/>
      <c r="CT29" s="645"/>
      <c r="CU29" s="645"/>
      <c r="CV29" s="645"/>
      <c r="CW29" s="645"/>
      <c r="CX29" s="645"/>
      <c r="CY29" s="646"/>
      <c r="CZ29" s="659">
        <v>9.5</v>
      </c>
      <c r="DA29" s="660"/>
      <c r="DB29" s="660"/>
      <c r="DC29" s="661"/>
      <c r="DD29" s="634">
        <v>4766041</v>
      </c>
      <c r="DE29" s="645"/>
      <c r="DF29" s="645"/>
      <c r="DG29" s="645"/>
      <c r="DH29" s="645"/>
      <c r="DI29" s="645"/>
      <c r="DJ29" s="645"/>
      <c r="DK29" s="646"/>
      <c r="DL29" s="634">
        <v>4766041</v>
      </c>
      <c r="DM29" s="645"/>
      <c r="DN29" s="645"/>
      <c r="DO29" s="645"/>
      <c r="DP29" s="645"/>
      <c r="DQ29" s="645"/>
      <c r="DR29" s="645"/>
      <c r="DS29" s="645"/>
      <c r="DT29" s="645"/>
      <c r="DU29" s="645"/>
      <c r="DV29" s="646"/>
      <c r="DW29" s="630">
        <v>16.2</v>
      </c>
      <c r="DX29" s="657"/>
      <c r="DY29" s="657"/>
      <c r="DZ29" s="657"/>
      <c r="EA29" s="657"/>
      <c r="EB29" s="657"/>
      <c r="EC29" s="658"/>
    </row>
    <row r="30" spans="2:133" ht="11.25" customHeight="1" x14ac:dyDescent="0.15">
      <c r="B30" s="622" t="s">
        <v>289</v>
      </c>
      <c r="C30" s="623"/>
      <c r="D30" s="623"/>
      <c r="E30" s="623"/>
      <c r="F30" s="623"/>
      <c r="G30" s="623"/>
      <c r="H30" s="623"/>
      <c r="I30" s="623"/>
      <c r="J30" s="623"/>
      <c r="K30" s="623"/>
      <c r="L30" s="623"/>
      <c r="M30" s="623"/>
      <c r="N30" s="623"/>
      <c r="O30" s="623"/>
      <c r="P30" s="623"/>
      <c r="Q30" s="624"/>
      <c r="R30" s="625">
        <v>1284359</v>
      </c>
      <c r="S30" s="626"/>
      <c r="T30" s="626"/>
      <c r="U30" s="626"/>
      <c r="V30" s="626"/>
      <c r="W30" s="626"/>
      <c r="X30" s="626"/>
      <c r="Y30" s="627"/>
      <c r="Z30" s="628">
        <v>2.4</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98.2</v>
      </c>
      <c r="BH30" s="684"/>
      <c r="BI30" s="684"/>
      <c r="BJ30" s="684"/>
      <c r="BK30" s="684"/>
      <c r="BL30" s="684"/>
      <c r="BM30" s="620">
        <v>91.7</v>
      </c>
      <c r="BN30" s="684"/>
      <c r="BO30" s="684"/>
      <c r="BP30" s="684"/>
      <c r="BQ30" s="685"/>
      <c r="BR30" s="683">
        <v>98.1</v>
      </c>
      <c r="BS30" s="684"/>
      <c r="BT30" s="684"/>
      <c r="BU30" s="684"/>
      <c r="BV30" s="684"/>
      <c r="BW30" s="684"/>
      <c r="BX30" s="620">
        <v>90.5</v>
      </c>
      <c r="BY30" s="684"/>
      <c r="BZ30" s="684"/>
      <c r="CA30" s="684"/>
      <c r="CB30" s="685"/>
      <c r="CD30" s="688"/>
      <c r="CE30" s="689"/>
      <c r="CF30" s="639" t="s">
        <v>292</v>
      </c>
      <c r="CG30" s="640"/>
      <c r="CH30" s="640"/>
      <c r="CI30" s="640"/>
      <c r="CJ30" s="640"/>
      <c r="CK30" s="640"/>
      <c r="CL30" s="640"/>
      <c r="CM30" s="640"/>
      <c r="CN30" s="640"/>
      <c r="CO30" s="640"/>
      <c r="CP30" s="640"/>
      <c r="CQ30" s="641"/>
      <c r="CR30" s="625">
        <v>4527497</v>
      </c>
      <c r="CS30" s="626"/>
      <c r="CT30" s="626"/>
      <c r="CU30" s="626"/>
      <c r="CV30" s="626"/>
      <c r="CW30" s="626"/>
      <c r="CX30" s="626"/>
      <c r="CY30" s="627"/>
      <c r="CZ30" s="659">
        <v>8.8000000000000007</v>
      </c>
      <c r="DA30" s="660"/>
      <c r="DB30" s="660"/>
      <c r="DC30" s="661"/>
      <c r="DD30" s="634">
        <v>4418254</v>
      </c>
      <c r="DE30" s="626"/>
      <c r="DF30" s="626"/>
      <c r="DG30" s="626"/>
      <c r="DH30" s="626"/>
      <c r="DI30" s="626"/>
      <c r="DJ30" s="626"/>
      <c r="DK30" s="627"/>
      <c r="DL30" s="634">
        <v>4418254</v>
      </c>
      <c r="DM30" s="626"/>
      <c r="DN30" s="626"/>
      <c r="DO30" s="626"/>
      <c r="DP30" s="626"/>
      <c r="DQ30" s="626"/>
      <c r="DR30" s="626"/>
      <c r="DS30" s="626"/>
      <c r="DT30" s="626"/>
      <c r="DU30" s="626"/>
      <c r="DV30" s="627"/>
      <c r="DW30" s="630">
        <v>15</v>
      </c>
      <c r="DX30" s="657"/>
      <c r="DY30" s="657"/>
      <c r="DZ30" s="657"/>
      <c r="EA30" s="657"/>
      <c r="EB30" s="657"/>
      <c r="EC30" s="658"/>
    </row>
    <row r="31" spans="2:133" ht="11.25" customHeight="1" x14ac:dyDescent="0.15">
      <c r="B31" s="622" t="s">
        <v>293</v>
      </c>
      <c r="C31" s="623"/>
      <c r="D31" s="623"/>
      <c r="E31" s="623"/>
      <c r="F31" s="623"/>
      <c r="G31" s="623"/>
      <c r="H31" s="623"/>
      <c r="I31" s="623"/>
      <c r="J31" s="623"/>
      <c r="K31" s="623"/>
      <c r="L31" s="623"/>
      <c r="M31" s="623"/>
      <c r="N31" s="623"/>
      <c r="O31" s="623"/>
      <c r="P31" s="623"/>
      <c r="Q31" s="624"/>
      <c r="R31" s="625">
        <v>735312</v>
      </c>
      <c r="S31" s="626"/>
      <c r="T31" s="626"/>
      <c r="U31" s="626"/>
      <c r="V31" s="626"/>
      <c r="W31" s="626"/>
      <c r="X31" s="626"/>
      <c r="Y31" s="627"/>
      <c r="Z31" s="628">
        <v>1.4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98.4</v>
      </c>
      <c r="BH31" s="645"/>
      <c r="BI31" s="645"/>
      <c r="BJ31" s="645"/>
      <c r="BK31" s="645"/>
      <c r="BL31" s="645"/>
      <c r="BM31" s="631">
        <v>92.7</v>
      </c>
      <c r="BN31" s="681"/>
      <c r="BO31" s="681"/>
      <c r="BP31" s="681"/>
      <c r="BQ31" s="682"/>
      <c r="BR31" s="680">
        <v>98.4</v>
      </c>
      <c r="BS31" s="645"/>
      <c r="BT31" s="645"/>
      <c r="BU31" s="645"/>
      <c r="BV31" s="645"/>
      <c r="BW31" s="645"/>
      <c r="BX31" s="631">
        <v>91.5</v>
      </c>
      <c r="BY31" s="681"/>
      <c r="BZ31" s="681"/>
      <c r="CA31" s="681"/>
      <c r="CB31" s="682"/>
      <c r="CD31" s="688"/>
      <c r="CE31" s="689"/>
      <c r="CF31" s="639" t="s">
        <v>296</v>
      </c>
      <c r="CG31" s="640"/>
      <c r="CH31" s="640"/>
      <c r="CI31" s="640"/>
      <c r="CJ31" s="640"/>
      <c r="CK31" s="640"/>
      <c r="CL31" s="640"/>
      <c r="CM31" s="640"/>
      <c r="CN31" s="640"/>
      <c r="CO31" s="640"/>
      <c r="CP31" s="640"/>
      <c r="CQ31" s="641"/>
      <c r="CR31" s="625">
        <v>360158</v>
      </c>
      <c r="CS31" s="645"/>
      <c r="CT31" s="645"/>
      <c r="CU31" s="645"/>
      <c r="CV31" s="645"/>
      <c r="CW31" s="645"/>
      <c r="CX31" s="645"/>
      <c r="CY31" s="646"/>
      <c r="CZ31" s="659">
        <v>0.7</v>
      </c>
      <c r="DA31" s="660"/>
      <c r="DB31" s="660"/>
      <c r="DC31" s="661"/>
      <c r="DD31" s="634">
        <v>347787</v>
      </c>
      <c r="DE31" s="645"/>
      <c r="DF31" s="645"/>
      <c r="DG31" s="645"/>
      <c r="DH31" s="645"/>
      <c r="DI31" s="645"/>
      <c r="DJ31" s="645"/>
      <c r="DK31" s="646"/>
      <c r="DL31" s="634">
        <v>347787</v>
      </c>
      <c r="DM31" s="645"/>
      <c r="DN31" s="645"/>
      <c r="DO31" s="645"/>
      <c r="DP31" s="645"/>
      <c r="DQ31" s="645"/>
      <c r="DR31" s="645"/>
      <c r="DS31" s="645"/>
      <c r="DT31" s="645"/>
      <c r="DU31" s="645"/>
      <c r="DV31" s="646"/>
      <c r="DW31" s="630">
        <v>1.2</v>
      </c>
      <c r="DX31" s="657"/>
      <c r="DY31" s="657"/>
      <c r="DZ31" s="657"/>
      <c r="EA31" s="657"/>
      <c r="EB31" s="657"/>
      <c r="EC31" s="658"/>
    </row>
    <row r="32" spans="2:133" ht="11.25" customHeight="1" x14ac:dyDescent="0.15">
      <c r="B32" s="622" t="s">
        <v>297</v>
      </c>
      <c r="C32" s="623"/>
      <c r="D32" s="623"/>
      <c r="E32" s="623"/>
      <c r="F32" s="623"/>
      <c r="G32" s="623"/>
      <c r="H32" s="623"/>
      <c r="I32" s="623"/>
      <c r="J32" s="623"/>
      <c r="K32" s="623"/>
      <c r="L32" s="623"/>
      <c r="M32" s="623"/>
      <c r="N32" s="623"/>
      <c r="O32" s="623"/>
      <c r="P32" s="623"/>
      <c r="Q32" s="624"/>
      <c r="R32" s="625">
        <v>3887393</v>
      </c>
      <c r="S32" s="626"/>
      <c r="T32" s="626"/>
      <c r="U32" s="626"/>
      <c r="V32" s="626"/>
      <c r="W32" s="626"/>
      <c r="X32" s="626"/>
      <c r="Y32" s="627"/>
      <c r="Z32" s="628">
        <v>7.3</v>
      </c>
      <c r="AA32" s="628"/>
      <c r="AB32" s="628"/>
      <c r="AC32" s="628"/>
      <c r="AD32" s="629">
        <v>4</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v>
      </c>
      <c r="BH32" s="693"/>
      <c r="BI32" s="693"/>
      <c r="BJ32" s="693"/>
      <c r="BK32" s="693"/>
      <c r="BL32" s="693"/>
      <c r="BM32" s="694">
        <v>90.2</v>
      </c>
      <c r="BN32" s="693"/>
      <c r="BO32" s="693"/>
      <c r="BP32" s="693"/>
      <c r="BQ32" s="695"/>
      <c r="BR32" s="692">
        <v>97.7</v>
      </c>
      <c r="BS32" s="693"/>
      <c r="BT32" s="693"/>
      <c r="BU32" s="693"/>
      <c r="BV32" s="693"/>
      <c r="BW32" s="693"/>
      <c r="BX32" s="694">
        <v>88.8</v>
      </c>
      <c r="BY32" s="693"/>
      <c r="BZ32" s="693"/>
      <c r="CA32" s="693"/>
      <c r="CB32" s="695"/>
      <c r="CD32" s="690"/>
      <c r="CE32" s="691"/>
      <c r="CF32" s="639" t="s">
        <v>299</v>
      </c>
      <c r="CG32" s="640"/>
      <c r="CH32" s="640"/>
      <c r="CI32" s="640"/>
      <c r="CJ32" s="640"/>
      <c r="CK32" s="640"/>
      <c r="CL32" s="640"/>
      <c r="CM32" s="640"/>
      <c r="CN32" s="640"/>
      <c r="CO32" s="640"/>
      <c r="CP32" s="640"/>
      <c r="CQ32" s="641"/>
      <c r="CR32" s="625">
        <v>1</v>
      </c>
      <c r="CS32" s="626"/>
      <c r="CT32" s="626"/>
      <c r="CU32" s="626"/>
      <c r="CV32" s="626"/>
      <c r="CW32" s="626"/>
      <c r="CX32" s="626"/>
      <c r="CY32" s="627"/>
      <c r="CZ32" s="659">
        <v>0</v>
      </c>
      <c r="DA32" s="660"/>
      <c r="DB32" s="660"/>
      <c r="DC32" s="661"/>
      <c r="DD32" s="634">
        <v>1</v>
      </c>
      <c r="DE32" s="626"/>
      <c r="DF32" s="626"/>
      <c r="DG32" s="626"/>
      <c r="DH32" s="626"/>
      <c r="DI32" s="626"/>
      <c r="DJ32" s="626"/>
      <c r="DK32" s="627"/>
      <c r="DL32" s="634">
        <v>1</v>
      </c>
      <c r="DM32" s="626"/>
      <c r="DN32" s="626"/>
      <c r="DO32" s="626"/>
      <c r="DP32" s="626"/>
      <c r="DQ32" s="626"/>
      <c r="DR32" s="626"/>
      <c r="DS32" s="626"/>
      <c r="DT32" s="626"/>
      <c r="DU32" s="626"/>
      <c r="DV32" s="627"/>
      <c r="DW32" s="630">
        <v>0</v>
      </c>
      <c r="DX32" s="657"/>
      <c r="DY32" s="657"/>
      <c r="DZ32" s="657"/>
      <c r="EA32" s="657"/>
      <c r="EB32" s="657"/>
      <c r="EC32" s="658"/>
    </row>
    <row r="33" spans="2:133" ht="11.25" customHeight="1" x14ac:dyDescent="0.15">
      <c r="B33" s="622" t="s">
        <v>300</v>
      </c>
      <c r="C33" s="623"/>
      <c r="D33" s="623"/>
      <c r="E33" s="623"/>
      <c r="F33" s="623"/>
      <c r="G33" s="623"/>
      <c r="H33" s="623"/>
      <c r="I33" s="623"/>
      <c r="J33" s="623"/>
      <c r="K33" s="623"/>
      <c r="L33" s="623"/>
      <c r="M33" s="623"/>
      <c r="N33" s="623"/>
      <c r="O33" s="623"/>
      <c r="P33" s="623"/>
      <c r="Q33" s="624"/>
      <c r="R33" s="625">
        <v>3074200</v>
      </c>
      <c r="S33" s="626"/>
      <c r="T33" s="626"/>
      <c r="U33" s="626"/>
      <c r="V33" s="626"/>
      <c r="W33" s="626"/>
      <c r="X33" s="626"/>
      <c r="Y33" s="627"/>
      <c r="Z33" s="628">
        <v>5.8</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21346376</v>
      </c>
      <c r="CS33" s="645"/>
      <c r="CT33" s="645"/>
      <c r="CU33" s="645"/>
      <c r="CV33" s="645"/>
      <c r="CW33" s="645"/>
      <c r="CX33" s="645"/>
      <c r="CY33" s="646"/>
      <c r="CZ33" s="659">
        <v>41.5</v>
      </c>
      <c r="DA33" s="660"/>
      <c r="DB33" s="660"/>
      <c r="DC33" s="661"/>
      <c r="DD33" s="634">
        <v>14558273</v>
      </c>
      <c r="DE33" s="645"/>
      <c r="DF33" s="645"/>
      <c r="DG33" s="645"/>
      <c r="DH33" s="645"/>
      <c r="DI33" s="645"/>
      <c r="DJ33" s="645"/>
      <c r="DK33" s="646"/>
      <c r="DL33" s="634">
        <v>11085073</v>
      </c>
      <c r="DM33" s="645"/>
      <c r="DN33" s="645"/>
      <c r="DO33" s="645"/>
      <c r="DP33" s="645"/>
      <c r="DQ33" s="645"/>
      <c r="DR33" s="645"/>
      <c r="DS33" s="645"/>
      <c r="DT33" s="645"/>
      <c r="DU33" s="645"/>
      <c r="DV33" s="646"/>
      <c r="DW33" s="630">
        <v>37.700000000000003</v>
      </c>
      <c r="DX33" s="657"/>
      <c r="DY33" s="657"/>
      <c r="DZ33" s="657"/>
      <c r="EA33" s="657"/>
      <c r="EB33" s="657"/>
      <c r="EC33" s="658"/>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6850726</v>
      </c>
      <c r="CS34" s="626"/>
      <c r="CT34" s="626"/>
      <c r="CU34" s="626"/>
      <c r="CV34" s="626"/>
      <c r="CW34" s="626"/>
      <c r="CX34" s="626"/>
      <c r="CY34" s="627"/>
      <c r="CZ34" s="659">
        <v>13.3</v>
      </c>
      <c r="DA34" s="660"/>
      <c r="DB34" s="660"/>
      <c r="DC34" s="661"/>
      <c r="DD34" s="634">
        <v>5524674</v>
      </c>
      <c r="DE34" s="626"/>
      <c r="DF34" s="626"/>
      <c r="DG34" s="626"/>
      <c r="DH34" s="626"/>
      <c r="DI34" s="626"/>
      <c r="DJ34" s="626"/>
      <c r="DK34" s="627"/>
      <c r="DL34" s="634">
        <v>4061270</v>
      </c>
      <c r="DM34" s="626"/>
      <c r="DN34" s="626"/>
      <c r="DO34" s="626"/>
      <c r="DP34" s="626"/>
      <c r="DQ34" s="626"/>
      <c r="DR34" s="626"/>
      <c r="DS34" s="626"/>
      <c r="DT34" s="626"/>
      <c r="DU34" s="626"/>
      <c r="DV34" s="627"/>
      <c r="DW34" s="630">
        <v>13.8</v>
      </c>
      <c r="DX34" s="657"/>
      <c r="DY34" s="657"/>
      <c r="DZ34" s="657"/>
      <c r="EA34" s="657"/>
      <c r="EB34" s="657"/>
      <c r="EC34" s="658"/>
    </row>
    <row r="35" spans="2:133" ht="11.25" customHeight="1" x14ac:dyDescent="0.15">
      <c r="B35" s="622" t="s">
        <v>306</v>
      </c>
      <c r="C35" s="623"/>
      <c r="D35" s="623"/>
      <c r="E35" s="623"/>
      <c r="F35" s="623"/>
      <c r="G35" s="623"/>
      <c r="H35" s="623"/>
      <c r="I35" s="623"/>
      <c r="J35" s="623"/>
      <c r="K35" s="623"/>
      <c r="L35" s="623"/>
      <c r="M35" s="623"/>
      <c r="N35" s="623"/>
      <c r="O35" s="623"/>
      <c r="P35" s="623"/>
      <c r="Q35" s="624"/>
      <c r="R35" s="625">
        <v>1800000</v>
      </c>
      <c r="S35" s="626"/>
      <c r="T35" s="626"/>
      <c r="U35" s="626"/>
      <c r="V35" s="626"/>
      <c r="W35" s="626"/>
      <c r="X35" s="626"/>
      <c r="Y35" s="627"/>
      <c r="Z35" s="628">
        <v>3.4</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7512828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851845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487828</v>
      </c>
      <c r="CS35" s="645"/>
      <c r="CT35" s="645"/>
      <c r="CU35" s="645"/>
      <c r="CV35" s="645"/>
      <c r="CW35" s="645"/>
      <c r="CX35" s="645"/>
      <c r="CY35" s="646"/>
      <c r="CZ35" s="659">
        <v>0.9</v>
      </c>
      <c r="DA35" s="660"/>
      <c r="DB35" s="660"/>
      <c r="DC35" s="661"/>
      <c r="DD35" s="634">
        <v>346219</v>
      </c>
      <c r="DE35" s="645"/>
      <c r="DF35" s="645"/>
      <c r="DG35" s="645"/>
      <c r="DH35" s="645"/>
      <c r="DI35" s="645"/>
      <c r="DJ35" s="645"/>
      <c r="DK35" s="646"/>
      <c r="DL35" s="634">
        <v>346219</v>
      </c>
      <c r="DM35" s="645"/>
      <c r="DN35" s="645"/>
      <c r="DO35" s="645"/>
      <c r="DP35" s="645"/>
      <c r="DQ35" s="645"/>
      <c r="DR35" s="645"/>
      <c r="DS35" s="645"/>
      <c r="DT35" s="645"/>
      <c r="DU35" s="645"/>
      <c r="DV35" s="646"/>
      <c r="DW35" s="630">
        <v>1.2</v>
      </c>
      <c r="DX35" s="657"/>
      <c r="DY35" s="657"/>
      <c r="DZ35" s="657"/>
      <c r="EA35" s="657"/>
      <c r="EB35" s="657"/>
      <c r="EC35" s="658"/>
    </row>
    <row r="36" spans="2:133" ht="11.25" customHeight="1" x14ac:dyDescent="0.15">
      <c r="B36" s="668" t="s">
        <v>310</v>
      </c>
      <c r="C36" s="669"/>
      <c r="D36" s="669"/>
      <c r="E36" s="669"/>
      <c r="F36" s="669"/>
      <c r="G36" s="669"/>
      <c r="H36" s="669"/>
      <c r="I36" s="669"/>
      <c r="J36" s="669"/>
      <c r="K36" s="669"/>
      <c r="L36" s="669"/>
      <c r="M36" s="669"/>
      <c r="N36" s="669"/>
      <c r="O36" s="669"/>
      <c r="P36" s="669"/>
      <c r="Q36" s="670"/>
      <c r="R36" s="697">
        <v>52981899</v>
      </c>
      <c r="S36" s="698"/>
      <c r="T36" s="698"/>
      <c r="U36" s="698"/>
      <c r="V36" s="698"/>
      <c r="W36" s="698"/>
      <c r="X36" s="698"/>
      <c r="Y36" s="699"/>
      <c r="Z36" s="700">
        <v>100</v>
      </c>
      <c r="AA36" s="700"/>
      <c r="AB36" s="700"/>
      <c r="AC36" s="700"/>
      <c r="AD36" s="701">
        <v>27633941</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2539036</v>
      </c>
      <c r="BA36" s="626"/>
      <c r="BB36" s="626"/>
      <c r="BC36" s="626"/>
      <c r="BD36" s="645"/>
      <c r="BE36" s="645"/>
      <c r="BF36" s="682"/>
      <c r="BG36" s="639" t="s">
        <v>312</v>
      </c>
      <c r="BH36" s="640"/>
      <c r="BI36" s="640"/>
      <c r="BJ36" s="640"/>
      <c r="BK36" s="640"/>
      <c r="BL36" s="640"/>
      <c r="BM36" s="640"/>
      <c r="BN36" s="640"/>
      <c r="BO36" s="640"/>
      <c r="BP36" s="640"/>
      <c r="BQ36" s="640"/>
      <c r="BR36" s="640"/>
      <c r="BS36" s="640"/>
      <c r="BT36" s="640"/>
      <c r="BU36" s="641"/>
      <c r="BV36" s="625">
        <v>677375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1573947</v>
      </c>
      <c r="CS36" s="626"/>
      <c r="CT36" s="626"/>
      <c r="CU36" s="626"/>
      <c r="CV36" s="626"/>
      <c r="CW36" s="626"/>
      <c r="CX36" s="626"/>
      <c r="CY36" s="627"/>
      <c r="CZ36" s="659">
        <v>3.1</v>
      </c>
      <c r="DA36" s="660"/>
      <c r="DB36" s="660"/>
      <c r="DC36" s="661"/>
      <c r="DD36" s="634">
        <v>1289894</v>
      </c>
      <c r="DE36" s="626"/>
      <c r="DF36" s="626"/>
      <c r="DG36" s="626"/>
      <c r="DH36" s="626"/>
      <c r="DI36" s="626"/>
      <c r="DJ36" s="626"/>
      <c r="DK36" s="627"/>
      <c r="DL36" s="634">
        <v>641736</v>
      </c>
      <c r="DM36" s="626"/>
      <c r="DN36" s="626"/>
      <c r="DO36" s="626"/>
      <c r="DP36" s="626"/>
      <c r="DQ36" s="626"/>
      <c r="DR36" s="626"/>
      <c r="DS36" s="626"/>
      <c r="DT36" s="626"/>
      <c r="DU36" s="626"/>
      <c r="DV36" s="627"/>
      <c r="DW36" s="630">
        <v>2.2000000000000002</v>
      </c>
      <c r="DX36" s="657"/>
      <c r="DY36" s="657"/>
      <c r="DZ36" s="657"/>
      <c r="EA36" s="657"/>
      <c r="EB36" s="657"/>
      <c r="EC36" s="658"/>
    </row>
    <row r="37" spans="2:133" ht="11.25" customHeight="1" x14ac:dyDescent="0.15">
      <c r="AQ37" s="704" t="s">
        <v>314</v>
      </c>
      <c r="AR37" s="705"/>
      <c r="AS37" s="705"/>
      <c r="AT37" s="705"/>
      <c r="AU37" s="705"/>
      <c r="AV37" s="705"/>
      <c r="AW37" s="705"/>
      <c r="AX37" s="705"/>
      <c r="AY37" s="706"/>
      <c r="AZ37" s="625">
        <v>53545</v>
      </c>
      <c r="BA37" s="626"/>
      <c r="BB37" s="626"/>
      <c r="BC37" s="626"/>
      <c r="BD37" s="645"/>
      <c r="BE37" s="645"/>
      <c r="BF37" s="682"/>
      <c r="BG37" s="639" t="s">
        <v>315</v>
      </c>
      <c r="BH37" s="640"/>
      <c r="BI37" s="640"/>
      <c r="BJ37" s="640"/>
      <c r="BK37" s="640"/>
      <c r="BL37" s="640"/>
      <c r="BM37" s="640"/>
      <c r="BN37" s="640"/>
      <c r="BO37" s="640"/>
      <c r="BP37" s="640"/>
      <c r="BQ37" s="640"/>
      <c r="BR37" s="640"/>
      <c r="BS37" s="640"/>
      <c r="BT37" s="640"/>
      <c r="BU37" s="641"/>
      <c r="BV37" s="625">
        <v>24690</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21690</v>
      </c>
      <c r="CS37" s="645"/>
      <c r="CT37" s="645"/>
      <c r="CU37" s="645"/>
      <c r="CV37" s="645"/>
      <c r="CW37" s="645"/>
      <c r="CX37" s="645"/>
      <c r="CY37" s="646"/>
      <c r="CZ37" s="659">
        <v>0</v>
      </c>
      <c r="DA37" s="660"/>
      <c r="DB37" s="660"/>
      <c r="DC37" s="661"/>
      <c r="DD37" s="634">
        <v>21690</v>
      </c>
      <c r="DE37" s="645"/>
      <c r="DF37" s="645"/>
      <c r="DG37" s="645"/>
      <c r="DH37" s="645"/>
      <c r="DI37" s="645"/>
      <c r="DJ37" s="645"/>
      <c r="DK37" s="646"/>
      <c r="DL37" s="634">
        <v>21690</v>
      </c>
      <c r="DM37" s="645"/>
      <c r="DN37" s="645"/>
      <c r="DO37" s="645"/>
      <c r="DP37" s="645"/>
      <c r="DQ37" s="645"/>
      <c r="DR37" s="645"/>
      <c r="DS37" s="645"/>
      <c r="DT37" s="645"/>
      <c r="DU37" s="645"/>
      <c r="DV37" s="646"/>
      <c r="DW37" s="630">
        <v>0.1</v>
      </c>
      <c r="DX37" s="657"/>
      <c r="DY37" s="657"/>
      <c r="DZ37" s="657"/>
      <c r="EA37" s="657"/>
      <c r="EB37" s="657"/>
      <c r="EC37" s="658"/>
    </row>
    <row r="38" spans="2:133" ht="11.25" customHeight="1" x14ac:dyDescent="0.15">
      <c r="AQ38" s="704" t="s">
        <v>317</v>
      </c>
      <c r="AR38" s="705"/>
      <c r="AS38" s="705"/>
      <c r="AT38" s="705"/>
      <c r="AU38" s="705"/>
      <c r="AV38" s="705"/>
      <c r="AW38" s="705"/>
      <c r="AX38" s="705"/>
      <c r="AY38" s="706"/>
      <c r="AZ38" s="625">
        <v>26310</v>
      </c>
      <c r="BA38" s="626"/>
      <c r="BB38" s="626"/>
      <c r="BC38" s="626"/>
      <c r="BD38" s="645"/>
      <c r="BE38" s="645"/>
      <c r="BF38" s="682"/>
      <c r="BG38" s="639" t="s">
        <v>318</v>
      </c>
      <c r="BH38" s="640"/>
      <c r="BI38" s="640"/>
      <c r="BJ38" s="640"/>
      <c r="BK38" s="640"/>
      <c r="BL38" s="640"/>
      <c r="BM38" s="640"/>
      <c r="BN38" s="640"/>
      <c r="BO38" s="640"/>
      <c r="BP38" s="640"/>
      <c r="BQ38" s="640"/>
      <c r="BR38" s="640"/>
      <c r="BS38" s="640"/>
      <c r="BT38" s="640"/>
      <c r="BU38" s="641"/>
      <c r="BV38" s="625">
        <v>40544</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7451928</v>
      </c>
      <c r="CS38" s="626"/>
      <c r="CT38" s="626"/>
      <c r="CU38" s="626"/>
      <c r="CV38" s="626"/>
      <c r="CW38" s="626"/>
      <c r="CX38" s="626"/>
      <c r="CY38" s="627"/>
      <c r="CZ38" s="659">
        <v>14.5</v>
      </c>
      <c r="DA38" s="660"/>
      <c r="DB38" s="660"/>
      <c r="DC38" s="661"/>
      <c r="DD38" s="634">
        <v>6414767</v>
      </c>
      <c r="DE38" s="626"/>
      <c r="DF38" s="626"/>
      <c r="DG38" s="626"/>
      <c r="DH38" s="626"/>
      <c r="DI38" s="626"/>
      <c r="DJ38" s="626"/>
      <c r="DK38" s="627"/>
      <c r="DL38" s="634">
        <v>6035848</v>
      </c>
      <c r="DM38" s="626"/>
      <c r="DN38" s="626"/>
      <c r="DO38" s="626"/>
      <c r="DP38" s="626"/>
      <c r="DQ38" s="626"/>
      <c r="DR38" s="626"/>
      <c r="DS38" s="626"/>
      <c r="DT38" s="626"/>
      <c r="DU38" s="626"/>
      <c r="DV38" s="627"/>
      <c r="DW38" s="630">
        <v>20.5</v>
      </c>
      <c r="DX38" s="657"/>
      <c r="DY38" s="657"/>
      <c r="DZ38" s="657"/>
      <c r="EA38" s="657"/>
      <c r="EB38" s="657"/>
      <c r="EC38" s="658"/>
    </row>
    <row r="39" spans="2:133" ht="11.25" customHeight="1" x14ac:dyDescent="0.15">
      <c r="AQ39" s="704" t="s">
        <v>320</v>
      </c>
      <c r="AR39" s="705"/>
      <c r="AS39" s="705"/>
      <c r="AT39" s="705"/>
      <c r="AU39" s="705"/>
      <c r="AV39" s="705"/>
      <c r="AW39" s="705"/>
      <c r="AX39" s="705"/>
      <c r="AY39" s="706"/>
      <c r="AZ39" s="625">
        <v>7355</v>
      </c>
      <c r="BA39" s="626"/>
      <c r="BB39" s="626"/>
      <c r="BC39" s="626"/>
      <c r="BD39" s="645"/>
      <c r="BE39" s="645"/>
      <c r="BF39" s="682"/>
      <c r="BG39" s="710" t="s">
        <v>321</v>
      </c>
      <c r="BH39" s="711"/>
      <c r="BI39" s="711"/>
      <c r="BJ39" s="711"/>
      <c r="BK39" s="711"/>
      <c r="BL39" s="189"/>
      <c r="BM39" s="640" t="s">
        <v>322</v>
      </c>
      <c r="BN39" s="640"/>
      <c r="BO39" s="640"/>
      <c r="BP39" s="640"/>
      <c r="BQ39" s="640"/>
      <c r="BR39" s="640"/>
      <c r="BS39" s="640"/>
      <c r="BT39" s="640"/>
      <c r="BU39" s="641"/>
      <c r="BV39" s="625">
        <v>91</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1552160</v>
      </c>
      <c r="CS39" s="645"/>
      <c r="CT39" s="645"/>
      <c r="CU39" s="645"/>
      <c r="CV39" s="645"/>
      <c r="CW39" s="645"/>
      <c r="CX39" s="645"/>
      <c r="CY39" s="646"/>
      <c r="CZ39" s="659">
        <v>3</v>
      </c>
      <c r="DA39" s="660"/>
      <c r="DB39" s="660"/>
      <c r="DC39" s="661"/>
      <c r="DD39" s="634">
        <v>952738</v>
      </c>
      <c r="DE39" s="645"/>
      <c r="DF39" s="645"/>
      <c r="DG39" s="645"/>
      <c r="DH39" s="645"/>
      <c r="DI39" s="645"/>
      <c r="DJ39" s="645"/>
      <c r="DK39" s="646"/>
      <c r="DL39" s="634" t="s">
        <v>324</v>
      </c>
      <c r="DM39" s="645"/>
      <c r="DN39" s="645"/>
      <c r="DO39" s="645"/>
      <c r="DP39" s="645"/>
      <c r="DQ39" s="645"/>
      <c r="DR39" s="645"/>
      <c r="DS39" s="645"/>
      <c r="DT39" s="645"/>
      <c r="DU39" s="645"/>
      <c r="DV39" s="646"/>
      <c r="DW39" s="630" t="s">
        <v>324</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1283548</v>
      </c>
      <c r="BA40" s="626"/>
      <c r="BB40" s="626"/>
      <c r="BC40" s="626"/>
      <c r="BD40" s="645"/>
      <c r="BE40" s="645"/>
      <c r="BF40" s="682"/>
      <c r="BG40" s="710"/>
      <c r="BH40" s="711"/>
      <c r="BI40" s="711"/>
      <c r="BJ40" s="711"/>
      <c r="BK40" s="711"/>
      <c r="BL40" s="189"/>
      <c r="BM40" s="640" t="s">
        <v>326</v>
      </c>
      <c r="BN40" s="640"/>
      <c r="BO40" s="640"/>
      <c r="BP40" s="640"/>
      <c r="BQ40" s="640"/>
      <c r="BR40" s="640"/>
      <c r="BS40" s="640"/>
      <c r="BT40" s="640"/>
      <c r="BU40" s="641"/>
      <c r="BV40" s="625">
        <v>100</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3429787</v>
      </c>
      <c r="CS40" s="626"/>
      <c r="CT40" s="626"/>
      <c r="CU40" s="626"/>
      <c r="CV40" s="626"/>
      <c r="CW40" s="626"/>
      <c r="CX40" s="626"/>
      <c r="CY40" s="627"/>
      <c r="CZ40" s="659">
        <v>6.7</v>
      </c>
      <c r="DA40" s="660"/>
      <c r="DB40" s="660"/>
      <c r="DC40" s="661"/>
      <c r="DD40" s="634">
        <v>29981</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328</v>
      </c>
      <c r="AR41" s="648"/>
      <c r="AS41" s="648"/>
      <c r="AT41" s="648"/>
      <c r="AU41" s="648"/>
      <c r="AV41" s="648"/>
      <c r="AW41" s="648"/>
      <c r="AX41" s="648"/>
      <c r="AY41" s="649"/>
      <c r="AZ41" s="697">
        <v>3603034</v>
      </c>
      <c r="BA41" s="698"/>
      <c r="BB41" s="698"/>
      <c r="BC41" s="698"/>
      <c r="BD41" s="693"/>
      <c r="BE41" s="693"/>
      <c r="BF41" s="695"/>
      <c r="BG41" s="712"/>
      <c r="BH41" s="713"/>
      <c r="BI41" s="713"/>
      <c r="BJ41" s="713"/>
      <c r="BK41" s="713"/>
      <c r="BL41" s="191"/>
      <c r="BM41" s="648" t="s">
        <v>329</v>
      </c>
      <c r="BN41" s="648"/>
      <c r="BO41" s="648"/>
      <c r="BP41" s="648"/>
      <c r="BQ41" s="648"/>
      <c r="BR41" s="648"/>
      <c r="BS41" s="648"/>
      <c r="BT41" s="648"/>
      <c r="BU41" s="649"/>
      <c r="BV41" s="697">
        <v>278</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45"/>
      <c r="CT41" s="645"/>
      <c r="CU41" s="645"/>
      <c r="CV41" s="645"/>
      <c r="CW41" s="645"/>
      <c r="CX41" s="645"/>
      <c r="CY41" s="646"/>
      <c r="CZ41" s="659" t="s">
        <v>331</v>
      </c>
      <c r="DA41" s="660"/>
      <c r="DB41" s="660"/>
      <c r="DC41" s="661"/>
      <c r="DD41" s="634" t="s">
        <v>331</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3696144</v>
      </c>
      <c r="CS42" s="626"/>
      <c r="CT42" s="626"/>
      <c r="CU42" s="626"/>
      <c r="CV42" s="626"/>
      <c r="CW42" s="626"/>
      <c r="CX42" s="626"/>
      <c r="CY42" s="627"/>
      <c r="CZ42" s="659">
        <v>7.2</v>
      </c>
      <c r="DA42" s="708"/>
      <c r="DB42" s="708"/>
      <c r="DC42" s="709"/>
      <c r="DD42" s="634">
        <v>1110890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302536</v>
      </c>
      <c r="CS43" s="645"/>
      <c r="CT43" s="645"/>
      <c r="CU43" s="645"/>
      <c r="CV43" s="645"/>
      <c r="CW43" s="645"/>
      <c r="CX43" s="645"/>
      <c r="CY43" s="646"/>
      <c r="CZ43" s="659">
        <v>0.6</v>
      </c>
      <c r="DA43" s="660"/>
      <c r="DB43" s="660"/>
      <c r="DC43" s="661"/>
      <c r="DD43" s="634">
        <v>295884</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3696144</v>
      </c>
      <c r="CS44" s="626"/>
      <c r="CT44" s="626"/>
      <c r="CU44" s="626"/>
      <c r="CV44" s="626"/>
      <c r="CW44" s="626"/>
      <c r="CX44" s="626"/>
      <c r="CY44" s="627"/>
      <c r="CZ44" s="659">
        <v>7.2</v>
      </c>
      <c r="DA44" s="708"/>
      <c r="DB44" s="708"/>
      <c r="DC44" s="709"/>
      <c r="DD44" s="634">
        <v>1110890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1726562</v>
      </c>
      <c r="CS45" s="645"/>
      <c r="CT45" s="645"/>
      <c r="CU45" s="645"/>
      <c r="CV45" s="645"/>
      <c r="CW45" s="645"/>
      <c r="CX45" s="645"/>
      <c r="CY45" s="646"/>
      <c r="CZ45" s="659">
        <v>3.4</v>
      </c>
      <c r="DA45" s="660"/>
      <c r="DB45" s="660"/>
      <c r="DC45" s="661"/>
      <c r="DD45" s="634">
        <v>162305</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1905453</v>
      </c>
      <c r="CS46" s="626"/>
      <c r="CT46" s="626"/>
      <c r="CU46" s="626"/>
      <c r="CV46" s="626"/>
      <c r="CW46" s="626"/>
      <c r="CX46" s="626"/>
      <c r="CY46" s="627"/>
      <c r="CZ46" s="659">
        <v>3.7</v>
      </c>
      <c r="DA46" s="708"/>
      <c r="DB46" s="708"/>
      <c r="DC46" s="709"/>
      <c r="DD46" s="634">
        <v>940365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111</v>
      </c>
      <c r="CS47" s="645"/>
      <c r="CT47" s="645"/>
      <c r="CU47" s="645"/>
      <c r="CV47" s="645"/>
      <c r="CW47" s="645"/>
      <c r="CX47" s="645"/>
      <c r="CY47" s="646"/>
      <c r="CZ47" s="659" t="s">
        <v>111</v>
      </c>
      <c r="DA47" s="660"/>
      <c r="DB47" s="660"/>
      <c r="DC47" s="661"/>
      <c r="DD47" s="634" t="s">
        <v>111</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51463978</v>
      </c>
      <c r="CS49" s="693"/>
      <c r="CT49" s="693"/>
      <c r="CU49" s="693"/>
      <c r="CV49" s="693"/>
      <c r="CW49" s="693"/>
      <c r="CX49" s="693"/>
      <c r="CY49" s="720"/>
      <c r="CZ49" s="721">
        <v>100</v>
      </c>
      <c r="DA49" s="722"/>
      <c r="DB49" s="722"/>
      <c r="DC49" s="723"/>
      <c r="DD49" s="724">
        <v>32173937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68" sqref="AK68:AO71"/>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52967</v>
      </c>
      <c r="R7" s="755"/>
      <c r="S7" s="755"/>
      <c r="T7" s="755"/>
      <c r="U7" s="755"/>
      <c r="V7" s="755">
        <v>51451</v>
      </c>
      <c r="W7" s="755"/>
      <c r="X7" s="755"/>
      <c r="Y7" s="755"/>
      <c r="Z7" s="755"/>
      <c r="AA7" s="755">
        <v>1516</v>
      </c>
      <c r="AB7" s="755"/>
      <c r="AC7" s="755"/>
      <c r="AD7" s="755"/>
      <c r="AE7" s="756"/>
      <c r="AF7" s="757">
        <v>1262</v>
      </c>
      <c r="AG7" s="758"/>
      <c r="AH7" s="758"/>
      <c r="AI7" s="758"/>
      <c r="AJ7" s="759"/>
      <c r="AK7" s="794">
        <v>1284</v>
      </c>
      <c r="AL7" s="795"/>
      <c r="AM7" s="795"/>
      <c r="AN7" s="795"/>
      <c r="AO7" s="795"/>
      <c r="AP7" s="795">
        <v>40436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552</v>
      </c>
      <c r="BS7" s="798" t="s">
        <v>553</v>
      </c>
      <c r="BT7" s="799"/>
      <c r="BU7" s="799"/>
      <c r="BV7" s="799"/>
      <c r="BW7" s="799"/>
      <c r="BX7" s="799"/>
      <c r="BY7" s="799"/>
      <c r="BZ7" s="799"/>
      <c r="CA7" s="799"/>
      <c r="CB7" s="799"/>
      <c r="CC7" s="799"/>
      <c r="CD7" s="799"/>
      <c r="CE7" s="799"/>
      <c r="CF7" s="799"/>
      <c r="CG7" s="800"/>
      <c r="CH7" s="791">
        <v>1</v>
      </c>
      <c r="CI7" s="792"/>
      <c r="CJ7" s="792"/>
      <c r="CK7" s="792"/>
      <c r="CL7" s="793"/>
      <c r="CM7" s="791">
        <v>1211</v>
      </c>
      <c r="CN7" s="792"/>
      <c r="CO7" s="792"/>
      <c r="CP7" s="792"/>
      <c r="CQ7" s="793"/>
      <c r="CR7" s="791">
        <v>10</v>
      </c>
      <c r="CS7" s="792"/>
      <c r="CT7" s="792"/>
      <c r="CU7" s="792"/>
      <c r="CV7" s="793"/>
      <c r="CW7" s="791">
        <v>55</v>
      </c>
      <c r="CX7" s="792"/>
      <c r="CY7" s="792"/>
      <c r="CZ7" s="792"/>
      <c r="DA7" s="793"/>
      <c r="DB7" s="791" t="s">
        <v>540</v>
      </c>
      <c r="DC7" s="792"/>
      <c r="DD7" s="792"/>
      <c r="DE7" s="792"/>
      <c r="DF7" s="793"/>
      <c r="DG7" s="791" t="s">
        <v>560</v>
      </c>
      <c r="DH7" s="792"/>
      <c r="DI7" s="792"/>
      <c r="DJ7" s="792"/>
      <c r="DK7" s="793"/>
      <c r="DL7" s="791" t="s">
        <v>540</v>
      </c>
      <c r="DM7" s="792"/>
      <c r="DN7" s="792"/>
      <c r="DO7" s="792"/>
      <c r="DP7" s="793"/>
      <c r="DQ7" s="791" t="s">
        <v>540</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15</v>
      </c>
      <c r="R8" s="779"/>
      <c r="S8" s="779"/>
      <c r="T8" s="779"/>
      <c r="U8" s="779"/>
      <c r="V8" s="779">
        <v>13</v>
      </c>
      <c r="W8" s="779"/>
      <c r="X8" s="779"/>
      <c r="Y8" s="779"/>
      <c r="Z8" s="779"/>
      <c r="AA8" s="779">
        <v>2</v>
      </c>
      <c r="AB8" s="779"/>
      <c r="AC8" s="779"/>
      <c r="AD8" s="779"/>
      <c r="AE8" s="780"/>
      <c r="AF8" s="781">
        <v>2</v>
      </c>
      <c r="AG8" s="782"/>
      <c r="AH8" s="782"/>
      <c r="AI8" s="782"/>
      <c r="AJ8" s="783"/>
      <c r="AK8" s="784" t="s">
        <v>540</v>
      </c>
      <c r="AL8" s="785"/>
      <c r="AM8" s="785"/>
      <c r="AN8" s="785"/>
      <c r="AO8" s="785"/>
      <c r="AP8" s="785" t="s">
        <v>540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554</v>
      </c>
      <c r="BS8" s="788" t="s">
        <v>555</v>
      </c>
      <c r="BT8" s="789"/>
      <c r="BU8" s="789"/>
      <c r="BV8" s="789"/>
      <c r="BW8" s="789"/>
      <c r="BX8" s="789"/>
      <c r="BY8" s="789"/>
      <c r="BZ8" s="789"/>
      <c r="CA8" s="789"/>
      <c r="CB8" s="789"/>
      <c r="CC8" s="789"/>
      <c r="CD8" s="789"/>
      <c r="CE8" s="789"/>
      <c r="CF8" s="789"/>
      <c r="CG8" s="790"/>
      <c r="CH8" s="801">
        <v>-1</v>
      </c>
      <c r="CI8" s="802"/>
      <c r="CJ8" s="802"/>
      <c r="CK8" s="802"/>
      <c r="CL8" s="803"/>
      <c r="CM8" s="801">
        <v>1207</v>
      </c>
      <c r="CN8" s="802"/>
      <c r="CO8" s="802"/>
      <c r="CP8" s="802"/>
      <c r="CQ8" s="803"/>
      <c r="CR8" s="801">
        <v>981</v>
      </c>
      <c r="CS8" s="802"/>
      <c r="CT8" s="802"/>
      <c r="CU8" s="802"/>
      <c r="CV8" s="803"/>
      <c r="CW8" s="801" t="s">
        <v>562</v>
      </c>
      <c r="CX8" s="802"/>
      <c r="CY8" s="802"/>
      <c r="CZ8" s="802"/>
      <c r="DA8" s="803"/>
      <c r="DB8" s="801" t="s">
        <v>540</v>
      </c>
      <c r="DC8" s="802"/>
      <c r="DD8" s="802"/>
      <c r="DE8" s="802"/>
      <c r="DF8" s="803"/>
      <c r="DG8" s="801" t="s">
        <v>560</v>
      </c>
      <c r="DH8" s="802"/>
      <c r="DI8" s="802"/>
      <c r="DJ8" s="802"/>
      <c r="DK8" s="803"/>
      <c r="DL8" s="801" t="s">
        <v>560</v>
      </c>
      <c r="DM8" s="802"/>
      <c r="DN8" s="802"/>
      <c r="DO8" s="802"/>
      <c r="DP8" s="803"/>
      <c r="DQ8" s="801" t="s">
        <v>540</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552</v>
      </c>
      <c r="BS9" s="788" t="s">
        <v>556</v>
      </c>
      <c r="BT9" s="789"/>
      <c r="BU9" s="789"/>
      <c r="BV9" s="789"/>
      <c r="BW9" s="789"/>
      <c r="BX9" s="789"/>
      <c r="BY9" s="789"/>
      <c r="BZ9" s="789"/>
      <c r="CA9" s="789"/>
      <c r="CB9" s="789"/>
      <c r="CC9" s="789"/>
      <c r="CD9" s="789"/>
      <c r="CE9" s="789"/>
      <c r="CF9" s="789"/>
      <c r="CG9" s="790"/>
      <c r="CH9" s="801">
        <v>0</v>
      </c>
      <c r="CI9" s="802"/>
      <c r="CJ9" s="802"/>
      <c r="CK9" s="802"/>
      <c r="CL9" s="803"/>
      <c r="CM9" s="801">
        <v>179</v>
      </c>
      <c r="CN9" s="802"/>
      <c r="CO9" s="802"/>
      <c r="CP9" s="802"/>
      <c r="CQ9" s="803"/>
      <c r="CR9" s="801">
        <v>5</v>
      </c>
      <c r="CS9" s="802"/>
      <c r="CT9" s="802"/>
      <c r="CU9" s="802"/>
      <c r="CV9" s="803"/>
      <c r="CW9" s="801" t="s">
        <v>542</v>
      </c>
      <c r="CX9" s="802"/>
      <c r="CY9" s="802"/>
      <c r="CZ9" s="802"/>
      <c r="DA9" s="803"/>
      <c r="DB9" s="801" t="s">
        <v>560</v>
      </c>
      <c r="DC9" s="802"/>
      <c r="DD9" s="802"/>
      <c r="DE9" s="802"/>
      <c r="DF9" s="803"/>
      <c r="DG9" s="801" t="s">
        <v>561</v>
      </c>
      <c r="DH9" s="802"/>
      <c r="DI9" s="802"/>
      <c r="DJ9" s="802"/>
      <c r="DK9" s="803"/>
      <c r="DL9" s="801" t="s">
        <v>561</v>
      </c>
      <c r="DM9" s="802"/>
      <c r="DN9" s="802"/>
      <c r="DO9" s="802"/>
      <c r="DP9" s="803"/>
      <c r="DQ9" s="801" t="s">
        <v>561</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t="s">
        <v>557</v>
      </c>
      <c r="BS10" s="788" t="s">
        <v>558</v>
      </c>
      <c r="BT10" s="789"/>
      <c r="BU10" s="789"/>
      <c r="BV10" s="789"/>
      <c r="BW10" s="789"/>
      <c r="BX10" s="789"/>
      <c r="BY10" s="789"/>
      <c r="BZ10" s="789"/>
      <c r="CA10" s="789"/>
      <c r="CB10" s="789"/>
      <c r="CC10" s="789"/>
      <c r="CD10" s="789"/>
      <c r="CE10" s="789"/>
      <c r="CF10" s="789"/>
      <c r="CG10" s="790"/>
      <c r="CH10" s="801">
        <v>3</v>
      </c>
      <c r="CI10" s="802"/>
      <c r="CJ10" s="802"/>
      <c r="CK10" s="802"/>
      <c r="CL10" s="803"/>
      <c r="CM10" s="801">
        <v>156</v>
      </c>
      <c r="CN10" s="802"/>
      <c r="CO10" s="802"/>
      <c r="CP10" s="802"/>
      <c r="CQ10" s="803"/>
      <c r="CR10" s="801">
        <v>39</v>
      </c>
      <c r="CS10" s="802"/>
      <c r="CT10" s="802"/>
      <c r="CU10" s="802"/>
      <c r="CV10" s="803"/>
      <c r="CW10" s="801">
        <v>90</v>
      </c>
      <c r="CX10" s="802"/>
      <c r="CY10" s="802"/>
      <c r="CZ10" s="802"/>
      <c r="DA10" s="803"/>
      <c r="DB10" s="801" t="s">
        <v>560</v>
      </c>
      <c r="DC10" s="802"/>
      <c r="DD10" s="802"/>
      <c r="DE10" s="802"/>
      <c r="DF10" s="803"/>
      <c r="DG10" s="801" t="s">
        <v>561</v>
      </c>
      <c r="DH10" s="802"/>
      <c r="DI10" s="802"/>
      <c r="DJ10" s="802"/>
      <c r="DK10" s="803"/>
      <c r="DL10" s="801" t="s">
        <v>560</v>
      </c>
      <c r="DM10" s="802"/>
      <c r="DN10" s="802"/>
      <c r="DO10" s="802"/>
      <c r="DP10" s="803"/>
      <c r="DQ10" s="801" t="s">
        <v>561</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t="s">
        <v>557</v>
      </c>
      <c r="BS11" s="788" t="s">
        <v>559</v>
      </c>
      <c r="BT11" s="789"/>
      <c r="BU11" s="789"/>
      <c r="BV11" s="789"/>
      <c r="BW11" s="789"/>
      <c r="BX11" s="789"/>
      <c r="BY11" s="789"/>
      <c r="BZ11" s="789"/>
      <c r="CA11" s="789"/>
      <c r="CB11" s="789"/>
      <c r="CC11" s="789"/>
      <c r="CD11" s="789"/>
      <c r="CE11" s="789"/>
      <c r="CF11" s="789"/>
      <c r="CG11" s="790"/>
      <c r="CH11" s="801">
        <v>-8</v>
      </c>
      <c r="CI11" s="802"/>
      <c r="CJ11" s="802"/>
      <c r="CK11" s="802"/>
      <c r="CL11" s="803"/>
      <c r="CM11" s="801">
        <v>105</v>
      </c>
      <c r="CN11" s="802"/>
      <c r="CO11" s="802"/>
      <c r="CP11" s="802"/>
      <c r="CQ11" s="803"/>
      <c r="CR11" s="801">
        <v>14</v>
      </c>
      <c r="CS11" s="802"/>
      <c r="CT11" s="802"/>
      <c r="CU11" s="802"/>
      <c r="CV11" s="803"/>
      <c r="CW11" s="801">
        <v>19</v>
      </c>
      <c r="CX11" s="802"/>
      <c r="CY11" s="802"/>
      <c r="CZ11" s="802"/>
      <c r="DA11" s="803"/>
      <c r="DB11" s="801" t="s">
        <v>561</v>
      </c>
      <c r="DC11" s="802"/>
      <c r="DD11" s="802"/>
      <c r="DE11" s="802"/>
      <c r="DF11" s="803"/>
      <c r="DG11" s="801" t="s">
        <v>561</v>
      </c>
      <c r="DH11" s="802"/>
      <c r="DI11" s="802"/>
      <c r="DJ11" s="802"/>
      <c r="DK11" s="803"/>
      <c r="DL11" s="801" t="s">
        <v>560</v>
      </c>
      <c r="DM11" s="802"/>
      <c r="DN11" s="802"/>
      <c r="DO11" s="802"/>
      <c r="DP11" s="803"/>
      <c r="DQ11" s="801" t="s">
        <v>560</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52982</v>
      </c>
      <c r="R23" s="814"/>
      <c r="S23" s="814"/>
      <c r="T23" s="814"/>
      <c r="U23" s="814"/>
      <c r="V23" s="814">
        <v>51464</v>
      </c>
      <c r="W23" s="814"/>
      <c r="X23" s="814"/>
      <c r="Y23" s="814"/>
      <c r="Z23" s="814"/>
      <c r="AA23" s="814">
        <v>1518</v>
      </c>
      <c r="AB23" s="814"/>
      <c r="AC23" s="814"/>
      <c r="AD23" s="814"/>
      <c r="AE23" s="815"/>
      <c r="AF23" s="816">
        <v>1264</v>
      </c>
      <c r="AG23" s="814"/>
      <c r="AH23" s="814"/>
      <c r="AI23" s="814"/>
      <c r="AJ23" s="817"/>
      <c r="AK23" s="818"/>
      <c r="AL23" s="819"/>
      <c r="AM23" s="819"/>
      <c r="AN23" s="819"/>
      <c r="AO23" s="819"/>
      <c r="AP23" s="814">
        <v>40436</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11752</v>
      </c>
      <c r="R28" s="843"/>
      <c r="S28" s="843"/>
      <c r="T28" s="843"/>
      <c r="U28" s="843"/>
      <c r="V28" s="843">
        <v>11469</v>
      </c>
      <c r="W28" s="843"/>
      <c r="X28" s="843"/>
      <c r="Y28" s="843"/>
      <c r="Z28" s="843"/>
      <c r="AA28" s="843">
        <v>283</v>
      </c>
      <c r="AB28" s="843"/>
      <c r="AC28" s="843"/>
      <c r="AD28" s="843"/>
      <c r="AE28" s="844"/>
      <c r="AF28" s="845">
        <v>283</v>
      </c>
      <c r="AG28" s="843"/>
      <c r="AH28" s="843"/>
      <c r="AI28" s="843"/>
      <c r="AJ28" s="846"/>
      <c r="AK28" s="847">
        <v>1724</v>
      </c>
      <c r="AL28" s="838"/>
      <c r="AM28" s="838"/>
      <c r="AN28" s="838"/>
      <c r="AO28" s="838"/>
      <c r="AP28" s="838" t="s">
        <v>541</v>
      </c>
      <c r="AQ28" s="838"/>
      <c r="AR28" s="838"/>
      <c r="AS28" s="838"/>
      <c r="AT28" s="838"/>
      <c r="AU28" s="838" t="s">
        <v>542</v>
      </c>
      <c r="AV28" s="838"/>
      <c r="AW28" s="838"/>
      <c r="AX28" s="838"/>
      <c r="AY28" s="838"/>
      <c r="AZ28" s="839" t="s">
        <v>542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20047</v>
      </c>
      <c r="R29" s="779"/>
      <c r="S29" s="779"/>
      <c r="T29" s="779"/>
      <c r="U29" s="779"/>
      <c r="V29" s="779">
        <v>19195</v>
      </c>
      <c r="W29" s="779"/>
      <c r="X29" s="779"/>
      <c r="Y29" s="779"/>
      <c r="Z29" s="779"/>
      <c r="AA29" s="779">
        <v>852</v>
      </c>
      <c r="AB29" s="779"/>
      <c r="AC29" s="779"/>
      <c r="AD29" s="779"/>
      <c r="AE29" s="780"/>
      <c r="AF29" s="781">
        <v>852</v>
      </c>
      <c r="AG29" s="782"/>
      <c r="AH29" s="782"/>
      <c r="AI29" s="782"/>
      <c r="AJ29" s="783"/>
      <c r="AK29" s="850">
        <v>1284</v>
      </c>
      <c r="AL29" s="851"/>
      <c r="AM29" s="851"/>
      <c r="AN29" s="851"/>
      <c r="AO29" s="851"/>
      <c r="AP29" s="851" t="s">
        <v>542</v>
      </c>
      <c r="AQ29" s="851"/>
      <c r="AR29" s="851"/>
      <c r="AS29" s="851"/>
      <c r="AT29" s="851"/>
      <c r="AU29" s="851" t="s">
        <v>543</v>
      </c>
      <c r="AV29" s="851"/>
      <c r="AW29" s="851"/>
      <c r="AX29" s="851"/>
      <c r="AY29" s="851"/>
      <c r="AZ29" s="852" t="s">
        <v>542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1586</v>
      </c>
      <c r="R30" s="779"/>
      <c r="S30" s="779"/>
      <c r="T30" s="779"/>
      <c r="U30" s="779"/>
      <c r="V30" s="779">
        <v>1583</v>
      </c>
      <c r="W30" s="779"/>
      <c r="X30" s="779"/>
      <c r="Y30" s="779"/>
      <c r="Z30" s="779"/>
      <c r="AA30" s="779">
        <v>3</v>
      </c>
      <c r="AB30" s="779"/>
      <c r="AC30" s="779"/>
      <c r="AD30" s="779"/>
      <c r="AE30" s="780"/>
      <c r="AF30" s="781">
        <v>3</v>
      </c>
      <c r="AG30" s="782"/>
      <c r="AH30" s="782"/>
      <c r="AI30" s="782"/>
      <c r="AJ30" s="783"/>
      <c r="AK30" s="850">
        <v>440</v>
      </c>
      <c r="AL30" s="851"/>
      <c r="AM30" s="851"/>
      <c r="AN30" s="851"/>
      <c r="AO30" s="851"/>
      <c r="AP30" s="851" t="s">
        <v>542</v>
      </c>
      <c r="AQ30" s="851"/>
      <c r="AR30" s="851"/>
      <c r="AS30" s="851"/>
      <c r="AT30" s="851"/>
      <c r="AU30" s="851" t="s">
        <v>542</v>
      </c>
      <c r="AV30" s="851"/>
      <c r="AW30" s="851"/>
      <c r="AX30" s="851"/>
      <c r="AY30" s="851"/>
      <c r="AZ30" s="852" t="s">
        <v>542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2416</v>
      </c>
      <c r="R31" s="779"/>
      <c r="S31" s="779"/>
      <c r="T31" s="779"/>
      <c r="U31" s="779"/>
      <c r="V31" s="779">
        <v>1977</v>
      </c>
      <c r="W31" s="779"/>
      <c r="X31" s="779"/>
      <c r="Y31" s="779"/>
      <c r="Z31" s="779"/>
      <c r="AA31" s="779">
        <v>439</v>
      </c>
      <c r="AB31" s="779"/>
      <c r="AC31" s="779"/>
      <c r="AD31" s="779"/>
      <c r="AE31" s="780"/>
      <c r="AF31" s="781">
        <v>2919</v>
      </c>
      <c r="AG31" s="782"/>
      <c r="AH31" s="782"/>
      <c r="AI31" s="782"/>
      <c r="AJ31" s="783"/>
      <c r="AK31" s="850">
        <v>54</v>
      </c>
      <c r="AL31" s="851"/>
      <c r="AM31" s="851"/>
      <c r="AN31" s="851"/>
      <c r="AO31" s="851"/>
      <c r="AP31" s="851">
        <v>6091</v>
      </c>
      <c r="AQ31" s="851"/>
      <c r="AR31" s="851"/>
      <c r="AS31" s="851"/>
      <c r="AT31" s="851"/>
      <c r="AU31" s="851">
        <v>49</v>
      </c>
      <c r="AV31" s="851"/>
      <c r="AW31" s="851"/>
      <c r="AX31" s="851"/>
      <c r="AY31" s="851"/>
      <c r="AZ31" s="852" t="s">
        <v>544</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149</v>
      </c>
      <c r="R32" s="779"/>
      <c r="S32" s="779"/>
      <c r="T32" s="779"/>
      <c r="U32" s="779"/>
      <c r="V32" s="779">
        <v>107</v>
      </c>
      <c r="W32" s="779"/>
      <c r="X32" s="779"/>
      <c r="Y32" s="779"/>
      <c r="Z32" s="779"/>
      <c r="AA32" s="779">
        <v>42</v>
      </c>
      <c r="AB32" s="779"/>
      <c r="AC32" s="779"/>
      <c r="AD32" s="779"/>
      <c r="AE32" s="780"/>
      <c r="AF32" s="781">
        <v>928</v>
      </c>
      <c r="AG32" s="782"/>
      <c r="AH32" s="782"/>
      <c r="AI32" s="782"/>
      <c r="AJ32" s="783"/>
      <c r="AK32" s="850">
        <v>7</v>
      </c>
      <c r="AL32" s="851"/>
      <c r="AM32" s="851"/>
      <c r="AN32" s="851"/>
      <c r="AO32" s="851"/>
      <c r="AP32" s="851">
        <v>13</v>
      </c>
      <c r="AQ32" s="851"/>
      <c r="AR32" s="851"/>
      <c r="AS32" s="851"/>
      <c r="AT32" s="851"/>
      <c r="AU32" s="851">
        <v>1</v>
      </c>
      <c r="AV32" s="851"/>
      <c r="AW32" s="851"/>
      <c r="AX32" s="851"/>
      <c r="AY32" s="851"/>
      <c r="AZ32" s="852" t="s">
        <v>542</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61</v>
      </c>
      <c r="R33" s="779"/>
      <c r="S33" s="779"/>
      <c r="T33" s="779"/>
      <c r="U33" s="779"/>
      <c r="V33" s="779">
        <v>57</v>
      </c>
      <c r="W33" s="779"/>
      <c r="X33" s="779"/>
      <c r="Y33" s="779"/>
      <c r="Z33" s="779"/>
      <c r="AA33" s="779">
        <v>4</v>
      </c>
      <c r="AB33" s="779"/>
      <c r="AC33" s="779"/>
      <c r="AD33" s="779"/>
      <c r="AE33" s="780"/>
      <c r="AF33" s="781">
        <v>4</v>
      </c>
      <c r="AG33" s="782"/>
      <c r="AH33" s="782"/>
      <c r="AI33" s="782"/>
      <c r="AJ33" s="783"/>
      <c r="AK33" s="850" t="s">
        <v>542</v>
      </c>
      <c r="AL33" s="851"/>
      <c r="AM33" s="851"/>
      <c r="AN33" s="851"/>
      <c r="AO33" s="851"/>
      <c r="AP33" s="851" t="s">
        <v>544</v>
      </c>
      <c r="AQ33" s="851"/>
      <c r="AR33" s="851"/>
      <c r="AS33" s="851"/>
      <c r="AT33" s="851"/>
      <c r="AU33" s="851" t="s">
        <v>542</v>
      </c>
      <c r="AV33" s="851"/>
      <c r="AW33" s="851"/>
      <c r="AX33" s="851"/>
      <c r="AY33" s="851"/>
      <c r="AZ33" s="852" t="s">
        <v>542</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144</v>
      </c>
      <c r="R34" s="779"/>
      <c r="S34" s="779"/>
      <c r="T34" s="779"/>
      <c r="U34" s="779"/>
      <c r="V34" s="779">
        <v>144</v>
      </c>
      <c r="W34" s="779"/>
      <c r="X34" s="779"/>
      <c r="Y34" s="779"/>
      <c r="Z34" s="779"/>
      <c r="AA34" s="779">
        <v>0</v>
      </c>
      <c r="AB34" s="779"/>
      <c r="AC34" s="779"/>
      <c r="AD34" s="779"/>
      <c r="AE34" s="780"/>
      <c r="AF34" s="781">
        <v>0</v>
      </c>
      <c r="AG34" s="782"/>
      <c r="AH34" s="782"/>
      <c r="AI34" s="782"/>
      <c r="AJ34" s="783"/>
      <c r="AK34" s="850">
        <v>26</v>
      </c>
      <c r="AL34" s="851"/>
      <c r="AM34" s="851"/>
      <c r="AN34" s="851"/>
      <c r="AO34" s="851"/>
      <c r="AP34" s="851" t="s">
        <v>545</v>
      </c>
      <c r="AQ34" s="851"/>
      <c r="AR34" s="851"/>
      <c r="AS34" s="851"/>
      <c r="AT34" s="851"/>
      <c r="AU34" s="851" t="s">
        <v>542</v>
      </c>
      <c r="AV34" s="851"/>
      <c r="AW34" s="851"/>
      <c r="AX34" s="851"/>
      <c r="AY34" s="851"/>
      <c r="AZ34" s="852" t="s">
        <v>545</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389</v>
      </c>
      <c r="C35" s="776"/>
      <c r="D35" s="776"/>
      <c r="E35" s="776"/>
      <c r="F35" s="776"/>
      <c r="G35" s="776"/>
      <c r="H35" s="776"/>
      <c r="I35" s="776"/>
      <c r="J35" s="776"/>
      <c r="K35" s="776"/>
      <c r="L35" s="776"/>
      <c r="M35" s="776"/>
      <c r="N35" s="776"/>
      <c r="O35" s="776"/>
      <c r="P35" s="777"/>
      <c r="Q35" s="778">
        <v>20</v>
      </c>
      <c r="R35" s="779"/>
      <c r="S35" s="779"/>
      <c r="T35" s="779"/>
      <c r="U35" s="779"/>
      <c r="V35" s="779">
        <v>20</v>
      </c>
      <c r="W35" s="779"/>
      <c r="X35" s="779"/>
      <c r="Y35" s="779"/>
      <c r="Z35" s="779"/>
      <c r="AA35" s="779">
        <v>0</v>
      </c>
      <c r="AB35" s="779"/>
      <c r="AC35" s="779"/>
      <c r="AD35" s="779"/>
      <c r="AE35" s="780"/>
      <c r="AF35" s="781">
        <v>0</v>
      </c>
      <c r="AG35" s="782"/>
      <c r="AH35" s="782"/>
      <c r="AI35" s="782"/>
      <c r="AJ35" s="783"/>
      <c r="AK35" s="850">
        <v>14</v>
      </c>
      <c r="AL35" s="851"/>
      <c r="AM35" s="851"/>
      <c r="AN35" s="851"/>
      <c r="AO35" s="851"/>
      <c r="AP35" s="851">
        <v>118</v>
      </c>
      <c r="AQ35" s="851"/>
      <c r="AR35" s="851"/>
      <c r="AS35" s="851"/>
      <c r="AT35" s="851"/>
      <c r="AU35" s="851">
        <v>118</v>
      </c>
      <c r="AV35" s="851"/>
      <c r="AW35" s="851"/>
      <c r="AX35" s="851"/>
      <c r="AY35" s="851"/>
      <c r="AZ35" s="852" t="s">
        <v>542</v>
      </c>
      <c r="BA35" s="852"/>
      <c r="BB35" s="852"/>
      <c r="BC35" s="852"/>
      <c r="BD35" s="852"/>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390</v>
      </c>
      <c r="C36" s="776"/>
      <c r="D36" s="776"/>
      <c r="E36" s="776"/>
      <c r="F36" s="776"/>
      <c r="G36" s="776"/>
      <c r="H36" s="776"/>
      <c r="I36" s="776"/>
      <c r="J36" s="776"/>
      <c r="K36" s="776"/>
      <c r="L36" s="776"/>
      <c r="M36" s="776"/>
      <c r="N36" s="776"/>
      <c r="O36" s="776"/>
      <c r="P36" s="777"/>
      <c r="Q36" s="778">
        <v>5222</v>
      </c>
      <c r="R36" s="779"/>
      <c r="S36" s="779"/>
      <c r="T36" s="779"/>
      <c r="U36" s="779"/>
      <c r="V36" s="779">
        <v>5209</v>
      </c>
      <c r="W36" s="779"/>
      <c r="X36" s="779"/>
      <c r="Y36" s="779"/>
      <c r="Z36" s="779"/>
      <c r="AA36" s="779">
        <v>13</v>
      </c>
      <c r="AB36" s="779"/>
      <c r="AC36" s="779"/>
      <c r="AD36" s="779"/>
      <c r="AE36" s="780"/>
      <c r="AF36" s="781">
        <v>1</v>
      </c>
      <c r="AG36" s="782"/>
      <c r="AH36" s="782"/>
      <c r="AI36" s="782"/>
      <c r="AJ36" s="783"/>
      <c r="AK36" s="850">
        <v>2525</v>
      </c>
      <c r="AL36" s="851"/>
      <c r="AM36" s="851"/>
      <c r="AN36" s="851"/>
      <c r="AO36" s="851"/>
      <c r="AP36" s="851">
        <v>39418</v>
      </c>
      <c r="AQ36" s="851"/>
      <c r="AR36" s="851"/>
      <c r="AS36" s="851"/>
      <c r="AT36" s="851"/>
      <c r="AU36" s="851">
        <v>27119</v>
      </c>
      <c r="AV36" s="851"/>
      <c r="AW36" s="851"/>
      <c r="AX36" s="851"/>
      <c r="AY36" s="851"/>
      <c r="AZ36" s="852" t="s">
        <v>542</v>
      </c>
      <c r="BA36" s="852"/>
      <c r="BB36" s="852"/>
      <c r="BC36" s="852"/>
      <c r="BD36" s="852"/>
      <c r="BE36" s="848" t="s">
        <v>387</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4991</v>
      </c>
      <c r="AG63" s="862"/>
      <c r="AH63" s="862"/>
      <c r="AI63" s="862"/>
      <c r="AJ63" s="863"/>
      <c r="AK63" s="864"/>
      <c r="AL63" s="859"/>
      <c r="AM63" s="859"/>
      <c r="AN63" s="859"/>
      <c r="AO63" s="859"/>
      <c r="AP63" s="862">
        <v>45640</v>
      </c>
      <c r="AQ63" s="862"/>
      <c r="AR63" s="862"/>
      <c r="AS63" s="862"/>
      <c r="AT63" s="862"/>
      <c r="AU63" s="862">
        <v>27287</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394</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395</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546</v>
      </c>
      <c r="C68" s="890"/>
      <c r="D68" s="890"/>
      <c r="E68" s="890"/>
      <c r="F68" s="890"/>
      <c r="G68" s="890"/>
      <c r="H68" s="890"/>
      <c r="I68" s="890"/>
      <c r="J68" s="890"/>
      <c r="K68" s="890"/>
      <c r="L68" s="890"/>
      <c r="M68" s="890"/>
      <c r="N68" s="890"/>
      <c r="O68" s="890"/>
      <c r="P68" s="891"/>
      <c r="Q68" s="892">
        <v>11174</v>
      </c>
      <c r="R68" s="886"/>
      <c r="S68" s="886"/>
      <c r="T68" s="886"/>
      <c r="U68" s="886"/>
      <c r="V68" s="886">
        <v>11146</v>
      </c>
      <c r="W68" s="886"/>
      <c r="X68" s="886"/>
      <c r="Y68" s="886"/>
      <c r="Z68" s="886"/>
      <c r="AA68" s="886">
        <v>28</v>
      </c>
      <c r="AB68" s="886"/>
      <c r="AC68" s="886"/>
      <c r="AD68" s="886"/>
      <c r="AE68" s="886"/>
      <c r="AF68" s="886">
        <v>28</v>
      </c>
      <c r="AG68" s="886"/>
      <c r="AH68" s="886"/>
      <c r="AI68" s="886"/>
      <c r="AJ68" s="886"/>
      <c r="AK68" s="886">
        <v>1350</v>
      </c>
      <c r="AL68" s="886"/>
      <c r="AM68" s="886"/>
      <c r="AN68" s="886"/>
      <c r="AO68" s="886"/>
      <c r="AP68" s="886" t="s">
        <v>542</v>
      </c>
      <c r="AQ68" s="886"/>
      <c r="AR68" s="886"/>
      <c r="AS68" s="886"/>
      <c r="AT68" s="886"/>
      <c r="AU68" s="886" t="s">
        <v>542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547</v>
      </c>
      <c r="C69" s="894"/>
      <c r="D69" s="894"/>
      <c r="E69" s="894"/>
      <c r="F69" s="894"/>
      <c r="G69" s="894"/>
      <c r="H69" s="894"/>
      <c r="I69" s="894"/>
      <c r="J69" s="894"/>
      <c r="K69" s="894"/>
      <c r="L69" s="894"/>
      <c r="M69" s="894"/>
      <c r="N69" s="894"/>
      <c r="O69" s="894"/>
      <c r="P69" s="895"/>
      <c r="Q69" s="896">
        <v>23</v>
      </c>
      <c r="R69" s="851"/>
      <c r="S69" s="851"/>
      <c r="T69" s="851"/>
      <c r="U69" s="851"/>
      <c r="V69" s="851">
        <v>21</v>
      </c>
      <c r="W69" s="851"/>
      <c r="X69" s="851"/>
      <c r="Y69" s="851"/>
      <c r="Z69" s="851"/>
      <c r="AA69" s="851">
        <v>2</v>
      </c>
      <c r="AB69" s="851"/>
      <c r="AC69" s="851"/>
      <c r="AD69" s="851"/>
      <c r="AE69" s="851"/>
      <c r="AF69" s="851">
        <v>2</v>
      </c>
      <c r="AG69" s="851"/>
      <c r="AH69" s="851"/>
      <c r="AI69" s="851"/>
      <c r="AJ69" s="851"/>
      <c r="AK69" s="851">
        <v>5</v>
      </c>
      <c r="AL69" s="851"/>
      <c r="AM69" s="851"/>
      <c r="AN69" s="851"/>
      <c r="AO69" s="851"/>
      <c r="AP69" s="851" t="s">
        <v>542</v>
      </c>
      <c r="AQ69" s="851"/>
      <c r="AR69" s="851"/>
      <c r="AS69" s="851"/>
      <c r="AT69" s="851"/>
      <c r="AU69" s="851" t="s">
        <v>548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549</v>
      </c>
      <c r="C70" s="894"/>
      <c r="D70" s="894"/>
      <c r="E70" s="894"/>
      <c r="F70" s="894"/>
      <c r="G70" s="894"/>
      <c r="H70" s="894"/>
      <c r="I70" s="894"/>
      <c r="J70" s="894"/>
      <c r="K70" s="894"/>
      <c r="L70" s="894"/>
      <c r="M70" s="894"/>
      <c r="N70" s="894"/>
      <c r="O70" s="894"/>
      <c r="P70" s="895"/>
      <c r="Q70" s="896">
        <v>123</v>
      </c>
      <c r="R70" s="851"/>
      <c r="S70" s="851"/>
      <c r="T70" s="851"/>
      <c r="U70" s="851"/>
      <c r="V70" s="851">
        <v>110</v>
      </c>
      <c r="W70" s="851"/>
      <c r="X70" s="851"/>
      <c r="Y70" s="851"/>
      <c r="Z70" s="851"/>
      <c r="AA70" s="851">
        <v>13</v>
      </c>
      <c r="AB70" s="851"/>
      <c r="AC70" s="851"/>
      <c r="AD70" s="851"/>
      <c r="AE70" s="851"/>
      <c r="AF70" s="851">
        <v>13</v>
      </c>
      <c r="AG70" s="851"/>
      <c r="AH70" s="851"/>
      <c r="AI70" s="851"/>
      <c r="AJ70" s="851"/>
      <c r="AK70" s="851">
        <v>0</v>
      </c>
      <c r="AL70" s="851"/>
      <c r="AM70" s="851"/>
      <c r="AN70" s="851"/>
      <c r="AO70" s="851"/>
      <c r="AP70" s="851" t="s">
        <v>542</v>
      </c>
      <c r="AQ70" s="851"/>
      <c r="AR70" s="851"/>
      <c r="AS70" s="851"/>
      <c r="AT70" s="851"/>
      <c r="AU70" s="851" t="s">
        <v>542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550</v>
      </c>
      <c r="C71" s="894"/>
      <c r="D71" s="894"/>
      <c r="E71" s="894"/>
      <c r="F71" s="894"/>
      <c r="G71" s="894"/>
      <c r="H71" s="894"/>
      <c r="I71" s="894"/>
      <c r="J71" s="894"/>
      <c r="K71" s="894"/>
      <c r="L71" s="894"/>
      <c r="M71" s="894"/>
      <c r="N71" s="894"/>
      <c r="O71" s="894"/>
      <c r="P71" s="895"/>
      <c r="Q71" s="896">
        <v>203159</v>
      </c>
      <c r="R71" s="851"/>
      <c r="S71" s="851"/>
      <c r="T71" s="851"/>
      <c r="U71" s="851"/>
      <c r="V71" s="851">
        <v>194040</v>
      </c>
      <c r="W71" s="851"/>
      <c r="X71" s="851"/>
      <c r="Y71" s="851"/>
      <c r="Z71" s="851"/>
      <c r="AA71" s="851">
        <v>9119</v>
      </c>
      <c r="AB71" s="851"/>
      <c r="AC71" s="851"/>
      <c r="AD71" s="851"/>
      <c r="AE71" s="851"/>
      <c r="AF71" s="851">
        <v>9119</v>
      </c>
      <c r="AG71" s="851"/>
      <c r="AH71" s="851"/>
      <c r="AI71" s="851"/>
      <c r="AJ71" s="851"/>
      <c r="AK71" s="851" t="s">
        <v>551</v>
      </c>
      <c r="AL71" s="851"/>
      <c r="AM71" s="851"/>
      <c r="AN71" s="851"/>
      <c r="AO71" s="851"/>
      <c r="AP71" s="851" t="s">
        <v>542</v>
      </c>
      <c r="AQ71" s="851"/>
      <c r="AR71" s="851"/>
      <c r="AS71" s="851"/>
      <c r="AT71" s="851"/>
      <c r="AU71" s="851" t="s">
        <v>544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9162</v>
      </c>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1049</v>
      </c>
      <c r="CS102" s="870"/>
      <c r="CT102" s="870"/>
      <c r="CU102" s="870"/>
      <c r="CV102" s="913"/>
      <c r="CW102" s="912">
        <v>164</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287</v>
      </c>
      <c r="AG109" s="915"/>
      <c r="AH109" s="915"/>
      <c r="AI109" s="915"/>
      <c r="AJ109" s="916"/>
      <c r="AK109" s="914" t="s">
        <v>286</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287</v>
      </c>
      <c r="BW109" s="915"/>
      <c r="BX109" s="915"/>
      <c r="BY109" s="915"/>
      <c r="BZ109" s="916"/>
      <c r="CA109" s="914" t="s">
        <v>286</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287</v>
      </c>
      <c r="DM109" s="915"/>
      <c r="DN109" s="915"/>
      <c r="DO109" s="915"/>
      <c r="DP109" s="916"/>
      <c r="DQ109" s="914" t="s">
        <v>286</v>
      </c>
      <c r="DR109" s="915"/>
      <c r="DS109" s="915"/>
      <c r="DT109" s="915"/>
      <c r="DU109" s="916"/>
      <c r="DV109" s="914" t="s">
        <v>406</v>
      </c>
      <c r="DW109" s="915"/>
      <c r="DX109" s="915"/>
      <c r="DY109" s="915"/>
      <c r="DZ109" s="917"/>
    </row>
    <row r="110" spans="1:131" s="199" customFormat="1" ht="26.25" customHeight="1" x14ac:dyDescent="0.15">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4465872</v>
      </c>
      <c r="AB110" s="922"/>
      <c r="AC110" s="922"/>
      <c r="AD110" s="922"/>
      <c r="AE110" s="923"/>
      <c r="AF110" s="924">
        <v>4638554</v>
      </c>
      <c r="AG110" s="922"/>
      <c r="AH110" s="922"/>
      <c r="AI110" s="922"/>
      <c r="AJ110" s="923"/>
      <c r="AK110" s="924">
        <v>4887655</v>
      </c>
      <c r="AL110" s="922"/>
      <c r="AM110" s="922"/>
      <c r="AN110" s="922"/>
      <c r="AO110" s="923"/>
      <c r="AP110" s="925">
        <v>19.5</v>
      </c>
      <c r="AQ110" s="926"/>
      <c r="AR110" s="926"/>
      <c r="AS110" s="926"/>
      <c r="AT110" s="927"/>
      <c r="AU110" s="928" t="s">
        <v>61</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42584911</v>
      </c>
      <c r="BR110" s="957"/>
      <c r="BS110" s="957"/>
      <c r="BT110" s="957"/>
      <c r="BU110" s="957"/>
      <c r="BV110" s="957">
        <v>41889597</v>
      </c>
      <c r="BW110" s="957"/>
      <c r="BX110" s="957"/>
      <c r="BY110" s="957"/>
      <c r="BZ110" s="957"/>
      <c r="CA110" s="957">
        <v>40436301</v>
      </c>
      <c r="CB110" s="957"/>
      <c r="CC110" s="957"/>
      <c r="CD110" s="957"/>
      <c r="CE110" s="957"/>
      <c r="CF110" s="971">
        <v>161.30000000000001</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v>2159329</v>
      </c>
      <c r="BR111" s="950"/>
      <c r="BS111" s="950"/>
      <c r="BT111" s="950"/>
      <c r="BU111" s="950"/>
      <c r="BV111" s="950">
        <v>1955791</v>
      </c>
      <c r="BW111" s="950"/>
      <c r="BX111" s="950"/>
      <c r="BY111" s="950"/>
      <c r="BZ111" s="950"/>
      <c r="CA111" s="950">
        <v>1754645</v>
      </c>
      <c r="CB111" s="950"/>
      <c r="CC111" s="950"/>
      <c r="CD111" s="950"/>
      <c r="CE111" s="950"/>
      <c r="CF111" s="944">
        <v>7</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669446</v>
      </c>
      <c r="DH111" s="950"/>
      <c r="DI111" s="950"/>
      <c r="DJ111" s="950"/>
      <c r="DK111" s="950"/>
      <c r="DL111" s="950">
        <v>619857</v>
      </c>
      <c r="DM111" s="950"/>
      <c r="DN111" s="950"/>
      <c r="DO111" s="950"/>
      <c r="DP111" s="950"/>
      <c r="DQ111" s="950">
        <v>570269</v>
      </c>
      <c r="DR111" s="950"/>
      <c r="DS111" s="950"/>
      <c r="DT111" s="950"/>
      <c r="DU111" s="950"/>
      <c r="DV111" s="951">
        <v>2.2999999999999998</v>
      </c>
      <c r="DW111" s="951"/>
      <c r="DX111" s="951"/>
      <c r="DY111" s="951"/>
      <c r="DZ111" s="952"/>
    </row>
    <row r="112" spans="1:131" s="199"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30108222</v>
      </c>
      <c r="BR112" s="950"/>
      <c r="BS112" s="950"/>
      <c r="BT112" s="950"/>
      <c r="BU112" s="950"/>
      <c r="BV112" s="950">
        <v>28876539</v>
      </c>
      <c r="BW112" s="950"/>
      <c r="BX112" s="950"/>
      <c r="BY112" s="950"/>
      <c r="BZ112" s="950"/>
      <c r="CA112" s="950">
        <v>27286604</v>
      </c>
      <c r="CB112" s="950"/>
      <c r="CC112" s="950"/>
      <c r="CD112" s="950"/>
      <c r="CE112" s="950"/>
      <c r="CF112" s="944">
        <v>108.9</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2422316</v>
      </c>
      <c r="AB113" s="964"/>
      <c r="AC113" s="964"/>
      <c r="AD113" s="964"/>
      <c r="AE113" s="965"/>
      <c r="AF113" s="966">
        <v>2491752</v>
      </c>
      <c r="AG113" s="964"/>
      <c r="AH113" s="964"/>
      <c r="AI113" s="964"/>
      <c r="AJ113" s="965"/>
      <c r="AK113" s="966">
        <v>2457685</v>
      </c>
      <c r="AL113" s="964"/>
      <c r="AM113" s="964"/>
      <c r="AN113" s="964"/>
      <c r="AO113" s="965"/>
      <c r="AP113" s="967">
        <v>9.8000000000000007</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t="s">
        <v>111</v>
      </c>
      <c r="BR113" s="950"/>
      <c r="BS113" s="950"/>
      <c r="BT113" s="950"/>
      <c r="BU113" s="950"/>
      <c r="BV113" s="950" t="s">
        <v>111</v>
      </c>
      <c r="BW113" s="950"/>
      <c r="BX113" s="950"/>
      <c r="BY113" s="950"/>
      <c r="BZ113" s="950"/>
      <c r="CA113" s="950" t="s">
        <v>111</v>
      </c>
      <c r="CB113" s="950"/>
      <c r="CC113" s="950"/>
      <c r="CD113" s="950"/>
      <c r="CE113" s="950"/>
      <c r="CF113" s="944" t="s">
        <v>111</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111</v>
      </c>
      <c r="AB114" s="989"/>
      <c r="AC114" s="989"/>
      <c r="AD114" s="989"/>
      <c r="AE114" s="990"/>
      <c r="AF114" s="991" t="s">
        <v>111</v>
      </c>
      <c r="AG114" s="989"/>
      <c r="AH114" s="989"/>
      <c r="AI114" s="989"/>
      <c r="AJ114" s="990"/>
      <c r="AK114" s="991" t="s">
        <v>111</v>
      </c>
      <c r="AL114" s="989"/>
      <c r="AM114" s="989"/>
      <c r="AN114" s="989"/>
      <c r="AO114" s="990"/>
      <c r="AP114" s="992" t="s">
        <v>111</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8875479</v>
      </c>
      <c r="BR114" s="950"/>
      <c r="BS114" s="950"/>
      <c r="BT114" s="950"/>
      <c r="BU114" s="950"/>
      <c r="BV114" s="950">
        <v>8555949</v>
      </c>
      <c r="BW114" s="950"/>
      <c r="BX114" s="950"/>
      <c r="BY114" s="950"/>
      <c r="BZ114" s="950"/>
      <c r="CA114" s="950">
        <v>8399541</v>
      </c>
      <c r="CB114" s="950"/>
      <c r="CC114" s="950"/>
      <c r="CD114" s="950"/>
      <c r="CE114" s="950"/>
      <c r="CF114" s="944">
        <v>33.5</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170504</v>
      </c>
      <c r="AB115" s="964"/>
      <c r="AC115" s="964"/>
      <c r="AD115" s="964"/>
      <c r="AE115" s="965"/>
      <c r="AF115" s="966">
        <v>175569</v>
      </c>
      <c r="AG115" s="964"/>
      <c r="AH115" s="964"/>
      <c r="AI115" s="964"/>
      <c r="AJ115" s="965"/>
      <c r="AK115" s="966">
        <v>179209</v>
      </c>
      <c r="AL115" s="964"/>
      <c r="AM115" s="964"/>
      <c r="AN115" s="964"/>
      <c r="AO115" s="965"/>
      <c r="AP115" s="967">
        <v>0.7</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v>6383</v>
      </c>
      <c r="BR115" s="950"/>
      <c r="BS115" s="950"/>
      <c r="BT115" s="950"/>
      <c r="BU115" s="950"/>
      <c r="BV115" s="950" t="s">
        <v>111</v>
      </c>
      <c r="BW115" s="950"/>
      <c r="BX115" s="950"/>
      <c r="BY115" s="950"/>
      <c r="BZ115" s="950"/>
      <c r="CA115" s="950">
        <v>3858</v>
      </c>
      <c r="CB115" s="950"/>
      <c r="CC115" s="950"/>
      <c r="CD115" s="950"/>
      <c r="CE115" s="950"/>
      <c r="CF115" s="944">
        <v>0</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21383</v>
      </c>
      <c r="DH115" s="989"/>
      <c r="DI115" s="989"/>
      <c r="DJ115" s="989"/>
      <c r="DK115" s="990"/>
      <c r="DL115" s="991">
        <v>11784</v>
      </c>
      <c r="DM115" s="989"/>
      <c r="DN115" s="989"/>
      <c r="DO115" s="989"/>
      <c r="DP115" s="990"/>
      <c r="DQ115" s="991">
        <v>8956</v>
      </c>
      <c r="DR115" s="989"/>
      <c r="DS115" s="989"/>
      <c r="DT115" s="989"/>
      <c r="DU115" s="990"/>
      <c r="DV115" s="992">
        <v>0</v>
      </c>
      <c r="DW115" s="993"/>
      <c r="DX115" s="993"/>
      <c r="DY115" s="993"/>
      <c r="DZ115" s="994"/>
    </row>
    <row r="116" spans="1:130" s="199" customFormat="1" ht="26.25" customHeight="1" x14ac:dyDescent="0.15">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v>1</v>
      </c>
      <c r="AL116" s="989"/>
      <c r="AM116" s="989"/>
      <c r="AN116" s="989"/>
      <c r="AO116" s="990"/>
      <c r="AP116" s="992">
        <v>0</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7058692</v>
      </c>
      <c r="AB117" s="1007"/>
      <c r="AC117" s="1007"/>
      <c r="AD117" s="1007"/>
      <c r="AE117" s="1008"/>
      <c r="AF117" s="1009">
        <v>7305875</v>
      </c>
      <c r="AG117" s="1007"/>
      <c r="AH117" s="1007"/>
      <c r="AI117" s="1007"/>
      <c r="AJ117" s="1008"/>
      <c r="AK117" s="1009">
        <v>7524550</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287</v>
      </c>
      <c r="AG118" s="915"/>
      <c r="AH118" s="915"/>
      <c r="AI118" s="915"/>
      <c r="AJ118" s="916"/>
      <c r="AK118" s="914" t="s">
        <v>286</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436</v>
      </c>
      <c r="BP119" s="1036"/>
      <c r="BQ119" s="1027">
        <v>83734324</v>
      </c>
      <c r="BR119" s="1028"/>
      <c r="BS119" s="1028"/>
      <c r="BT119" s="1028"/>
      <c r="BU119" s="1028"/>
      <c r="BV119" s="1028">
        <v>81277876</v>
      </c>
      <c r="BW119" s="1028"/>
      <c r="BX119" s="1028"/>
      <c r="BY119" s="1028"/>
      <c r="BZ119" s="1028"/>
      <c r="CA119" s="1028">
        <v>77880949</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1468500</v>
      </c>
      <c r="DH119" s="1014"/>
      <c r="DI119" s="1014"/>
      <c r="DJ119" s="1014"/>
      <c r="DK119" s="1015"/>
      <c r="DL119" s="1013">
        <v>1324150</v>
      </c>
      <c r="DM119" s="1014"/>
      <c r="DN119" s="1014"/>
      <c r="DO119" s="1014"/>
      <c r="DP119" s="1015"/>
      <c r="DQ119" s="1013">
        <v>1175420</v>
      </c>
      <c r="DR119" s="1014"/>
      <c r="DS119" s="1014"/>
      <c r="DT119" s="1014"/>
      <c r="DU119" s="1015"/>
      <c r="DV119" s="1016">
        <v>4.7</v>
      </c>
      <c r="DW119" s="1017"/>
      <c r="DX119" s="1017"/>
      <c r="DY119" s="1017"/>
      <c r="DZ119" s="1018"/>
    </row>
    <row r="120" spans="1:130" s="199" customFormat="1" ht="26.25" customHeight="1" x14ac:dyDescent="0.15">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30404</v>
      </c>
      <c r="AB120" s="989"/>
      <c r="AC120" s="989"/>
      <c r="AD120" s="989"/>
      <c r="AE120" s="990"/>
      <c r="AF120" s="991">
        <v>31219</v>
      </c>
      <c r="AG120" s="989"/>
      <c r="AH120" s="989"/>
      <c r="AI120" s="989"/>
      <c r="AJ120" s="990"/>
      <c r="AK120" s="991">
        <v>30479</v>
      </c>
      <c r="AL120" s="989"/>
      <c r="AM120" s="989"/>
      <c r="AN120" s="989"/>
      <c r="AO120" s="990"/>
      <c r="AP120" s="992">
        <v>0.1</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15398117</v>
      </c>
      <c r="BR120" s="957"/>
      <c r="BS120" s="957"/>
      <c r="BT120" s="957"/>
      <c r="BU120" s="957"/>
      <c r="BV120" s="957">
        <v>16207419</v>
      </c>
      <c r="BW120" s="957"/>
      <c r="BX120" s="957"/>
      <c r="BY120" s="957"/>
      <c r="BZ120" s="957"/>
      <c r="CA120" s="957">
        <v>17256518</v>
      </c>
      <c r="CB120" s="957"/>
      <c r="CC120" s="957"/>
      <c r="CD120" s="957"/>
      <c r="CE120" s="957"/>
      <c r="CF120" s="971">
        <v>68.8</v>
      </c>
      <c r="CG120" s="972"/>
      <c r="CH120" s="972"/>
      <c r="CI120" s="972"/>
      <c r="CJ120" s="972"/>
      <c r="CK120" s="1037" t="s">
        <v>440</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29909074</v>
      </c>
      <c r="DH120" s="957"/>
      <c r="DI120" s="957"/>
      <c r="DJ120" s="957"/>
      <c r="DK120" s="957"/>
      <c r="DL120" s="957">
        <v>28688211</v>
      </c>
      <c r="DM120" s="957"/>
      <c r="DN120" s="957"/>
      <c r="DO120" s="957"/>
      <c r="DP120" s="957"/>
      <c r="DQ120" s="957">
        <v>27119314</v>
      </c>
      <c r="DR120" s="957"/>
      <c r="DS120" s="957"/>
      <c r="DT120" s="957"/>
      <c r="DU120" s="957"/>
      <c r="DV120" s="958">
        <v>108.2</v>
      </c>
      <c r="DW120" s="958"/>
      <c r="DX120" s="958"/>
      <c r="DY120" s="958"/>
      <c r="DZ120" s="959"/>
    </row>
    <row r="121" spans="1:130" s="199" customFormat="1" ht="26.25" customHeight="1" x14ac:dyDescent="0.15">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14727322</v>
      </c>
      <c r="BR121" s="950"/>
      <c r="BS121" s="950"/>
      <c r="BT121" s="950"/>
      <c r="BU121" s="950"/>
      <c r="BV121" s="950">
        <v>13802679</v>
      </c>
      <c r="BW121" s="950"/>
      <c r="BX121" s="950"/>
      <c r="BY121" s="950"/>
      <c r="BZ121" s="950"/>
      <c r="CA121" s="950">
        <v>12800358</v>
      </c>
      <c r="CB121" s="950"/>
      <c r="CC121" s="950"/>
      <c r="CD121" s="950"/>
      <c r="CE121" s="950"/>
      <c r="CF121" s="944">
        <v>51.1</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138271</v>
      </c>
      <c r="DH121" s="950"/>
      <c r="DI121" s="950"/>
      <c r="DJ121" s="950"/>
      <c r="DK121" s="950"/>
      <c r="DL121" s="950">
        <v>128061</v>
      </c>
      <c r="DM121" s="950"/>
      <c r="DN121" s="950"/>
      <c r="DO121" s="950"/>
      <c r="DP121" s="950"/>
      <c r="DQ121" s="950">
        <v>117612</v>
      </c>
      <c r="DR121" s="950"/>
      <c r="DS121" s="950"/>
      <c r="DT121" s="950"/>
      <c r="DU121" s="950"/>
      <c r="DV121" s="951">
        <v>0.5</v>
      </c>
      <c r="DW121" s="951"/>
      <c r="DX121" s="951"/>
      <c r="DY121" s="951"/>
      <c r="DZ121" s="952"/>
    </row>
    <row r="122" spans="1:130" s="199" customFormat="1" ht="26.25" customHeight="1" x14ac:dyDescent="0.15">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52431262</v>
      </c>
      <c r="BR122" s="1028"/>
      <c r="BS122" s="1028"/>
      <c r="BT122" s="1028"/>
      <c r="BU122" s="1028"/>
      <c r="BV122" s="1028">
        <v>51767341</v>
      </c>
      <c r="BW122" s="1028"/>
      <c r="BX122" s="1028"/>
      <c r="BY122" s="1028"/>
      <c r="BZ122" s="1028"/>
      <c r="CA122" s="1028">
        <v>50408788</v>
      </c>
      <c r="CB122" s="1028"/>
      <c r="CC122" s="1028"/>
      <c r="CD122" s="1028"/>
      <c r="CE122" s="1028"/>
      <c r="CF122" s="1048">
        <v>201.1</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v>58439</v>
      </c>
      <c r="DH122" s="950"/>
      <c r="DI122" s="950"/>
      <c r="DJ122" s="950"/>
      <c r="DK122" s="950"/>
      <c r="DL122" s="950">
        <v>58771</v>
      </c>
      <c r="DM122" s="950"/>
      <c r="DN122" s="950"/>
      <c r="DO122" s="950"/>
      <c r="DP122" s="950"/>
      <c r="DQ122" s="950">
        <v>48726</v>
      </c>
      <c r="DR122" s="950"/>
      <c r="DS122" s="950"/>
      <c r="DT122" s="950"/>
      <c r="DU122" s="950"/>
      <c r="DV122" s="951">
        <v>0.2</v>
      </c>
      <c r="DW122" s="951"/>
      <c r="DX122" s="951"/>
      <c r="DY122" s="951"/>
      <c r="DZ122" s="952"/>
    </row>
    <row r="123" spans="1:130" s="199" customFormat="1" ht="26.25" customHeight="1" x14ac:dyDescent="0.15">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444</v>
      </c>
      <c r="BP123" s="1036"/>
      <c r="BQ123" s="1095">
        <v>82556701</v>
      </c>
      <c r="BR123" s="1096"/>
      <c r="BS123" s="1096"/>
      <c r="BT123" s="1096"/>
      <c r="BU123" s="1096"/>
      <c r="BV123" s="1096">
        <v>81777439</v>
      </c>
      <c r="BW123" s="1096"/>
      <c r="BX123" s="1096"/>
      <c r="BY123" s="1096"/>
      <c r="BZ123" s="1096"/>
      <c r="CA123" s="1096">
        <v>80465664</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v>2438</v>
      </c>
      <c r="DH123" s="989"/>
      <c r="DI123" s="989"/>
      <c r="DJ123" s="989"/>
      <c r="DK123" s="990"/>
      <c r="DL123" s="991">
        <v>1496</v>
      </c>
      <c r="DM123" s="989"/>
      <c r="DN123" s="989"/>
      <c r="DO123" s="989"/>
      <c r="DP123" s="990"/>
      <c r="DQ123" s="991">
        <v>952</v>
      </c>
      <c r="DR123" s="989"/>
      <c r="DS123" s="989"/>
      <c r="DT123" s="989"/>
      <c r="DU123" s="990"/>
      <c r="DV123" s="992">
        <v>0</v>
      </c>
      <c r="DW123" s="993"/>
      <c r="DX123" s="993"/>
      <c r="DY123" s="993"/>
      <c r="DZ123" s="994"/>
    </row>
    <row r="124" spans="1:130" s="199" customFormat="1" ht="26.25" customHeight="1" thickBot="1" x14ac:dyDescent="0.2">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4.7</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140100</v>
      </c>
      <c r="AB126" s="989"/>
      <c r="AC126" s="989"/>
      <c r="AD126" s="989"/>
      <c r="AE126" s="990"/>
      <c r="AF126" s="991">
        <v>144350</v>
      </c>
      <c r="AG126" s="989"/>
      <c r="AH126" s="989"/>
      <c r="AI126" s="989"/>
      <c r="AJ126" s="990"/>
      <c r="AK126" s="991">
        <v>148730</v>
      </c>
      <c r="AL126" s="989"/>
      <c r="AM126" s="989"/>
      <c r="AN126" s="989"/>
      <c r="AO126" s="990"/>
      <c r="AP126" s="992">
        <v>0.6</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1374645</v>
      </c>
      <c r="AB128" s="1078"/>
      <c r="AC128" s="1078"/>
      <c r="AD128" s="1078"/>
      <c r="AE128" s="1079"/>
      <c r="AF128" s="1080">
        <v>1345894</v>
      </c>
      <c r="AG128" s="1078"/>
      <c r="AH128" s="1078"/>
      <c r="AI128" s="1078"/>
      <c r="AJ128" s="1079"/>
      <c r="AK128" s="1080">
        <v>1368144</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111</v>
      </c>
      <c r="BG128" s="1085"/>
      <c r="BH128" s="1085"/>
      <c r="BI128" s="1085"/>
      <c r="BJ128" s="1085"/>
      <c r="BK128" s="1085"/>
      <c r="BL128" s="1086"/>
      <c r="BM128" s="1084">
        <v>11.83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v>6383</v>
      </c>
      <c r="DH128" s="1070"/>
      <c r="DI128" s="1070"/>
      <c r="DJ128" s="1070"/>
      <c r="DK128" s="1070"/>
      <c r="DL128" s="1070" t="s">
        <v>111</v>
      </c>
      <c r="DM128" s="1070"/>
      <c r="DN128" s="1070"/>
      <c r="DO128" s="1070"/>
      <c r="DP128" s="1070"/>
      <c r="DQ128" s="1070">
        <v>3858</v>
      </c>
      <c r="DR128" s="1070"/>
      <c r="DS128" s="1070"/>
      <c r="DT128" s="1070"/>
      <c r="DU128" s="1070"/>
      <c r="DV128" s="1071">
        <v>0</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29010687</v>
      </c>
      <c r="AB129" s="989"/>
      <c r="AC129" s="989"/>
      <c r="AD129" s="989"/>
      <c r="AE129" s="990"/>
      <c r="AF129" s="991">
        <v>29240678</v>
      </c>
      <c r="AG129" s="989"/>
      <c r="AH129" s="989"/>
      <c r="AI129" s="989"/>
      <c r="AJ129" s="990"/>
      <c r="AK129" s="991">
        <v>29377905</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111</v>
      </c>
      <c r="BG129" s="1099"/>
      <c r="BH129" s="1099"/>
      <c r="BI129" s="1099"/>
      <c r="BJ129" s="1099"/>
      <c r="BK129" s="1099"/>
      <c r="BL129" s="1100"/>
      <c r="BM129" s="1098">
        <v>16.829999999999998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4448189</v>
      </c>
      <c r="AB130" s="989"/>
      <c r="AC130" s="989"/>
      <c r="AD130" s="989"/>
      <c r="AE130" s="990"/>
      <c r="AF130" s="991">
        <v>4270922</v>
      </c>
      <c r="AG130" s="989"/>
      <c r="AH130" s="989"/>
      <c r="AI130" s="989"/>
      <c r="AJ130" s="990"/>
      <c r="AK130" s="991">
        <v>4311475</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6.3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24562498</v>
      </c>
      <c r="AB131" s="1014"/>
      <c r="AC131" s="1014"/>
      <c r="AD131" s="1014"/>
      <c r="AE131" s="1015"/>
      <c r="AF131" s="1013">
        <v>24969756</v>
      </c>
      <c r="AG131" s="1014"/>
      <c r="AH131" s="1014"/>
      <c r="AI131" s="1014"/>
      <c r="AJ131" s="1015"/>
      <c r="AK131" s="1013">
        <v>25066430</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t="s">
        <v>467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5.0314833610000003</v>
      </c>
      <c r="AB132" s="1130"/>
      <c r="AC132" s="1130"/>
      <c r="AD132" s="1130"/>
      <c r="AE132" s="1131"/>
      <c r="AF132" s="1132">
        <v>6.7644193240000003</v>
      </c>
      <c r="AG132" s="1130"/>
      <c r="AH132" s="1130"/>
      <c r="AI132" s="1130"/>
      <c r="AJ132" s="1131"/>
      <c r="AK132" s="1132">
        <v>7.3601665650000001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6.1</v>
      </c>
      <c r="AB133" s="1113"/>
      <c r="AC133" s="1113"/>
      <c r="AD133" s="1113"/>
      <c r="AE133" s="1114"/>
      <c r="AF133" s="1112">
        <v>6</v>
      </c>
      <c r="AG133" s="1113"/>
      <c r="AH133" s="1113"/>
      <c r="AI133" s="1113"/>
      <c r="AJ133" s="1114"/>
      <c r="AK133" s="1112">
        <v>6.3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I31" sqref="AI3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0" t="s">
        <v>473</v>
      </c>
      <c r="L7" s="256"/>
      <c r="M7" s="257" t="s">
        <v>474</v>
      </c>
      <c r="N7" s="258"/>
    </row>
    <row r="8" spans="1:16" x14ac:dyDescent="0.15">
      <c r="A8" s="250"/>
      <c r="B8" s="246"/>
      <c r="C8" s="246"/>
      <c r="D8" s="246"/>
      <c r="E8" s="246"/>
      <c r="F8" s="246"/>
      <c r="G8" s="259"/>
      <c r="H8" s="260"/>
      <c r="I8" s="260"/>
      <c r="J8" s="261"/>
      <c r="K8" s="1151"/>
      <c r="L8" s="262" t="s">
        <v>475</v>
      </c>
      <c r="M8" s="263" t="s">
        <v>476</v>
      </c>
      <c r="N8" s="264" t="s">
        <v>477</v>
      </c>
    </row>
    <row r="9" spans="1:16" x14ac:dyDescent="0.15">
      <c r="A9" s="250"/>
      <c r="B9" s="246"/>
      <c r="C9" s="246"/>
      <c r="D9" s="246"/>
      <c r="E9" s="246"/>
      <c r="F9" s="246"/>
      <c r="G9" s="1152" t="s">
        <v>478</v>
      </c>
      <c r="H9" s="1153"/>
      <c r="I9" s="1153"/>
      <c r="J9" s="1154"/>
      <c r="K9" s="265">
        <v>8376390</v>
      </c>
      <c r="L9" s="266">
        <v>55382</v>
      </c>
      <c r="M9" s="267">
        <v>55721</v>
      </c>
      <c r="N9" s="268">
        <v>-0.6</v>
      </c>
    </row>
    <row r="10" spans="1:16" x14ac:dyDescent="0.15">
      <c r="A10" s="250"/>
      <c r="B10" s="246"/>
      <c r="C10" s="246"/>
      <c r="D10" s="246"/>
      <c r="E10" s="246"/>
      <c r="F10" s="246"/>
      <c r="G10" s="1152" t="s">
        <v>479</v>
      </c>
      <c r="H10" s="1153"/>
      <c r="I10" s="1153"/>
      <c r="J10" s="1154"/>
      <c r="K10" s="269">
        <v>761027</v>
      </c>
      <c r="L10" s="270">
        <v>5032</v>
      </c>
      <c r="M10" s="271">
        <v>5407</v>
      </c>
      <c r="N10" s="272">
        <v>-6.9</v>
      </c>
    </row>
    <row r="11" spans="1:16" ht="13.5" customHeight="1" x14ac:dyDescent="0.15">
      <c r="A11" s="250"/>
      <c r="B11" s="246"/>
      <c r="C11" s="246"/>
      <c r="D11" s="246"/>
      <c r="E11" s="246"/>
      <c r="F11" s="246"/>
      <c r="G11" s="1152" t="s">
        <v>480</v>
      </c>
      <c r="H11" s="1153"/>
      <c r="I11" s="1153"/>
      <c r="J11" s="1154"/>
      <c r="K11" s="269">
        <v>20833</v>
      </c>
      <c r="L11" s="270">
        <v>138</v>
      </c>
      <c r="M11" s="271">
        <v>4456</v>
      </c>
      <c r="N11" s="272">
        <v>-96.9</v>
      </c>
    </row>
    <row r="12" spans="1:16" ht="13.5" customHeight="1" x14ac:dyDescent="0.15">
      <c r="A12" s="250"/>
      <c r="B12" s="246"/>
      <c r="C12" s="246"/>
      <c r="D12" s="246"/>
      <c r="E12" s="246"/>
      <c r="F12" s="246"/>
      <c r="G12" s="1152" t="s">
        <v>481</v>
      </c>
      <c r="H12" s="1153"/>
      <c r="I12" s="1153"/>
      <c r="J12" s="1154"/>
      <c r="K12" s="269" t="s">
        <v>482</v>
      </c>
      <c r="L12" s="270" t="s">
        <v>482</v>
      </c>
      <c r="M12" s="271">
        <v>1602</v>
      </c>
      <c r="N12" s="272" t="s">
        <v>482</v>
      </c>
    </row>
    <row r="13" spans="1:16" ht="13.5" customHeight="1" x14ac:dyDescent="0.15">
      <c r="A13" s="250"/>
      <c r="B13" s="246"/>
      <c r="C13" s="246"/>
      <c r="D13" s="246"/>
      <c r="E13" s="246"/>
      <c r="F13" s="246"/>
      <c r="G13" s="1152" t="s">
        <v>483</v>
      </c>
      <c r="H13" s="1153"/>
      <c r="I13" s="1153"/>
      <c r="J13" s="1154"/>
      <c r="K13" s="269" t="s">
        <v>482</v>
      </c>
      <c r="L13" s="270" t="s">
        <v>482</v>
      </c>
      <c r="M13" s="271">
        <v>24</v>
      </c>
      <c r="N13" s="272" t="s">
        <v>482</v>
      </c>
    </row>
    <row r="14" spans="1:16" ht="13.5" customHeight="1" x14ac:dyDescent="0.15">
      <c r="A14" s="250"/>
      <c r="B14" s="246"/>
      <c r="C14" s="246"/>
      <c r="D14" s="246"/>
      <c r="E14" s="246"/>
      <c r="F14" s="246"/>
      <c r="G14" s="1152" t="s">
        <v>484</v>
      </c>
      <c r="H14" s="1153"/>
      <c r="I14" s="1153"/>
      <c r="J14" s="1154"/>
      <c r="K14" s="269">
        <v>148470</v>
      </c>
      <c r="L14" s="270">
        <v>982</v>
      </c>
      <c r="M14" s="271">
        <v>2095</v>
      </c>
      <c r="N14" s="272">
        <v>-53.1</v>
      </c>
    </row>
    <row r="15" spans="1:16" ht="13.5" customHeight="1" x14ac:dyDescent="0.15">
      <c r="A15" s="250"/>
      <c r="B15" s="246"/>
      <c r="C15" s="246"/>
      <c r="D15" s="246"/>
      <c r="E15" s="246"/>
      <c r="F15" s="246"/>
      <c r="G15" s="1152" t="s">
        <v>485</v>
      </c>
      <c r="H15" s="1153"/>
      <c r="I15" s="1153"/>
      <c r="J15" s="1154"/>
      <c r="K15" s="269">
        <v>302536</v>
      </c>
      <c r="L15" s="270">
        <v>2000</v>
      </c>
      <c r="M15" s="271">
        <v>1844</v>
      </c>
      <c r="N15" s="272">
        <v>8.5</v>
      </c>
    </row>
    <row r="16" spans="1:16" x14ac:dyDescent="0.15">
      <c r="A16" s="250"/>
      <c r="B16" s="246"/>
      <c r="C16" s="246"/>
      <c r="D16" s="246"/>
      <c r="E16" s="246"/>
      <c r="F16" s="246"/>
      <c r="G16" s="1155" t="s">
        <v>486</v>
      </c>
      <c r="H16" s="1156"/>
      <c r="I16" s="1156"/>
      <c r="J16" s="1157"/>
      <c r="K16" s="270">
        <v>-816014</v>
      </c>
      <c r="L16" s="270">
        <v>-5395</v>
      </c>
      <c r="M16" s="271">
        <v>-4887</v>
      </c>
      <c r="N16" s="272">
        <v>10.4</v>
      </c>
    </row>
    <row r="17" spans="1:16" x14ac:dyDescent="0.15">
      <c r="A17" s="250"/>
      <c r="B17" s="246"/>
      <c r="C17" s="246"/>
      <c r="D17" s="246"/>
      <c r="E17" s="246"/>
      <c r="F17" s="246"/>
      <c r="G17" s="1155" t="s">
        <v>170</v>
      </c>
      <c r="H17" s="1156"/>
      <c r="I17" s="1156"/>
      <c r="J17" s="1157"/>
      <c r="K17" s="270">
        <v>8793242</v>
      </c>
      <c r="L17" s="270">
        <v>58138</v>
      </c>
      <c r="M17" s="271">
        <v>66260</v>
      </c>
      <c r="N17" s="272">
        <v>-12.3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7" t="s">
        <v>491</v>
      </c>
      <c r="H21" s="1148"/>
      <c r="I21" s="1148"/>
      <c r="J21" s="1149"/>
      <c r="K21" s="282">
        <v>6.74</v>
      </c>
      <c r="L21" s="283">
        <v>6.58</v>
      </c>
      <c r="M21" s="284">
        <v>0.16</v>
      </c>
      <c r="N21" s="251"/>
      <c r="O21" s="285"/>
      <c r="P21" s="281"/>
    </row>
    <row r="22" spans="1:16" s="286" customFormat="1" x14ac:dyDescent="0.15">
      <c r="A22" s="281"/>
      <c r="B22" s="251"/>
      <c r="C22" s="251"/>
      <c r="D22" s="251"/>
      <c r="E22" s="251"/>
      <c r="F22" s="251"/>
      <c r="G22" s="1147" t="s">
        <v>492</v>
      </c>
      <c r="H22" s="1148"/>
      <c r="I22" s="1148"/>
      <c r="J22" s="1149"/>
      <c r="K22" s="287">
        <v>99.9</v>
      </c>
      <c r="L22" s="288">
        <v>99.7</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0" t="s">
        <v>473</v>
      </c>
      <c r="L30" s="256"/>
      <c r="M30" s="257" t="s">
        <v>474</v>
      </c>
      <c r="N30" s="258"/>
    </row>
    <row r="31" spans="1:16" x14ac:dyDescent="0.15">
      <c r="A31" s="250"/>
      <c r="B31" s="246"/>
      <c r="C31" s="246"/>
      <c r="D31" s="246"/>
      <c r="E31" s="246"/>
      <c r="F31" s="246"/>
      <c r="G31" s="259"/>
      <c r="H31" s="260"/>
      <c r="I31" s="260"/>
      <c r="J31" s="261"/>
      <c r="K31" s="1151"/>
      <c r="L31" s="262" t="s">
        <v>475</v>
      </c>
      <c r="M31" s="263" t="s">
        <v>476</v>
      </c>
      <c r="N31" s="264" t="s">
        <v>477</v>
      </c>
    </row>
    <row r="32" spans="1:16" ht="27" customHeight="1" x14ac:dyDescent="0.15">
      <c r="A32" s="250"/>
      <c r="B32" s="246"/>
      <c r="C32" s="246"/>
      <c r="D32" s="246"/>
      <c r="E32" s="246"/>
      <c r="F32" s="246"/>
      <c r="G32" s="1163" t="s">
        <v>496</v>
      </c>
      <c r="H32" s="1164"/>
      <c r="I32" s="1164"/>
      <c r="J32" s="1165"/>
      <c r="K32" s="296">
        <v>4887655</v>
      </c>
      <c r="L32" s="296">
        <v>32316</v>
      </c>
      <c r="M32" s="297">
        <v>35238</v>
      </c>
      <c r="N32" s="298">
        <v>-8.3000000000000007</v>
      </c>
    </row>
    <row r="33" spans="1:16" ht="13.5" customHeight="1" x14ac:dyDescent="0.15">
      <c r="A33" s="250"/>
      <c r="B33" s="246"/>
      <c r="C33" s="246"/>
      <c r="D33" s="246"/>
      <c r="E33" s="246"/>
      <c r="F33" s="246"/>
      <c r="G33" s="1163" t="s">
        <v>497</v>
      </c>
      <c r="H33" s="1164"/>
      <c r="I33" s="1164"/>
      <c r="J33" s="1165"/>
      <c r="K33" s="296" t="s">
        <v>482</v>
      </c>
      <c r="L33" s="296" t="s">
        <v>482</v>
      </c>
      <c r="M33" s="297" t="s">
        <v>482</v>
      </c>
      <c r="N33" s="298" t="s">
        <v>482</v>
      </c>
    </row>
    <row r="34" spans="1:16" ht="27" customHeight="1" x14ac:dyDescent="0.15">
      <c r="A34" s="250"/>
      <c r="B34" s="246"/>
      <c r="C34" s="246"/>
      <c r="D34" s="246"/>
      <c r="E34" s="246"/>
      <c r="F34" s="246"/>
      <c r="G34" s="1163" t="s">
        <v>498</v>
      </c>
      <c r="H34" s="1164"/>
      <c r="I34" s="1164"/>
      <c r="J34" s="1165"/>
      <c r="K34" s="296" t="s">
        <v>482</v>
      </c>
      <c r="L34" s="296" t="s">
        <v>482</v>
      </c>
      <c r="M34" s="297">
        <v>9</v>
      </c>
      <c r="N34" s="298" t="s">
        <v>482</v>
      </c>
    </row>
    <row r="35" spans="1:16" ht="27" customHeight="1" x14ac:dyDescent="0.15">
      <c r="A35" s="250"/>
      <c r="B35" s="246"/>
      <c r="C35" s="246"/>
      <c r="D35" s="246"/>
      <c r="E35" s="246"/>
      <c r="F35" s="246"/>
      <c r="G35" s="1163" t="s">
        <v>499</v>
      </c>
      <c r="H35" s="1164"/>
      <c r="I35" s="1164"/>
      <c r="J35" s="1165"/>
      <c r="K35" s="296">
        <v>2457685</v>
      </c>
      <c r="L35" s="296">
        <v>16249</v>
      </c>
      <c r="M35" s="297">
        <v>12777</v>
      </c>
      <c r="N35" s="298">
        <v>27.2</v>
      </c>
    </row>
    <row r="36" spans="1:16" ht="27" customHeight="1" x14ac:dyDescent="0.15">
      <c r="A36" s="250"/>
      <c r="B36" s="246"/>
      <c r="C36" s="246"/>
      <c r="D36" s="246"/>
      <c r="E36" s="246"/>
      <c r="F36" s="246"/>
      <c r="G36" s="1163" t="s">
        <v>500</v>
      </c>
      <c r="H36" s="1164"/>
      <c r="I36" s="1164"/>
      <c r="J36" s="1165"/>
      <c r="K36" s="296" t="s">
        <v>482</v>
      </c>
      <c r="L36" s="296" t="s">
        <v>482</v>
      </c>
      <c r="M36" s="297">
        <v>1670</v>
      </c>
      <c r="N36" s="298" t="s">
        <v>482</v>
      </c>
    </row>
    <row r="37" spans="1:16" ht="13.5" customHeight="1" x14ac:dyDescent="0.15">
      <c r="A37" s="250"/>
      <c r="B37" s="246"/>
      <c r="C37" s="246"/>
      <c r="D37" s="246"/>
      <c r="E37" s="246"/>
      <c r="F37" s="246"/>
      <c r="G37" s="1163" t="s">
        <v>501</v>
      </c>
      <c r="H37" s="1164"/>
      <c r="I37" s="1164"/>
      <c r="J37" s="1165"/>
      <c r="K37" s="296">
        <v>179209</v>
      </c>
      <c r="L37" s="296">
        <v>1185</v>
      </c>
      <c r="M37" s="297">
        <v>592</v>
      </c>
      <c r="N37" s="298">
        <v>100.2</v>
      </c>
    </row>
    <row r="38" spans="1:16" ht="27" customHeight="1" x14ac:dyDescent="0.15">
      <c r="A38" s="250"/>
      <c r="B38" s="246"/>
      <c r="C38" s="246"/>
      <c r="D38" s="246"/>
      <c r="E38" s="246"/>
      <c r="F38" s="246"/>
      <c r="G38" s="1166" t="s">
        <v>502</v>
      </c>
      <c r="H38" s="1167"/>
      <c r="I38" s="1167"/>
      <c r="J38" s="1168"/>
      <c r="K38" s="299">
        <v>1</v>
      </c>
      <c r="L38" s="299">
        <v>0</v>
      </c>
      <c r="M38" s="300">
        <v>0</v>
      </c>
      <c r="N38" s="301">
        <v>0</v>
      </c>
      <c r="O38" s="295"/>
    </row>
    <row r="39" spans="1:16" x14ac:dyDescent="0.15">
      <c r="A39" s="250"/>
      <c r="B39" s="246"/>
      <c r="C39" s="246"/>
      <c r="D39" s="246"/>
      <c r="E39" s="246"/>
      <c r="F39" s="246"/>
      <c r="G39" s="1166" t="s">
        <v>503</v>
      </c>
      <c r="H39" s="1167"/>
      <c r="I39" s="1167"/>
      <c r="J39" s="1168"/>
      <c r="K39" s="302">
        <v>-1368144</v>
      </c>
      <c r="L39" s="302">
        <v>-9046</v>
      </c>
      <c r="M39" s="303">
        <v>-7965</v>
      </c>
      <c r="N39" s="304">
        <v>13.6</v>
      </c>
      <c r="O39" s="295"/>
    </row>
    <row r="40" spans="1:16" ht="27" customHeight="1" x14ac:dyDescent="0.15">
      <c r="A40" s="250"/>
      <c r="B40" s="246"/>
      <c r="C40" s="246"/>
      <c r="D40" s="246"/>
      <c r="E40" s="246"/>
      <c r="F40" s="246"/>
      <c r="G40" s="1163" t="s">
        <v>504</v>
      </c>
      <c r="H40" s="1164"/>
      <c r="I40" s="1164"/>
      <c r="J40" s="1165"/>
      <c r="K40" s="302">
        <v>-4311475</v>
      </c>
      <c r="L40" s="302">
        <v>-28506</v>
      </c>
      <c r="M40" s="303">
        <v>-31941</v>
      </c>
      <c r="N40" s="304">
        <v>-10.8</v>
      </c>
      <c r="O40" s="295"/>
    </row>
    <row r="41" spans="1:16" x14ac:dyDescent="0.15">
      <c r="A41" s="250"/>
      <c r="B41" s="246"/>
      <c r="C41" s="246"/>
      <c r="D41" s="246"/>
      <c r="E41" s="246"/>
      <c r="F41" s="246"/>
      <c r="G41" s="1169" t="s">
        <v>281</v>
      </c>
      <c r="H41" s="1170"/>
      <c r="I41" s="1170"/>
      <c r="J41" s="1171"/>
      <c r="K41" s="296">
        <v>1844931</v>
      </c>
      <c r="L41" s="302">
        <v>12198</v>
      </c>
      <c r="M41" s="303">
        <v>10381</v>
      </c>
      <c r="N41" s="304">
        <v>17.5</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8" t="s">
        <v>473</v>
      </c>
      <c r="J49" s="1160" t="s">
        <v>508</v>
      </c>
      <c r="K49" s="1161"/>
      <c r="L49" s="1161"/>
      <c r="M49" s="1161"/>
      <c r="N49" s="1162"/>
    </row>
    <row r="50" spans="1:14" x14ac:dyDescent="0.15">
      <c r="A50" s="250"/>
      <c r="B50" s="246"/>
      <c r="C50" s="246"/>
      <c r="D50" s="246"/>
      <c r="E50" s="246"/>
      <c r="F50" s="246"/>
      <c r="G50" s="314"/>
      <c r="H50" s="315"/>
      <c r="I50" s="1159"/>
      <c r="J50" s="316" t="s">
        <v>509</v>
      </c>
      <c r="K50" s="317" t="s">
        <v>510</v>
      </c>
      <c r="L50" s="318" t="s">
        <v>511</v>
      </c>
      <c r="M50" s="319" t="s">
        <v>512</v>
      </c>
      <c r="N50" s="320" t="s">
        <v>513</v>
      </c>
    </row>
    <row r="51" spans="1:14" x14ac:dyDescent="0.15">
      <c r="A51" s="250"/>
      <c r="B51" s="246"/>
      <c r="C51" s="246"/>
      <c r="D51" s="246"/>
      <c r="E51" s="246"/>
      <c r="F51" s="246"/>
      <c r="G51" s="312" t="s">
        <v>514</v>
      </c>
      <c r="H51" s="313"/>
      <c r="I51" s="321">
        <v>4058350</v>
      </c>
      <c r="J51" s="322">
        <v>26253</v>
      </c>
      <c r="K51" s="323">
        <v>-0.7</v>
      </c>
      <c r="L51" s="324">
        <v>37981</v>
      </c>
      <c r="M51" s="325">
        <v>-5.6</v>
      </c>
      <c r="N51" s="326">
        <v>4.9000000000000004</v>
      </c>
    </row>
    <row r="52" spans="1:14" x14ac:dyDescent="0.15">
      <c r="A52" s="250"/>
      <c r="B52" s="246"/>
      <c r="C52" s="246"/>
      <c r="D52" s="246"/>
      <c r="E52" s="246"/>
      <c r="F52" s="246"/>
      <c r="G52" s="327"/>
      <c r="H52" s="328" t="s">
        <v>515</v>
      </c>
      <c r="I52" s="329">
        <v>2823471</v>
      </c>
      <c r="J52" s="330">
        <v>18265</v>
      </c>
      <c r="K52" s="331">
        <v>1.1000000000000001</v>
      </c>
      <c r="L52" s="332">
        <v>20316</v>
      </c>
      <c r="M52" s="333">
        <v>15</v>
      </c>
      <c r="N52" s="334">
        <v>-13.9</v>
      </c>
    </row>
    <row r="53" spans="1:14" x14ac:dyDescent="0.15">
      <c r="A53" s="250"/>
      <c r="B53" s="246"/>
      <c r="C53" s="246"/>
      <c r="D53" s="246"/>
      <c r="E53" s="246"/>
      <c r="F53" s="246"/>
      <c r="G53" s="312" t="s">
        <v>516</v>
      </c>
      <c r="H53" s="313"/>
      <c r="I53" s="321">
        <v>5453682</v>
      </c>
      <c r="J53" s="322">
        <v>35456</v>
      </c>
      <c r="K53" s="323">
        <v>35.1</v>
      </c>
      <c r="L53" s="324">
        <v>54874</v>
      </c>
      <c r="M53" s="325">
        <v>44.5</v>
      </c>
      <c r="N53" s="326">
        <v>-9.4</v>
      </c>
    </row>
    <row r="54" spans="1:14" x14ac:dyDescent="0.15">
      <c r="A54" s="250"/>
      <c r="B54" s="246"/>
      <c r="C54" s="246"/>
      <c r="D54" s="246"/>
      <c r="E54" s="246"/>
      <c r="F54" s="246"/>
      <c r="G54" s="327"/>
      <c r="H54" s="328" t="s">
        <v>515</v>
      </c>
      <c r="I54" s="329">
        <v>2701393</v>
      </c>
      <c r="J54" s="330">
        <v>17562</v>
      </c>
      <c r="K54" s="331">
        <v>-3.8</v>
      </c>
      <c r="L54" s="332">
        <v>25571</v>
      </c>
      <c r="M54" s="333">
        <v>25.9</v>
      </c>
      <c r="N54" s="334">
        <v>-29.7</v>
      </c>
    </row>
    <row r="55" spans="1:14" x14ac:dyDescent="0.15">
      <c r="A55" s="250"/>
      <c r="B55" s="246"/>
      <c r="C55" s="246"/>
      <c r="D55" s="246"/>
      <c r="E55" s="246"/>
      <c r="F55" s="246"/>
      <c r="G55" s="312" t="s">
        <v>517</v>
      </c>
      <c r="H55" s="313"/>
      <c r="I55" s="321">
        <v>4790217</v>
      </c>
      <c r="J55" s="322">
        <v>31272</v>
      </c>
      <c r="K55" s="323">
        <v>-11.8</v>
      </c>
      <c r="L55" s="324">
        <v>46504</v>
      </c>
      <c r="M55" s="325">
        <v>-15.3</v>
      </c>
      <c r="N55" s="326">
        <v>3.5</v>
      </c>
    </row>
    <row r="56" spans="1:14" x14ac:dyDescent="0.15">
      <c r="A56" s="250"/>
      <c r="B56" s="246"/>
      <c r="C56" s="246"/>
      <c r="D56" s="246"/>
      <c r="E56" s="246"/>
      <c r="F56" s="246"/>
      <c r="G56" s="327"/>
      <c r="H56" s="328" t="s">
        <v>515</v>
      </c>
      <c r="I56" s="329">
        <v>2274282</v>
      </c>
      <c r="J56" s="330">
        <v>14847</v>
      </c>
      <c r="K56" s="331">
        <v>-15.5</v>
      </c>
      <c r="L56" s="332">
        <v>19984</v>
      </c>
      <c r="M56" s="333">
        <v>-21.8</v>
      </c>
      <c r="N56" s="334">
        <v>6.3</v>
      </c>
    </row>
    <row r="57" spans="1:14" x14ac:dyDescent="0.15">
      <c r="A57" s="250"/>
      <c r="B57" s="246"/>
      <c r="C57" s="246"/>
      <c r="D57" s="246"/>
      <c r="E57" s="246"/>
      <c r="F57" s="246"/>
      <c r="G57" s="312" t="s">
        <v>518</v>
      </c>
      <c r="H57" s="313"/>
      <c r="I57" s="321">
        <v>4595790</v>
      </c>
      <c r="J57" s="322">
        <v>30196</v>
      </c>
      <c r="K57" s="323">
        <v>-3.4</v>
      </c>
      <c r="L57" s="324">
        <v>46440</v>
      </c>
      <c r="M57" s="325">
        <v>-0.1</v>
      </c>
      <c r="N57" s="326">
        <v>-3.3</v>
      </c>
    </row>
    <row r="58" spans="1:14" x14ac:dyDescent="0.15">
      <c r="A58" s="250"/>
      <c r="B58" s="246"/>
      <c r="C58" s="246"/>
      <c r="D58" s="246"/>
      <c r="E58" s="246"/>
      <c r="F58" s="246"/>
      <c r="G58" s="327"/>
      <c r="H58" s="328" t="s">
        <v>515</v>
      </c>
      <c r="I58" s="329">
        <v>2282743</v>
      </c>
      <c r="J58" s="330">
        <v>14999</v>
      </c>
      <c r="K58" s="331">
        <v>1</v>
      </c>
      <c r="L58" s="332">
        <v>27658</v>
      </c>
      <c r="M58" s="333">
        <v>38.4</v>
      </c>
      <c r="N58" s="334">
        <v>-37.4</v>
      </c>
    </row>
    <row r="59" spans="1:14" x14ac:dyDescent="0.15">
      <c r="A59" s="250"/>
      <c r="B59" s="246"/>
      <c r="C59" s="246"/>
      <c r="D59" s="246"/>
      <c r="E59" s="246"/>
      <c r="F59" s="246"/>
      <c r="G59" s="312" t="s">
        <v>519</v>
      </c>
      <c r="H59" s="313"/>
      <c r="I59" s="321">
        <v>3696144</v>
      </c>
      <c r="J59" s="322">
        <v>24438</v>
      </c>
      <c r="K59" s="323">
        <v>-19.100000000000001</v>
      </c>
      <c r="L59" s="324">
        <v>63257</v>
      </c>
      <c r="M59" s="325">
        <v>36.200000000000003</v>
      </c>
      <c r="N59" s="326">
        <v>-55.3</v>
      </c>
    </row>
    <row r="60" spans="1:14" x14ac:dyDescent="0.15">
      <c r="A60" s="250"/>
      <c r="B60" s="246"/>
      <c r="C60" s="246"/>
      <c r="D60" s="246"/>
      <c r="E60" s="246"/>
      <c r="F60" s="246"/>
      <c r="G60" s="327"/>
      <c r="H60" s="328" t="s">
        <v>515</v>
      </c>
      <c r="I60" s="335">
        <v>1905453</v>
      </c>
      <c r="J60" s="330">
        <v>12598</v>
      </c>
      <c r="K60" s="331">
        <v>-16</v>
      </c>
      <c r="L60" s="332">
        <v>27259</v>
      </c>
      <c r="M60" s="333">
        <v>-1.4</v>
      </c>
      <c r="N60" s="334">
        <v>-14.6</v>
      </c>
    </row>
    <row r="61" spans="1:14" x14ac:dyDescent="0.15">
      <c r="A61" s="250"/>
      <c r="B61" s="246"/>
      <c r="C61" s="246"/>
      <c r="D61" s="246"/>
      <c r="E61" s="246"/>
      <c r="F61" s="246"/>
      <c r="G61" s="312" t="s">
        <v>520</v>
      </c>
      <c r="H61" s="336"/>
      <c r="I61" s="337">
        <v>4518837</v>
      </c>
      <c r="J61" s="338">
        <v>29523</v>
      </c>
      <c r="K61" s="339">
        <v>0</v>
      </c>
      <c r="L61" s="340">
        <v>49811</v>
      </c>
      <c r="M61" s="341">
        <v>11.9</v>
      </c>
      <c r="N61" s="326">
        <v>-11.9</v>
      </c>
    </row>
    <row r="62" spans="1:14" x14ac:dyDescent="0.15">
      <c r="A62" s="250"/>
      <c r="B62" s="246"/>
      <c r="C62" s="246"/>
      <c r="D62" s="246"/>
      <c r="E62" s="246"/>
      <c r="F62" s="246"/>
      <c r="G62" s="327"/>
      <c r="H62" s="328" t="s">
        <v>515</v>
      </c>
      <c r="I62" s="329">
        <v>2397468</v>
      </c>
      <c r="J62" s="330">
        <v>15654</v>
      </c>
      <c r="K62" s="331">
        <v>-6.6</v>
      </c>
      <c r="L62" s="332">
        <v>24158</v>
      </c>
      <c r="M62" s="333">
        <v>11.2</v>
      </c>
      <c r="N62" s="334">
        <v>-17.8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I103" sqref="I10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J102" sqref="J10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11.97</v>
      </c>
      <c r="G47" s="12">
        <v>13.29</v>
      </c>
      <c r="H47" s="12">
        <v>14.48</v>
      </c>
      <c r="I47" s="12">
        <v>14.38</v>
      </c>
      <c r="J47" s="13">
        <v>14.32</v>
      </c>
    </row>
    <row r="48" spans="2:10" ht="57.75" customHeight="1" x14ac:dyDescent="0.15">
      <c r="B48" s="14"/>
      <c r="C48" s="1174" t="s">
        <v>4</v>
      </c>
      <c r="D48" s="1174"/>
      <c r="E48" s="1175"/>
      <c r="F48" s="15">
        <v>4.7300000000000004</v>
      </c>
      <c r="G48" s="16">
        <v>5.3</v>
      </c>
      <c r="H48" s="16">
        <v>6.42</v>
      </c>
      <c r="I48" s="16">
        <v>4.63</v>
      </c>
      <c r="J48" s="17">
        <v>4.3</v>
      </c>
    </row>
    <row r="49" spans="2:10" ht="57.75" customHeight="1" thickBot="1" x14ac:dyDescent="0.2">
      <c r="B49" s="18"/>
      <c r="C49" s="1176" t="s">
        <v>5</v>
      </c>
      <c r="D49" s="1176"/>
      <c r="E49" s="1177"/>
      <c r="F49" s="19" t="s">
        <v>527</v>
      </c>
      <c r="G49" s="20">
        <v>0.6</v>
      </c>
      <c r="H49" s="20">
        <v>0.05</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2018-10-23T02:08:24Z</cp:lastPrinted>
  <dcterms:created xsi:type="dcterms:W3CDTF">2018-01-24T04:05:23Z</dcterms:created>
  <dcterms:modified xsi:type="dcterms:W3CDTF">2018-11-27T02:17:07Z</dcterms:modified>
  <cp:category/>
</cp:coreProperties>
</file>