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30\②財政運営\02決算\26平成28年度財政状況資料集の再分析について\04HP掲載用\"/>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s="1"/>
  <c r="BE35" i="9" s="1"/>
  <c r="BW34" i="9" l="1"/>
  <c r="BW35" i="9" s="1"/>
  <c r="BW36" i="9" s="1"/>
  <c r="BW37" i="9" s="1"/>
  <c r="BW38" i="9" s="1"/>
  <c r="BW39" i="9" s="1"/>
  <c r="CO34" i="9" l="1"/>
  <c r="CO35" i="9" s="1"/>
</calcChain>
</file>

<file path=xl/sharedStrings.xml><?xml version="1.0" encoding="utf-8"?>
<sst xmlns="http://schemas.openxmlformats.org/spreadsheetml/2006/main" count="1051" uniqueCount="563">
  <si>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</si>
  <si>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</si>
  <si>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</si>
  <si>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</si>
  <si>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</si>
  <si>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</si>
  <si>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</si>
  <si>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</si>
  <si>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</si>
  <si>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</si>
  <si>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</si>
  <si>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</si>
  <si>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</si>
  <si>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</si>
  <si>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</si>
  <si>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</si>
  <si>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</si>
  <si>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</si>
  <si>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</si>
  <si>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</si>
  <si>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</si>
  <si>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</si>
  <si>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</si>
  <si>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</si>
  <si>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</si>
  <si>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</si>
  <si>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</si>
  <si>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</si>
  <si>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</si>
  <si>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</si>
  <si>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</si>
  <si>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</si>
  <si>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</si>
  <si>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</si>
  <si>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</si>
  <si>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</si>
  <si>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</si>
  <si>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</si>
  <si>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</si>
  <si>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</si>
  <si>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</si>
  <si>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</si>
  <si>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</si>
  <si>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</si>
  <si>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</si>
  <si>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</si>
  <si>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</si>
  <si>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</si>
  <si>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</si>
  <si>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</si>
  <si>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</si>
  <si>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</si>
  <si>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</si>
  <si>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</si>
  <si>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</si>
  <si>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</si>
  <si>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</si>
  <si>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</si>
  <si>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</si>
  <si>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</si>
  <si>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</si>
  <si>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</si>
  <si>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</si>
  <si>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</si>
  <si>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</si>
  <si>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</si>
  <si>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</si>
  <si>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</si>
  <si>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</si>
  <si>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</si>
  <si>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</si>
  <si>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</si>
  <si>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</si>
  <si>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</si>
  <si>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</si>
  <si>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</si>
  <si>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</si>
  <si>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</si>
  <si>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</si>
  <si>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</si>
  <si>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</si>
  <si>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</si>
  <si>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</si>
  <si>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さくら市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</si>
  <si>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</si>
  <si>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</si>
  <si>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</si>
  <si>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</si>
  <si>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</si>
  <si>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</si>
  <si>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</si>
  <si>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</si>
  <si>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</si>
  <si>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</si>
  <si>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</si>
  <si>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</si>
  <si>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</si>
  <si>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</si>
  <si>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</si>
  <si>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</si>
  <si>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</si>
  <si>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</si>
  <si>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</si>
  <si>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</si>
  <si>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</si>
  <si>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</si>
  <si>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</si>
  <si>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</si>
  <si>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</si>
  <si>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</si>
  <si>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</si>
  <si>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</si>
  <si>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</si>
  <si>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</si>
  <si>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</si>
  <si>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</si>
  <si>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</si>
  <si>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</si>
  <si>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</si>
  <si>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</si>
  <si>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</si>
  <si>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</si>
  <si>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</si>
  <si>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</si>
  <si>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</si>
  <si>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</si>
  <si>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</si>
  <si>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</si>
  <si>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</si>
  <si>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</si>
  <si>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</si>
  <si>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</si>
  <si>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</si>
  <si>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</si>
  <si>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</si>
  <si>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</si>
  <si>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</si>
  <si>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</si>
  <si>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</si>
  <si>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</si>
  <si>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</si>
  <si>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</si>
  <si>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</si>
  <si>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</si>
  <si>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</si>
  <si>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</si>
  <si>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</si>
  <si>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</si>
  <si>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</si>
  <si>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</si>
  <si>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</si>
  <si>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</si>
  <si>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</si>
  <si>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</si>
  <si>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</si>
  <si>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</si>
  <si>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</si>
  <si>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</si>
  <si>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</si>
  <si>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</si>
  <si>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</si>
  <si>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</si>
  <si>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</si>
  <si>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</si>
  <si>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</si>
  <si>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</si>
  <si>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</si>
  <si>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</si>
  <si>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</si>
  <si>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</si>
  <si>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</si>
  <si>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</si>
  <si>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</si>
  <si>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</si>
  <si>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</si>
  <si>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</si>
  <si>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</si>
  <si>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</si>
  <si>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</si>
  <si>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</si>
  <si>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</si>
  <si>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</si>
  <si>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</si>
  <si>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</si>
  <si>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</si>
  <si>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</si>
  <si>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</si>
  <si>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</si>
  <si>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</si>
  <si>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</si>
  <si>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</si>
  <si>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</si>
  <si>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</si>
  <si>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</si>
  <si>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</si>
  <si>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</si>
  <si>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栃木県さくら市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</si>
  <si>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</si>
  <si>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</si>
  <si>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</si>
  <si>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</si>
  <si>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</si>
  <si>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</si>
  <si>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</si>
  <si>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</si>
  <si>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</si>
  <si>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</si>
  <si>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</si>
  <si>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</si>
  <si>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</si>
  <si>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</si>
  <si>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</si>
  <si>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</si>
  <si>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</si>
  <si>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</si>
  <si>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</si>
  <si>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</si>
  <si>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</si>
  <si>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</si>
  <si>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</si>
  <si>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</si>
  <si>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</si>
  <si>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</si>
  <si>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</si>
  <si>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</si>
  <si>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</si>
  <si>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</si>
  <si>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</si>
  <si>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</si>
  <si>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</si>
  <si>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</si>
  <si>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</si>
  <si>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</si>
  <si>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</si>
  <si>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</si>
  <si>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</si>
  <si>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</si>
  <si>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</si>
  <si>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</si>
  <si>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</si>
  <si>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</si>
  <si>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</si>
  <si>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</si>
  <si>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</si>
  <si>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</si>
  <si>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</si>
  <si>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</si>
  <si>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</si>
  <si>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</si>
  <si>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</si>
  <si>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</si>
  <si>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</si>
  <si>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</si>
  <si>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</si>
  <si>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</si>
  <si>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</si>
  <si>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</si>
  <si>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</si>
  <si>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</si>
  <si>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</si>
  <si>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</si>
  <si>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</si>
  <si>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</si>
  <si>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</si>
  <si>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</si>
  <si>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</si>
  <si>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</si>
  <si>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</si>
  <si>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</si>
  <si>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</si>
  <si>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</si>
  <si>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</si>
  <si>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</si>
  <si>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</si>
  <si>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</si>
  <si>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</si>
  <si>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</si>
  <si>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</si>
  <si>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</si>
  <si>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</si>
  <si>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</si>
  <si>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</si>
  <si>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</si>
  <si>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</si>
  <si>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</si>
  <si>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</si>
  <si>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</si>
  <si>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</si>
  <si>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</si>
  <si>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</si>
  <si>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</si>
  <si>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</si>
  <si>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</si>
  <si>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</si>
  <si>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</si>
  <si>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</si>
  <si>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</si>
  <si>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</si>
  <si>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</si>
  <si>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</si>
  <si>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</si>
  <si>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</si>
  <si>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</si>
  <si>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</si>
  <si>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</si>
  <si>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</si>
  <si>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</si>
  <si>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</si>
  <si>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</si>
  <si>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</si>
  <si>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</si>
  <si>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</si>
  <si>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</si>
  <si>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</si>
  <si>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</si>
  <si>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</si>
  <si>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</si>
  <si>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</si>
  <si>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</si>
  <si>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</si>
  <si>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</si>
  <si>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</si>
  <si>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</si>
  <si>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</si>
  <si>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</si>
  <si>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</si>
  <si>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</si>
  <si>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</si>
  <si>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</si>
  <si>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</si>
  <si>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</si>
  <si>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</si>
  <si>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</si>
  <si>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</si>
  <si>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</si>
  <si>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</si>
  <si>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</si>
  <si>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</si>
  <si>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</si>
  <si>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</si>
  <si>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</si>
  <si>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</si>
  <si>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</si>
  <si>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</si>
  <si>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</si>
  <si>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栃木県さくら市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</si>
  <si>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</si>
  <si>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</si>
  <si>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</si>
  <si>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</si>
  <si>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</si>
  <si>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</si>
  <si>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</si>
  <si>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</si>
  <si>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</si>
  <si>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</si>
  <si>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</si>
  <si>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</si>
  <si>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</si>
  <si>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</si>
  <si>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</si>
  <si>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</si>
  <si>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</si>
  <si>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</si>
  <si>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</si>
  <si>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</si>
  <si>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氏家都市計画事業上阿久津台地土地区画整理事業特別会計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</si>
  <si>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</si>
  <si>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</si>
  <si>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</si>
  <si>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</si>
  <si>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</si>
  <si>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</si>
  <si>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</si>
  <si>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</si>
  <si>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</si>
  <si>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</si>
  <si>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</si>
  <si>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</si>
  <si>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</si>
  <si>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</si>
  <si>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</si>
  <si>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</si>
  <si>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</si>
  <si>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</si>
  <si>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</si>
  <si>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</si>
  <si>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</si>
  <si>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</si>
  <si>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</si>
  <si>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</si>
  <si>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</si>
  <si>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</si>
  <si>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</si>
  <si>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</si>
  <si>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</si>
  <si>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</si>
  <si>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</si>
  <si>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</si>
  <si>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</si>
  <si>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</si>
  <si>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</si>
  <si>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</si>
  <si>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</si>
  <si>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</si>
  <si>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</si>
  <si>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</si>
  <si>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</si>
  <si>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</si>
  <si>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</si>
  <si>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</si>
  <si>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</si>
  <si>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</si>
  <si>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</si>
  <si>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</si>
  <si>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</si>
  <si>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</si>
  <si>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</si>
  <si>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</si>
  <si>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</si>
  <si>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</si>
  <si>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</si>
  <si>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</si>
  <si>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</si>
  <si>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</si>
  <si>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</si>
  <si>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</si>
  <si>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</si>
  <si>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</si>
  <si>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</si>
  <si>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</si>
  <si>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</si>
  <si>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</si>
  <si>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</si>
  <si>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</si>
  <si>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</si>
  <si>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</si>
  <si>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</si>
  <si>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</si>
  <si>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</si>
  <si>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</si>
  <si>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</si>
  <si>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</si>
  <si>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</si>
  <si>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</si>
  <si>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</si>
  <si>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</si>
  <si>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</si>
  <si>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</si>
  <si>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</si>
  <si>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</si>
  <si>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</si>
  <si>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</si>
  <si>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</si>
  <si>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</si>
  <si>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</si>
  <si>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</si>
  <si>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</si>
  <si>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</si>
  <si>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</si>
  <si>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</si>
  <si>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</si>
  <si>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</si>
  <si>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</si>
  <si>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</si>
  <si>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</si>
  <si>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</si>
  <si>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</si>
  <si>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</si>
  <si>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</si>
  <si>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</si>
  <si>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</si>
  <si>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</si>
  <si>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</si>
  <si>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</si>
  <si>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</si>
  <si>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</si>
  <si>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</si>
  <si>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</si>
  <si>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</si>
  <si>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</si>
  <si>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</si>
  <si>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</si>
  <si>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</si>
  <si>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</si>
  <si>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</si>
  <si>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</si>
  <si>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</si>
  <si>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</si>
  <si>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</si>
  <si>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</si>
  <si>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</si>
  <si>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</si>
  <si>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</si>
  <si>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</si>
  <si>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</si>
  <si>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</si>
  <si>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</si>
  <si>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</si>
  <si>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</si>
  <si>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</si>
  <si>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</si>
  <si>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</si>
  <si>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</si>
  <si>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</si>
  <si>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</si>
  <si>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</si>
  <si>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</si>
  <si>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</si>
  <si>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</si>
  <si>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</si>
  <si>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</si>
  <si>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</si>
  <si>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</si>
  <si>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</si>
  <si>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</si>
  <si>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</si>
  <si>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</si>
  <si>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</si>
  <si>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</si>
  <si>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</si>
  <si>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</si>
  <si>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</si>
  <si>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</si>
  <si>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</si>
  <si>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</si>
  <si>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</si>
  <si>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</si>
  <si>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</si>
  <si>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</si>
  <si>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国民健康保険特別会計</t>
  </si>
  <si>
    <t>公共下水道事業特別会計</t>
  </si>
  <si>
    <t>介護保険特別会計</t>
  </si>
  <si>
    <t>氏家都市計画事業上阿久津台地土地区画整理事業特別会計</t>
  </si>
  <si>
    <t>後期高齢者医療特別会計</t>
  </si>
  <si>
    <t>農業集落排水事業特別会計</t>
  </si>
  <si>
    <t>その他会計（赤字）</t>
  </si>
  <si>
    <t>その他会計（黒字）</t>
  </si>
  <si>
    <t>塩谷広域行政組合　一般会計</t>
    <rPh sb="0" eb="8">
      <t>シオヤコウイキギョウセイクミアイ</t>
    </rPh>
    <rPh sb="9" eb="13">
      <t>イッパンカイケイ</t>
    </rPh>
    <phoneticPr fontId="30"/>
  </si>
  <si>
    <t>塩谷広域行政組合　塩谷地方ふるさと市町村圏基金特別会計</t>
    <rPh sb="0" eb="8">
      <t>シオヤコウイキギョウセイクミアイ</t>
    </rPh>
    <rPh sb="9" eb="11">
      <t>シオタニ</t>
    </rPh>
    <rPh sb="11" eb="13">
      <t>チホウ</t>
    </rPh>
    <rPh sb="17" eb="20">
      <t>シチョウソン</t>
    </rPh>
    <rPh sb="20" eb="21">
      <t>ケン</t>
    </rPh>
    <rPh sb="21" eb="23">
      <t>キキン</t>
    </rPh>
    <rPh sb="23" eb="25">
      <t>トクベツ</t>
    </rPh>
    <rPh sb="25" eb="27">
      <t>カイケイ</t>
    </rPh>
    <phoneticPr fontId="30"/>
  </si>
  <si>
    <t>栃木県市町村総合事務組合　一般会計</t>
    <rPh sb="0" eb="12">
      <t>トチギケンシチョウソンソウゴウジムクミアイ</t>
    </rPh>
    <rPh sb="13" eb="17">
      <t>イッパンカイケイ</t>
    </rPh>
    <phoneticPr fontId="30"/>
  </si>
  <si>
    <t>栃木県市町村総合事務組合　特別会計</t>
    <rPh sb="0" eb="12">
      <t>トチギケンシチョウソンソウゴウジムクミアイ</t>
    </rPh>
    <rPh sb="13" eb="15">
      <t>トクベツ</t>
    </rPh>
    <rPh sb="15" eb="17">
      <t>カイケイ</t>
    </rPh>
    <phoneticPr fontId="30"/>
  </si>
  <si>
    <t>栃木県後期高齢者医療広域連合　一般会計</t>
    <rPh sb="0" eb="8">
      <t>トチギケンコウキコウレイシャ</t>
    </rPh>
    <rPh sb="8" eb="10">
      <t>イリョウ</t>
    </rPh>
    <rPh sb="10" eb="14">
      <t>コウイキレンゴウ</t>
    </rPh>
    <rPh sb="15" eb="19">
      <t>イッパンカイケイ</t>
    </rPh>
    <phoneticPr fontId="30"/>
  </si>
  <si>
    <t>栃木県後期高齢者医療広域連合　特別会計</t>
    <rPh sb="0" eb="8">
      <t>トチギケンコウキコウレイシャ</t>
    </rPh>
    <rPh sb="8" eb="14">
      <t>イリョウコウイキレンゴウ</t>
    </rPh>
    <rPh sb="15" eb="19">
      <t>トクベツカイケイ</t>
    </rPh>
    <phoneticPr fontId="30"/>
  </si>
  <si>
    <t>さくら市観光施設管理協会</t>
    <rPh sb="3" eb="4">
      <t>シ</t>
    </rPh>
    <rPh sb="4" eb="6">
      <t>カンコウ</t>
    </rPh>
    <rPh sb="6" eb="8">
      <t>シセツ</t>
    </rPh>
    <rPh sb="8" eb="10">
      <t>カンリ</t>
    </rPh>
    <rPh sb="10" eb="12">
      <t>キョウカイ</t>
    </rPh>
    <phoneticPr fontId="30"/>
  </si>
  <si>
    <t>道の駅きつれがわ</t>
    <rPh sb="0" eb="1">
      <t>ミチ</t>
    </rPh>
    <rPh sb="2" eb="3">
      <t>エキ</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</si>
  <si>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</si>
  <si>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</si>
  <si>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</si>
  <si>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</si>
  <si>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</si>
  <si>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</si>
  <si>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を抑制し、健全な基金の積立等を行ってきた結果、将来負担比率は類似団体内平均値を大幅に下回っている。有形固定資産減価償却率も若干の上昇はあるものの類似団体内平均値を下回っている。今後も公共施設等総合管理計画に基づいて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</si>
  <si>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</si>
  <si>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</si>
  <si>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</si>
  <si>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</si>
  <si>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</si>
  <si>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</si>
  <si>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</si>
  <si>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将来負担比率及び実質公債費比率ともに類似団体内平均値を大きく下回っている。今後も適正な地方債管理に取り組んでいく。</t>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</si>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</sst>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65876</c:v>
                </c:pt>
              </c:numCache>
            </c:numRef>
          </c:val>
          <c:smooth val="0"/>
          <c:extLst xmlns:c16r2="http://schemas.microsoft.com/office/drawing/2015/06/chart">
            <c:ext xmlns:c16="http://schemas.microsoft.com/office/drawing/2014/chart" uri="{C3380CC4-5D6E-409C-BE32-E72D297353CC}">
              <c16:uniqueId val="{00000000-58DF-4BC2-B34C-378B4E4D010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43526</c:v>
                </c:pt>
                <c:pt idx="1">
                  <c:v>59329</c:v>
                </c:pt>
                <c:pt idx="2">
                  <c:v>71040</c:v>
                </c:pt>
                <c:pt idx="3">
                  <c:v>72077</c:v>
                </c:pt>
                <c:pt idx="4">
                  <c:v>82131</c:v>
                </c:pt>
              </c:numCache>
            </c:numRef>
          </c:val>
          <c:smooth val="0"/>
          <c:extLst xmlns:c16r2="http://schemas.microsoft.com/office/drawing/2015/06/chart">
            <c:ext xmlns:c16="http://schemas.microsoft.com/office/drawing/2014/chart" uri="{C3380CC4-5D6E-409C-BE32-E72D297353CC}">
              <c16:uniqueId val="{00000001-58DF-4BC2-B34C-378B4E4D0102}"/>
            </c:ext>
          </c:extLst>
        </c:ser>
        <c:dLbls>
          <c:showLegendKey val="0"/>
          <c:showVal val="0"/>
          <c:showCatName val="0"/>
          <c:showSerName val="0"/>
          <c:showPercent val="0"/>
          <c:showBubbleSize val="0"/>
        </c:dLbls>
        <c:marker val="1"/>
        <c:smooth val="0"/>
        <c:axId val="243584248"/>
        <c:axId val="244718496"/>
      </c:lineChart>
      <c:catAx>
        <c:axId val="243584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4718496"/>
        <c:crosses val="autoZero"/>
        <c:auto val="1"/>
        <c:lblAlgn val="ctr"/>
        <c:lblOffset val="100"/>
        <c:tickLblSkip val="1"/>
        <c:tickMarkSkip val="1"/>
        <c:noMultiLvlLbl val="0"/>
      </c:catAx>
      <c:valAx>
        <c:axId val="2447184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3584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15.69</c:v>
                </c:pt>
                <c:pt idx="1">
                  <c:v>14.25</c:v>
                </c:pt>
                <c:pt idx="2">
                  <c:v>12.31</c:v>
                </c:pt>
                <c:pt idx="3">
                  <c:v>13.97</c:v>
                </c:pt>
                <c:pt idx="4">
                  <c:v>14.89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22.47</c:v>
                </c:pt>
                <c:pt idx="1">
                  <c:v>23.74</c:v>
                </c:pt>
                <c:pt idx="2">
                  <c:v>24.04</c:v>
                </c:pt>
                <c:pt idx="3">
                  <c:v>23.84</c:v>
                </c:pt>
                <c:pt idx="4">
                  <c:v>22.94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42808208"/>
        <c:axId val="185568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2.69</c:v>
                </c:pt>
                <c:pt idx="1">
                  <c:v>0.69</c:v>
                </c:pt>
                <c:pt idx="2">
                  <c:v>0.59</c:v>
                </c:pt>
                <c:pt idx="3">
                  <c:v>4.05</c:v>
                </c:pt>
                <c:pt idx="4">
                  <c:v>1.82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42808208"/>
        <c:axId val="185568752"/>
      </c:lineChart>
      <c:catAx>
        <c:axId val="24280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5568752"/>
        <c:crosses val="autoZero"/>
        <c:auto val="1"/>
        <c:lblAlgn val="ctr"/>
        <c:lblOffset val="100"/>
        <c:tickLblSkip val="1"/>
        <c:tickMarkSkip val="1"/>
        <c:noMultiLvlLbl val="0"/>
      </c:catAx>
      <c:valAx>
        <c:axId val="185568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80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0.15</c:v>
                </c:pt>
                <c:pt idx="2">
                  <c:v>#N/A</c:v>
                </c:pt>
                <c:pt idx="3">
                  <c:v>0.13</c:v>
                </c:pt>
                <c:pt idx="4">
                  <c:v>#N/A</c:v>
                </c:pt>
                <c:pt idx="5">
                  <c:v>0.33</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0.03</c:v>
                </c:pt>
                <c:pt idx="4">
                  <c:v>#N/A</c:v>
                </c:pt>
                <c:pt idx="5">
                  <c:v>0.06</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0.09</c:v>
                </c:pt>
                <c:pt idx="2">
                  <c:v>#N/A</c:v>
                </c:pt>
                <c:pt idx="3">
                  <c:v>0.04</c:v>
                </c:pt>
                <c:pt idx="4">
                  <c:v>#N/A</c:v>
                </c:pt>
                <c:pt idx="5">
                  <c:v>7.0000000000000007E-2</c:v>
                </c:pt>
                <c:pt idx="6">
                  <c:v>#N/A</c:v>
                </c:pt>
                <c:pt idx="7">
                  <c:v>0.04</c:v>
                </c:pt>
                <c:pt idx="8">
                  <c:v>#N/A</c:v>
                </c:pt>
                <c:pt idx="9">
                  <c:v>0.06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氏家都市計画事業上阿久津台地土地区画整理事業特別会計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0.81</c:v>
                </c:pt>
                <c:pt idx="2">
                  <c:v>#N/A</c:v>
                </c:pt>
                <c:pt idx="3">
                  <c:v>0.25</c:v>
                </c:pt>
                <c:pt idx="4">
                  <c:v>#N/A</c:v>
                </c:pt>
                <c:pt idx="5">
                  <c:v>0.96</c:v>
                </c:pt>
                <c:pt idx="6">
                  <c:v>#N/A</c:v>
                </c:pt>
                <c:pt idx="7">
                  <c:v>0.72</c:v>
                </c:pt>
                <c:pt idx="8">
                  <c:v>#N/A</c:v>
                </c:pt>
                <c:pt idx="9">
                  <c:v>0.28999999999999998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1.01</c:v>
                </c:pt>
                <c:pt idx="2">
                  <c:v>#N/A</c:v>
                </c:pt>
                <c:pt idx="3">
                  <c:v>1.26</c:v>
                </c:pt>
                <c:pt idx="4">
                  <c:v>#N/A</c:v>
                </c:pt>
                <c:pt idx="5">
                  <c:v>1.29</c:v>
                </c:pt>
                <c:pt idx="6">
                  <c:v>#N/A</c:v>
                </c:pt>
                <c:pt idx="7">
                  <c:v>1.19</c:v>
                </c:pt>
                <c:pt idx="8">
                  <c:v>#N/A</c:v>
                </c:pt>
                <c:pt idx="9">
                  <c:v>1.02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0.99</c:v>
                </c:pt>
                <c:pt idx="2">
                  <c:v>#N/A</c:v>
                </c:pt>
                <c:pt idx="3">
                  <c:v>0.98</c:v>
                </c:pt>
                <c:pt idx="4">
                  <c:v>#N/A</c:v>
                </c:pt>
                <c:pt idx="5">
                  <c:v>1.05</c:v>
                </c:pt>
                <c:pt idx="6">
                  <c:v>#N/A</c:v>
                </c:pt>
                <c:pt idx="7">
                  <c:v>0.83</c:v>
                </c:pt>
                <c:pt idx="8">
                  <c:v>#N/A</c:v>
                </c:pt>
                <c:pt idx="9">
                  <c:v>1.07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4.0999999999999996</c:v>
                </c:pt>
                <c:pt idx="2">
                  <c:v>#N/A</c:v>
                </c:pt>
                <c:pt idx="3">
                  <c:v>1.24</c:v>
                </c:pt>
                <c:pt idx="4">
                  <c:v>#N/A</c:v>
                </c:pt>
                <c:pt idx="5">
                  <c:v>2.21</c:v>
                </c:pt>
                <c:pt idx="6">
                  <c:v>#N/A</c:v>
                </c:pt>
                <c:pt idx="7">
                  <c:v>2</c:v>
                </c:pt>
                <c:pt idx="8">
                  <c:v>#N/A</c:v>
                </c:pt>
                <c:pt idx="9">
                  <c:v>3.87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14.87</c:v>
                </c:pt>
                <c:pt idx="2">
                  <c:v>#N/A</c:v>
                </c:pt>
                <c:pt idx="3">
                  <c:v>13.99</c:v>
                </c:pt>
                <c:pt idx="4">
                  <c:v>#N/A</c:v>
                </c:pt>
                <c:pt idx="5">
                  <c:v>11.34</c:v>
                </c:pt>
                <c:pt idx="6">
                  <c:v>#N/A</c:v>
                </c:pt>
                <c:pt idx="7">
                  <c:v>13.24</c:v>
                </c:pt>
                <c:pt idx="8">
                  <c:v>#N/A</c:v>
                </c:pt>
                <c:pt idx="9">
                  <c:v>13.85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14.44</c:v>
                </c:pt>
                <c:pt idx="2">
                  <c:v>#N/A</c:v>
                </c:pt>
                <c:pt idx="3">
                  <c:v>13.43</c:v>
                </c:pt>
                <c:pt idx="4">
                  <c:v>#N/A</c:v>
                </c:pt>
                <c:pt idx="5">
                  <c:v>13.6</c:v>
                </c:pt>
                <c:pt idx="6">
                  <c:v>#N/A</c:v>
                </c:pt>
                <c:pt idx="7">
                  <c:v>17.13</c:v>
                </c:pt>
                <c:pt idx="8">
                  <c:v>#N/A</c:v>
                </c:pt>
                <c:pt idx="9">
                  <c:v>18.63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50273776"/>
        <c:axId val="254495264"/>
      </c:barChart>
      <c:catAx>
        <c:axId val="25027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4495264"/>
        <c:crosses val="autoZero"/>
        <c:auto val="1"/>
        <c:lblAlgn val="ctr"/>
        <c:lblOffset val="100"/>
        <c:tickLblSkip val="1"/>
        <c:tickMarkSkip val="1"/>
        <c:noMultiLvlLbl val="0"/>
      </c:catAx>
      <c:valAx>
        <c:axId val="254495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0273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1304</c:v>
                </c:pt>
                <c:pt idx="5">
                  <c:v>1477</c:v>
                </c:pt>
                <c:pt idx="8">
                  <c:v>1598</c:v>
                </c:pt>
                <c:pt idx="11">
                  <c:v>1634</c:v>
                </c:pt>
                <c:pt idx="14">
                  <c:v>1587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27</c:v>
                </c:pt>
                <c:pt idx="3">
                  <c:v>21</c:v>
                </c:pt>
                <c:pt idx="6">
                  <c:v>14</c:v>
                </c:pt>
                <c:pt idx="9">
                  <c:v>12</c:v>
                </c:pt>
                <c:pt idx="12">
                  <c:v>10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118</c:v>
                </c:pt>
                <c:pt idx="3">
                  <c:v>48</c:v>
                </c:pt>
                <c:pt idx="6">
                  <c:v>50</c:v>
                </c:pt>
                <c:pt idx="9">
                  <c:v>55</c:v>
                </c:pt>
                <c:pt idx="12">
                  <c:v>49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416</c:v>
                </c:pt>
                <c:pt idx="3">
                  <c:v>431</c:v>
                </c:pt>
                <c:pt idx="6">
                  <c:v>448</c:v>
                </c:pt>
                <c:pt idx="9">
                  <c:v>484</c:v>
                </c:pt>
                <c:pt idx="12">
                  <c:v>468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1778</c:v>
                </c:pt>
                <c:pt idx="3">
                  <c:v>1835</c:v>
                </c:pt>
                <c:pt idx="6">
                  <c:v>1748</c:v>
                </c:pt>
                <c:pt idx="9">
                  <c:v>1753</c:v>
                </c:pt>
                <c:pt idx="12">
                  <c:v>1734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43094768"/>
        <c:axId val="242639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1035</c:v>
                </c:pt>
                <c:pt idx="2">
                  <c:v>#N/A</c:v>
                </c:pt>
                <c:pt idx="3">
                  <c:v>#N/A</c:v>
                </c:pt>
                <c:pt idx="4">
                  <c:v>858</c:v>
                </c:pt>
                <c:pt idx="5">
                  <c:v>#N/A</c:v>
                </c:pt>
                <c:pt idx="6">
                  <c:v>#N/A</c:v>
                </c:pt>
                <c:pt idx="7">
                  <c:v>662</c:v>
                </c:pt>
                <c:pt idx="8">
                  <c:v>#N/A</c:v>
                </c:pt>
                <c:pt idx="9">
                  <c:v>#N/A</c:v>
                </c:pt>
                <c:pt idx="10">
                  <c:v>670</c:v>
                </c:pt>
                <c:pt idx="11">
                  <c:v>#N/A</c:v>
                </c:pt>
                <c:pt idx="12">
                  <c:v>#N/A</c:v>
                </c:pt>
                <c:pt idx="13">
                  <c:v>674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43094768"/>
        <c:axId val="242639480"/>
      </c:lineChart>
      <c:catAx>
        <c:axId val="24309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2639480"/>
        <c:crosses val="autoZero"/>
        <c:auto val="1"/>
        <c:lblAlgn val="ctr"/>
        <c:lblOffset val="100"/>
        <c:tickLblSkip val="1"/>
        <c:tickMarkSkip val="1"/>
        <c:noMultiLvlLbl val="0"/>
      </c:catAx>
      <c:valAx>
        <c:axId val="242639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094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16687</c:v>
                </c:pt>
                <c:pt idx="5">
                  <c:v>17007</c:v>
                </c:pt>
                <c:pt idx="8">
                  <c:v>17512</c:v>
                </c:pt>
                <c:pt idx="11">
                  <c:v>17923</c:v>
                </c:pt>
                <c:pt idx="14">
                  <c:v>18245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2182</c:v>
                </c:pt>
                <c:pt idx="5">
                  <c:v>1933</c:v>
                </c:pt>
                <c:pt idx="8">
                  <c:v>1895</c:v>
                </c:pt>
                <c:pt idx="11">
                  <c:v>2095</c:v>
                </c:pt>
                <c:pt idx="14">
                  <c:v>2045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5857</c:v>
                </c:pt>
                <c:pt idx="5">
                  <c:v>6475</c:v>
                </c:pt>
                <c:pt idx="8">
                  <c:v>6563</c:v>
                </c:pt>
                <c:pt idx="11">
                  <c:v>6433</c:v>
                </c:pt>
                <c:pt idx="14">
                  <c:v>6292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2597</c:v>
                </c:pt>
                <c:pt idx="3">
                  <c:v>2646</c:v>
                </c:pt>
                <c:pt idx="6">
                  <c:v>2438</c:v>
                </c:pt>
                <c:pt idx="9">
                  <c:v>2394</c:v>
                </c:pt>
                <c:pt idx="12">
                  <c:v>2302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388</c:v>
                </c:pt>
                <c:pt idx="3">
                  <c:v>355</c:v>
                </c:pt>
                <c:pt idx="6">
                  <c:v>360</c:v>
                </c:pt>
                <c:pt idx="9">
                  <c:v>322</c:v>
                </c:pt>
                <c:pt idx="12">
                  <c:v>299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6159</c:v>
                </c:pt>
                <c:pt idx="3">
                  <c:v>6141</c:v>
                </c:pt>
                <c:pt idx="6">
                  <c:v>6256</c:v>
                </c:pt>
                <c:pt idx="9">
                  <c:v>6236</c:v>
                </c:pt>
                <c:pt idx="12">
                  <c:v>6168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62</c:v>
                </c:pt>
                <c:pt idx="3">
                  <c:v>41</c:v>
                </c:pt>
                <c:pt idx="6">
                  <c:v>27</c:v>
                </c:pt>
                <c:pt idx="9">
                  <c:v>16</c:v>
                </c:pt>
                <c:pt idx="12">
                  <c:v>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17003</c:v>
                </c:pt>
                <c:pt idx="3">
                  <c:v>16799</c:v>
                </c:pt>
                <c:pt idx="6">
                  <c:v>16872</c:v>
                </c:pt>
                <c:pt idx="9">
                  <c:v>17192</c:v>
                </c:pt>
                <c:pt idx="12">
                  <c:v>17738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49352328"/>
        <c:axId val="253473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1483</c:v>
                </c:pt>
                <c:pt idx="2">
                  <c:v>#N/A</c:v>
                </c:pt>
                <c:pt idx="3">
                  <c:v>#N/A</c:v>
                </c:pt>
                <c:pt idx="4">
                  <c:v>566</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49352328"/>
        <c:axId val="253473984"/>
      </c:lineChart>
      <c:catAx>
        <c:axId val="249352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3473984"/>
        <c:crosses val="autoZero"/>
        <c:auto val="1"/>
        <c:lblAlgn val="ctr"/>
        <c:lblOffset val="100"/>
        <c:tickLblSkip val="1"/>
        <c:tickMarkSkip val="1"/>
        <c:noMultiLvlLbl val="0"/>
      </c:catAx>
      <c:valAx>
        <c:axId val="253473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352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11D-42EE-BF31-F1B7A02569E0}"/>
                </c:ext>
                <c:ext xmlns:c15="http://schemas.microsoft.com/office/drawing/2012/chart" uri="{CE6537A1-D6FC-4f65-9D91-7224C49458BB}">
                  <c15:dlblFieldTable>
                    <c15:dlblFTEntry>
                      <c15:txfldGUID>{49E9D194-EB54-4D3D-A5B9-6240D4075AD8}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11D-42EE-BF31-F1B7A02569E0}"/>
                </c:ext>
                <c:ext xmlns:c15="http://schemas.microsoft.com/office/drawing/2012/chart" uri="{CE6537A1-D6FC-4f65-9D91-7224C49458BB}">
                  <c15:dlblFieldTable>
                    <c15:dlblFTEntry>
                      <c15:txfldGUID>{A3593A67-FB4B-439D-86E6-0D9E075FFE17}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11D-42EE-BF31-F1B7A02569E0}"/>
                </c:ext>
                <c:ext xmlns:c15="http://schemas.microsoft.com/office/drawing/2012/chart" uri="{CE6537A1-D6FC-4f65-9D91-7224C49458BB}">
                  <c15:dlblFieldTable>
                    <c15:dlblFTEntry>
                      <c15:txfldGUID>{B329BFA5-9F8B-49A8-88D0-18652AE4C167}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11D-42EE-BF31-F1B7A02569E0}"/>
                </c:ext>
                <c:ext xmlns:c15="http://schemas.microsoft.com/office/drawing/2012/chart" uri="{CE6537A1-D6FC-4f65-9D91-7224C49458BB}">
                  <c15:dlblFieldTable>
                    <c15:dlblFTEntry>
                      <c15:txfldGUID>{512AC4C6-7E14-485A-882A-7D8C484B5D09}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11D-42EE-BF31-F1B7A02569E0}"/>
                </c:ext>
                <c:ext xmlns:c15="http://schemas.microsoft.com/office/drawing/2012/chart" uri="{CE6537A1-D6FC-4f65-9D91-7224C49458BB}">
                  <c15:dlblFieldTable>
                    <c15:dlblFTEntry>
                      <c15:txfldGUID>{225F7B19-2F57-4959-A842-2658D0597CE3}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49.3</c:v>
                </c:pt>
                <c:pt idx="4">
                  <c:v>51.2</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711D-42EE-BF31-F1B7A02569E0}"/>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11D-42EE-BF31-F1B7A02569E0}"/>
                </c:ext>
                <c:ext xmlns:c15="http://schemas.microsoft.com/office/drawing/2012/chart" uri="{CE6537A1-D6FC-4f65-9D91-7224C49458BB}">
                  <c15:dlblFieldTable>
                    <c15:dlblFTEntry>
                      <c15:txfldGUID>{44EE99FF-8835-4952-AB65-87F6DF46A01E}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11D-42EE-BF31-F1B7A02569E0}"/>
                </c:ext>
                <c:ext xmlns:c15="http://schemas.microsoft.com/office/drawing/2012/chart" uri="{CE6537A1-D6FC-4f65-9D91-7224C49458BB}">
                  <c15:dlblFieldTable>
                    <c15:dlblFTEntry>
                      <c15:txfldGUID>{1D715582-8E7E-48CE-B9FA-B7088283F42B}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11D-42EE-BF31-F1B7A02569E0}"/>
                </c:ext>
                <c:ext xmlns:c15="http://schemas.microsoft.com/office/drawing/2012/chart" uri="{CE6537A1-D6FC-4f65-9D91-7224C49458BB}">
                  <c15:dlblFieldTable>
                    <c15:dlblFTEntry>
                      <c15:txfldGUID>{6FECD2CB-B5A5-4557-B90A-A95FA3D693F8}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11D-42EE-BF31-F1B7A02569E0}"/>
                </c:ext>
                <c:ext xmlns:c15="http://schemas.microsoft.com/office/drawing/2012/chart" uri="{CE6537A1-D6FC-4f65-9D91-7224C49458BB}">
                  <c15:dlblFieldTable>
                    <c15:dlblFTEntry>
                      <c15:txfldGUID>{CA88B632-48DE-4A40-9D80-5DC5C8147D5A}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11D-42EE-BF31-F1B7A02569E0}"/>
                </c:ext>
                <c:ext xmlns:c15="http://schemas.microsoft.com/office/drawing/2012/chart" uri="{CE6537A1-D6FC-4f65-9D91-7224C49458BB}">
                  <c15:dlblFieldTable>
                    <c15:dlblFTEntry>
                      <c15:txfldGUID>{A863BD66-735A-4D9C-9592-B20D1408E149}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pt idx="4">
                  <c:v>54.8</c:v>
                </c:pt>
              </c:numCache>
            </c:numRef>
          </c:xVal>
          <c:yVal>
            <c:numRef>
              <c:f>公会計指標分析・財政指標組合せ分析表!$K$55:$O$55</c:f>
              <c:numCache>
                <c:formatCode>#,##0.0;"▲ "#,##0.0</c:formatCode>
                <c:ptCount val="5"/>
                <c:pt idx="3">
                  <c:v>58.5</c:v>
                </c:pt>
                <c:pt idx="4">
                  <c:v>52.3</c:v>
                </c:pt>
              </c:numCache>
            </c:numRef>
          </c:yVal>
          <c:smooth val="0"/>
          <c:extLst xmlns:c16r2="http://schemas.microsoft.com/office/drawing/2015/06/chart">
            <c:ext xmlns:c16="http://schemas.microsoft.com/office/drawing/2014/chart" uri="{C3380CC4-5D6E-409C-BE32-E72D297353CC}">
              <c16:uniqueId val="{0000000B-711D-42EE-BF31-F1B7A02569E0}"/>
            </c:ext>
          </c:extLst>
        </c:ser>
        <c:dLbls>
          <c:showLegendKey val="0"/>
          <c:showVal val="0"/>
          <c:showCatName val="0"/>
          <c:showSerName val="0"/>
          <c:showPercent val="0"/>
          <c:showBubbleSize val="0"/>
        </c:dLbls>
        <c:axId val="254345832"/>
        <c:axId val="242624040"/>
      </c:scatterChart>
      <c:valAx>
        <c:axId val="254345832"/>
        <c:scaling>
          <c:orientation val="minMax"/>
          <c:max val="55"/>
          <c:min val="52.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624040"/>
        <c:crosses val="autoZero"/>
        <c:crossBetween val="midCat"/>
      </c:valAx>
      <c:valAx>
        <c:axId val="242624040"/>
        <c:scaling>
          <c:orientation val="minMax"/>
          <c:max val="59.6"/>
          <c:min val="5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43458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BF2E-4ECA-BF72-B0E7432C8141}"/>
                </c:ext>
                <c:ext xmlns:c15="http://schemas.microsoft.com/office/drawing/2012/chart" uri="{CE6537A1-D6FC-4f65-9D91-7224C49458BB}">
                  <c15:dlblFieldTable>
                    <c15:dlblFTEntry>
                      <c15:txfldGUID>{A3359A49-ACFA-4D8F-89DC-1AE1DA5D34D1}</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BF2E-4ECA-BF72-B0E7432C8141}"/>
                </c:ext>
                <c:ext xmlns:c15="http://schemas.microsoft.com/office/drawing/2012/chart" uri="{CE6537A1-D6FC-4f65-9D91-7224C49458BB}">
                  <c15:dlblFieldTable>
                    <c15:dlblFTEntry>
                      <c15:txfldGUID>{7C2E2F3F-F5A0-4A26-B09E-F7B72C890A0F}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BF2E-4ECA-BF72-B0E7432C8141}"/>
                </c:ext>
                <c:ext xmlns:c15="http://schemas.microsoft.com/office/drawing/2012/chart" uri="{CE6537A1-D6FC-4f65-9D91-7224C49458BB}">
                  <c15:dlblFieldTable>
                    <c15:dlblFTEntry>
                      <c15:txfldGUID>{6D5D60C6-47D9-47D4-BE3B-1F1CBA75F05E}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BF2E-4ECA-BF72-B0E7432C8141}"/>
                </c:ext>
                <c:ext xmlns:c15="http://schemas.microsoft.com/office/drawing/2012/chart" uri="{CE6537A1-D6FC-4f65-9D91-7224C49458BB}">
                  <c15:dlblFieldTable>
                    <c15:dlblFTEntry>
                      <c15:txfldGUID>{C1A28A37-81D8-4CF3-8FA7-5F4AA227BA27}</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BF2E-4ECA-BF72-B0E7432C8141}"/>
                </c:ext>
                <c:ext xmlns:c15="http://schemas.microsoft.com/office/drawing/2012/chart" uri="{CE6537A1-D6FC-4f65-9D91-7224C49458BB}">
                  <c15:dlblFieldTable>
                    <c15:dlblFTEntry>
                      <c15:txfldGUID>{90E87694-916A-47DC-86CC-685B4ABF0C35}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c:v>
                </c:pt>
                <c:pt idx="1">
                  <c:v>10</c:v>
                </c:pt>
                <c:pt idx="2">
                  <c:v>9.4</c:v>
                </c:pt>
                <c:pt idx="3">
                  <c:v>8</c:v>
                </c:pt>
                <c:pt idx="4">
                  <c:v>7.4</c:v>
                </c:pt>
              </c:numCache>
            </c:numRef>
          </c:xVal>
          <c:yVal>
            <c:numRef>
              <c:f>公会計指標分析・財政指標組合せ分析表!$K$73:$O$73</c:f>
              <c:numCache>
                <c:formatCode>#,##0.0;"▲ "#,##0.0</c:formatCode>
                <c:ptCount val="5"/>
                <c:pt idx="0">
                  <c:v>16.399999999999999</c:v>
                </c:pt>
                <c:pt idx="1">
                  <c:v>6.2</c:v>
                </c:pt>
              </c:numCache>
            </c:numRef>
          </c:yVal>
          <c:smooth val="0"/>
          <c:extLst xmlns:c16r2="http://schemas.microsoft.com/office/drawing/2015/06/chart">
            <c:ext xmlns:c16="http://schemas.microsoft.com/office/drawing/2014/chart" uri="{C3380CC4-5D6E-409C-BE32-E72D297353CC}">
              <c16:uniqueId val="{00000005-BF2E-4ECA-BF72-B0E7432C8141}"/>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BF2E-4ECA-BF72-B0E7432C8141}"/>
                </c:ext>
                <c:ext xmlns:c15="http://schemas.microsoft.com/office/drawing/2012/chart" uri="{CE6537A1-D6FC-4f65-9D91-7224C49458BB}">
                  <c15:dlblFieldTable>
                    <c15:dlblFTEntry>
                      <c15:txfldGUID>{AB5D9917-A61B-43FD-8FA0-6EC77F060E01}</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BF2E-4ECA-BF72-B0E7432C8141}"/>
                </c:ext>
                <c:ext xmlns:c15="http://schemas.microsoft.com/office/drawing/2012/chart" uri="{CE6537A1-D6FC-4f65-9D91-7224C49458BB}">
                  <c15:dlblFieldTable>
                    <c15:dlblFTEntry>
                      <c15:txfldGUID>{3A774C62-CF0B-4652-B65B-8310727D7EC6}</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BF2E-4ECA-BF72-B0E7432C8141}"/>
                </c:ext>
                <c:ext xmlns:c15="http://schemas.microsoft.com/office/drawing/2012/chart" uri="{CE6537A1-D6FC-4f65-9D91-7224C49458BB}">
                  <c15:dlblFieldTable>
                    <c15:dlblFTEntry>
                      <c15:txfldGUID>{5B4298DE-7AC6-4C93-A8ED-41F1574D243F}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BF2E-4ECA-BF72-B0E7432C8141}"/>
                </c:ext>
                <c:ext xmlns:c15="http://schemas.microsoft.com/office/drawing/2012/chart" uri="{CE6537A1-D6FC-4f65-9D91-7224C49458BB}">
                  <c15:dlblFieldTable>
                    <c15:dlblFTEntry>
                      <c15:txfldGUID>{23E5B629-37BD-4A3F-A1AB-BC34FC20AF1C}</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F2E-4ECA-BF72-B0E7432C8141}"/>
                </c:ext>
                <c:ext xmlns:c15="http://schemas.microsoft.com/office/drawing/2012/chart" uri="{CE6537A1-D6FC-4f65-9D91-7224C49458BB}">
                  <c15:dlblFieldTable>
                    <c15:dlblFTEntry>
                      <c15:txfldGUID>{4A32F57B-A82C-47DD-BAFD-6D398175EC55}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52.3</c:v>
                </c:pt>
              </c:numCache>
            </c:numRef>
          </c:yVal>
          <c:smooth val="0"/>
          <c:extLst xmlns:c16r2="http://schemas.microsoft.com/office/drawing/2015/06/chart">
            <c:ext xmlns:c16="http://schemas.microsoft.com/office/drawing/2014/chart" uri="{C3380CC4-5D6E-409C-BE32-E72D297353CC}">
              <c16:uniqueId val="{0000000B-BF2E-4ECA-BF72-B0E7432C8141}"/>
            </c:ext>
          </c:extLst>
        </c:ser>
        <c:dLbls>
          <c:showLegendKey val="0"/>
          <c:showVal val="0"/>
          <c:showCatName val="0"/>
          <c:showSerName val="0"/>
          <c:showPercent val="0"/>
          <c:showBubbleSize val="0"/>
        </c:dLbls>
        <c:axId val="254468936"/>
        <c:axId val="254445424"/>
      </c:scatterChart>
      <c:valAx>
        <c:axId val="254468936"/>
        <c:scaling>
          <c:orientation val="minMax"/>
          <c:max val="13.1"/>
          <c:min val="9.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4445424"/>
        <c:crosses val="autoZero"/>
        <c:crossBetween val="midCat"/>
      </c:valAx>
      <c:valAx>
        <c:axId val="254445424"/>
        <c:scaling>
          <c:orientation val="minMax"/>
          <c:max val="8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4468936"/>
        <c:crosses val="autoZero"/>
        <c:crossBetween val="midCat"/>
        <c:majorUnit val="11"/>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栃木県さくら市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実質公債費比率の分子は前年度比</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百万円の増となっている。</a:t>
          </a:r>
        </a:p>
        <a:p>
          <a:r>
            <a:rPr kumimoji="1" lang="ja-JP" altLang="en-US" sz="1400">
              <a:latin typeface="ＭＳ ゴシック" pitchFamily="49" charset="-128"/>
              <a:ea typeface="ＭＳ ゴシック" pitchFamily="49" charset="-128"/>
            </a:rPr>
            <a:t>　元利償還金は昨年度に比べ</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百万円減額、債務負担行為に基づく支出や公営企業債の元利償還に対する繰入金も減少しているが、算入公債費等も減少しているため分子の増へと繋がった。</a:t>
          </a:r>
        </a:p>
        <a:p>
          <a:r>
            <a:rPr kumimoji="1" lang="ja-JP" altLang="en-US" sz="1400">
              <a:latin typeface="ＭＳ ゴシック" pitchFamily="49" charset="-128"/>
              <a:ea typeface="ＭＳ ゴシック" pitchFamily="49" charset="-128"/>
            </a:rPr>
            <a:t>　今後も予定されている新規の投資的事業についても取捨選択を行い、地方債発行を抑制することにより比率の低下を図っていく。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栃木県さくら市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将来負担比率の分子は、前年度比</a:t>
          </a:r>
          <a:r>
            <a:rPr kumimoji="1" lang="en-US" altLang="ja-JP" sz="1400">
              <a:latin typeface="ＭＳ ゴシック" pitchFamily="49" charset="-128"/>
              <a:ea typeface="ＭＳ ゴシック" pitchFamily="49" charset="-128"/>
            </a:rPr>
            <a:t>223</a:t>
          </a:r>
          <a:r>
            <a:rPr kumimoji="1" lang="ja-JP" altLang="en-US" sz="1400">
              <a:latin typeface="ＭＳ ゴシック" pitchFamily="49" charset="-128"/>
              <a:ea typeface="ＭＳ ゴシック" pitchFamily="49" charset="-128"/>
            </a:rPr>
            <a:t>百万円の増となっている。</a:t>
          </a:r>
        </a:p>
        <a:p>
          <a:r>
            <a:rPr kumimoji="1" lang="ja-JP" altLang="en-US" sz="1400">
              <a:latin typeface="ＭＳ ゴシック" pitchFamily="49" charset="-128"/>
              <a:ea typeface="ＭＳ ゴシック" pitchFamily="49" charset="-128"/>
            </a:rPr>
            <a:t>　地方債残高は、投資的事業の集中により前年度比</a:t>
          </a:r>
          <a:r>
            <a:rPr kumimoji="1" lang="en-US" altLang="ja-JP" sz="1400">
              <a:latin typeface="ＭＳ ゴシック" pitchFamily="49" charset="-128"/>
              <a:ea typeface="ＭＳ ゴシック" pitchFamily="49" charset="-128"/>
            </a:rPr>
            <a:t>546</a:t>
          </a:r>
          <a:r>
            <a:rPr kumimoji="1" lang="ja-JP" altLang="en-US" sz="1400">
              <a:latin typeface="ＭＳ ゴシック" pitchFamily="49" charset="-128"/>
              <a:ea typeface="ＭＳ ゴシック" pitchFamily="49" charset="-128"/>
            </a:rPr>
            <a:t>百万円増加したが、基準財政需要額算入見込額の増額により将来負担額全体としては低い水準を保っている。</a:t>
          </a:r>
        </a:p>
        <a:p>
          <a:r>
            <a:rPr kumimoji="1" lang="ja-JP" altLang="en-US" sz="1400">
              <a:latin typeface="ＭＳ ゴシック" pitchFamily="49" charset="-128"/>
              <a:ea typeface="ＭＳ ゴシック" pitchFamily="49" charset="-128"/>
            </a:rPr>
            <a:t>　今後の投資的事業の実施にあたっては、交付税措置の有利な地方債を活用していくとともに、財政調整基金など基金の計画的な積立に努めていく。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栃木県さくら市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44,359
44,059
125.63
20,154,423
18,367,784
1,558,535
10,467,990
17,738,095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7" name="正方形/長方形 26"/>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8" name="正方形/長方形 27"/>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0" name="円/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1" name="フローチャート :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9" name="テキスト ボックス 3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[ 51.2</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当市では、平成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年度に策定した公共施設等総合管理計画において、公共施設等の延べ床面積</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％削減を目標とし、老朽化した施設の集約化・複合化や除却を進めている。有形固定資産減価償却率については、前年比</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％上昇傾向にあるものの全国平均は下回っている状況であり、引き続き適正な維持管理を進めていく。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5" name="テキスト ボックス 54"/>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7" name="テキスト ボックス 56"/>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9" name="テキスト ボックス 58"/>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1" name="テキスト ボックス 60"/>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3" name="テキスト ボックス 62"/>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5" name="テキスト ボックス 64"/>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136525</xdr:rowOff>
    </xdr:from>
    <xdr:to>
      <xdr:col>3</xdr:col>
      <xdr:colOff>1170940</xdr:colOff>
      <xdr:row>33</xdr:row>
      <xdr:rowOff>169333</xdr:rowOff>
    </xdr:to>
    <xdr:cxnSp macro="">
      <xdr:nvCxnSpPr>
        <xdr:cNvPr id="69" name="直線コネクタ 68"/>
        <xdr:cNvCxnSpPr/>
      </xdr:nvCxnSpPr>
      <xdr:spPr>
        <a:xfrm flipV="1">
          <a:off x="4760595" y="5546725"/>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1710</xdr:rowOff>
    </xdr:from>
    <xdr:ext cx="405111" cy="259045"/>
    <xdr:sp macro="" textlink="">
      <xdr:nvSpPr>
        <xdr:cNvPr id="70" name="有形固定資産減価償却率最小値テキスト"/>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3</xdr:col>
      <xdr:colOff>1082675</xdr:colOff>
      <xdr:row>33</xdr:row>
      <xdr:rowOff>169333</xdr:rowOff>
    </xdr:from>
    <xdr:to>
      <xdr:col>3</xdr:col>
      <xdr:colOff>1260475</xdr:colOff>
      <xdr:row>33</xdr:row>
      <xdr:rowOff>169333</xdr:rowOff>
    </xdr:to>
    <xdr:cxnSp macro="">
      <xdr:nvCxnSpPr>
        <xdr:cNvPr id="71" name="直線コネクタ 70"/>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83202</xdr:rowOff>
    </xdr:from>
    <xdr:ext cx="405111" cy="259045"/>
    <xdr:sp macro="" textlink="">
      <xdr:nvSpPr>
        <xdr:cNvPr id="72"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dr:col>3</xdr:col>
      <xdr:colOff>1082675</xdr:colOff>
      <xdr:row>27</xdr:row>
      <xdr:rowOff>136525</xdr:rowOff>
    </xdr:from>
    <xdr:to>
      <xdr:col>3</xdr:col>
      <xdr:colOff>1260475</xdr:colOff>
      <xdr:row>27</xdr:row>
      <xdr:rowOff>136525</xdr:rowOff>
    </xdr:to>
    <xdr:cxnSp macro="">
      <xdr:nvCxnSpPr>
        <xdr:cNvPr id="73" name="直線コネクタ 72"/>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78757</xdr:rowOff>
    </xdr:from>
    <xdr:ext cx="405111" cy="259045"/>
    <xdr:sp macro="" textlink="">
      <xdr:nvSpPr>
        <xdr:cNvPr id="74" name="有形固定資産減価償却率平均値テキスト"/>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5" name="フローチャート : 判断 74"/>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124248</xdr:rowOff>
    </xdr:from>
    <xdr:to>
      <xdr:col>3</xdr:col>
      <xdr:colOff>511175</xdr:colOff>
      <xdr:row>30</xdr:row>
      <xdr:rowOff>54398</xdr:rowOff>
    </xdr:to>
    <xdr:sp macro="" textlink="">
      <xdr:nvSpPr>
        <xdr:cNvPr id="76" name="フローチャート : 判断 75"/>
        <xdr:cNvSpPr/>
      </xdr:nvSpPr>
      <xdr:spPr>
        <a:xfrm>
          <a:off x="4000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13970</xdr:rowOff>
    </xdr:from>
    <xdr:to>
      <xdr:col>3</xdr:col>
      <xdr:colOff>1222375</xdr:colOff>
      <xdr:row>30</xdr:row>
      <xdr:rowOff>115570</xdr:rowOff>
    </xdr:to>
    <xdr:sp macro="" textlink="">
      <xdr:nvSpPr>
        <xdr:cNvPr id="82" name="円/楕円 81"/>
        <xdr:cNvSpPr/>
      </xdr:nvSpPr>
      <xdr:spPr>
        <a:xfrm>
          <a:off x="47117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163847</xdr:rowOff>
    </xdr:from>
    <xdr:ext cx="405111" cy="259045"/>
    <xdr:sp macro="" textlink="">
      <xdr:nvSpPr>
        <xdr:cNvPr id="83" name="有形固定資産減価償却率該当値テキスト"/>
        <xdr:cNvSpPr txBox="1"/>
      </xdr:nvSpPr>
      <xdr:spPr>
        <a:xfrm>
          <a:off x="4813300" y="591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82338</xdr:rowOff>
    </xdr:from>
    <xdr:to>
      <xdr:col>3</xdr:col>
      <xdr:colOff>511175</xdr:colOff>
      <xdr:row>31</xdr:row>
      <xdr:rowOff>12488</xdr:rowOff>
    </xdr:to>
    <xdr:sp macro="" textlink="">
      <xdr:nvSpPr>
        <xdr:cNvPr id="84" name="円/楕円 83"/>
        <xdr:cNvSpPr/>
      </xdr:nvSpPr>
      <xdr:spPr>
        <a:xfrm>
          <a:off x="40005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64770</xdr:rowOff>
    </xdr:from>
    <xdr:to>
      <xdr:col>3</xdr:col>
      <xdr:colOff>1171575</xdr:colOff>
      <xdr:row>30</xdr:row>
      <xdr:rowOff>133138</xdr:rowOff>
    </xdr:to>
    <xdr:cxnSp macro="">
      <xdr:nvCxnSpPr>
        <xdr:cNvPr id="85" name="直線コネクタ 84"/>
        <xdr:cNvCxnSpPr/>
      </xdr:nvCxnSpPr>
      <xdr:spPr>
        <a:xfrm flipV="1">
          <a:off x="4051300" y="5989320"/>
          <a:ext cx="711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70925</xdr:rowOff>
    </xdr:from>
    <xdr:ext cx="405111" cy="259045"/>
    <xdr:sp macro="" textlink="">
      <xdr:nvSpPr>
        <xdr:cNvPr id="86" name="n_1aveValue有形固定資産減価償却率"/>
        <xdr:cNvSpPr txBox="1"/>
      </xdr:nvSpPr>
      <xdr:spPr>
        <a:xfrm>
          <a:off x="3836043"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3615</xdr:rowOff>
    </xdr:from>
    <xdr:ext cx="405111" cy="259045"/>
    <xdr:sp macro="" textlink="">
      <xdr:nvSpPr>
        <xdr:cNvPr id="87" name="n_1mainValue有形固定資産減価償却率"/>
        <xdr:cNvSpPr txBox="1"/>
      </xdr:nvSpPr>
      <xdr:spPr>
        <a:xfrm>
          <a:off x="3836043"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栃木県さくら市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44,359
44,059
125.63
20,154,423
18,367,784
1,558,535
10,467,990
17,738,095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41</xdr:row>
      <xdr:rowOff>133350</xdr:rowOff>
    </xdr:from>
    <xdr:to>
      <xdr:col>7</xdr:col>
      <xdr:colOff>638175</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40</xdr:row>
      <xdr:rowOff>162577</xdr:rowOff>
    </xdr:from>
    <xdr:ext cx="338939" cy="259045"/>
    <xdr:sp macro="" textlink="">
      <xdr:nvSpPr>
        <xdr:cNvPr id="44" name="テキスト ボックス 43"/>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62484</xdr:rowOff>
    </xdr:from>
    <xdr:to>
      <xdr:col>6</xdr:col>
      <xdr:colOff>510540</xdr:colOff>
      <xdr:row>40</xdr:row>
      <xdr:rowOff>57912</xdr:rowOff>
    </xdr:to>
    <xdr:cxnSp macro="">
      <xdr:nvCxnSpPr>
        <xdr:cNvPr id="54" name="直線コネクタ 53"/>
        <xdr:cNvCxnSpPr/>
      </xdr:nvCxnSpPr>
      <xdr:spPr>
        <a:xfrm flipV="1">
          <a:off x="4634865" y="572033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61739</xdr:rowOff>
    </xdr:from>
    <xdr:ext cx="405111" cy="259045"/>
    <xdr:sp macro="" textlink="">
      <xdr:nvSpPr>
        <xdr:cNvPr id="55" name="【道路】&#10;有形固定資産減価償却率最小値テキスト"/>
        <xdr:cNvSpPr txBox="1"/>
      </xdr:nvSpPr>
      <xdr:spPr>
        <a:xfrm>
          <a:off x="4724400" y="691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6</xdr:col>
      <xdr:colOff>422275</xdr:colOff>
      <xdr:row>40</xdr:row>
      <xdr:rowOff>57912</xdr:rowOff>
    </xdr:from>
    <xdr:to>
      <xdr:col>6</xdr:col>
      <xdr:colOff>600075</xdr:colOff>
      <xdr:row>40</xdr:row>
      <xdr:rowOff>57912</xdr:rowOff>
    </xdr:to>
    <xdr:cxnSp macro="">
      <xdr:nvCxnSpPr>
        <xdr:cNvPr id="56" name="直線コネクタ 55"/>
        <xdr:cNvCxnSpPr/>
      </xdr:nvCxnSpPr>
      <xdr:spPr>
        <a:xfrm>
          <a:off x="4546600" y="691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9161</xdr:rowOff>
    </xdr:from>
    <xdr:ext cx="405111" cy="259045"/>
    <xdr:sp macro="" textlink="">
      <xdr:nvSpPr>
        <xdr:cNvPr id="57" name="【道路】&#10;有形固定資産減価償却率最大値テキスト"/>
        <xdr:cNvSpPr txBox="1"/>
      </xdr:nvSpPr>
      <xdr:spPr>
        <a:xfrm>
          <a:off x="4724400" y="549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33</xdr:row>
      <xdr:rowOff>62484</xdr:rowOff>
    </xdr:from>
    <xdr:to>
      <xdr:col>6</xdr:col>
      <xdr:colOff>600075</xdr:colOff>
      <xdr:row>33</xdr:row>
      <xdr:rowOff>62484</xdr:rowOff>
    </xdr:to>
    <xdr:cxnSp macro="">
      <xdr:nvCxnSpPr>
        <xdr:cNvPr id="58" name="直線コネクタ 57"/>
        <xdr:cNvCxnSpPr/>
      </xdr:nvCxnSpPr>
      <xdr:spPr>
        <a:xfrm>
          <a:off x="4546600" y="572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130573</xdr:rowOff>
    </xdr:from>
    <xdr:ext cx="405111" cy="259045"/>
    <xdr:sp macro="" textlink="">
      <xdr:nvSpPr>
        <xdr:cNvPr id="59" name="【道路】&#10;有形固定資産減価償却率平均値テキスト"/>
        <xdr:cNvSpPr txBox="1"/>
      </xdr:nvSpPr>
      <xdr:spPr>
        <a:xfrm>
          <a:off x="4724400" y="5788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107696</xdr:rowOff>
    </xdr:from>
    <xdr:to>
      <xdr:col>6</xdr:col>
      <xdr:colOff>561975</xdr:colOff>
      <xdr:row>35</xdr:row>
      <xdr:rowOff>37846</xdr:rowOff>
    </xdr:to>
    <xdr:sp macro="" textlink="">
      <xdr:nvSpPr>
        <xdr:cNvPr id="60" name="フローチャート : 判断 59"/>
        <xdr:cNvSpPr/>
      </xdr:nvSpPr>
      <xdr:spPr>
        <a:xfrm>
          <a:off x="4584700" y="593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146558</xdr:rowOff>
    </xdr:from>
    <xdr:to>
      <xdr:col>5</xdr:col>
      <xdr:colOff>409575</xdr:colOff>
      <xdr:row>35</xdr:row>
      <xdr:rowOff>76708</xdr:rowOff>
    </xdr:to>
    <xdr:sp macro="" textlink="">
      <xdr:nvSpPr>
        <xdr:cNvPr id="61" name="フローチャート : 判断 60"/>
        <xdr:cNvSpPr/>
      </xdr:nvSpPr>
      <xdr:spPr>
        <a:xfrm>
          <a:off x="3746500" y="597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64262</xdr:rowOff>
    </xdr:from>
    <xdr:to>
      <xdr:col>6</xdr:col>
      <xdr:colOff>561975</xdr:colOff>
      <xdr:row>35</xdr:row>
      <xdr:rowOff>165862</xdr:rowOff>
    </xdr:to>
    <xdr:sp macro="" textlink="">
      <xdr:nvSpPr>
        <xdr:cNvPr id="67" name="円/楕円 66"/>
        <xdr:cNvSpPr/>
      </xdr:nvSpPr>
      <xdr:spPr>
        <a:xfrm>
          <a:off x="4584700" y="60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42689</xdr:rowOff>
    </xdr:from>
    <xdr:ext cx="405111" cy="259045"/>
    <xdr:sp macro="" textlink="">
      <xdr:nvSpPr>
        <xdr:cNvPr id="68" name="【道路】&#10;有形固定資産減価償却率該当値テキスト"/>
        <xdr:cNvSpPr txBox="1"/>
      </xdr:nvSpPr>
      <xdr:spPr>
        <a:xfrm>
          <a:off x="4724400" y="6043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109982</xdr:rowOff>
    </xdr:from>
    <xdr:to>
      <xdr:col>5</xdr:col>
      <xdr:colOff>409575</xdr:colOff>
      <xdr:row>36</xdr:row>
      <xdr:rowOff>40132</xdr:rowOff>
    </xdr:to>
    <xdr:sp macro="" textlink="">
      <xdr:nvSpPr>
        <xdr:cNvPr id="69" name="円/楕円 68"/>
        <xdr:cNvSpPr/>
      </xdr:nvSpPr>
      <xdr:spPr>
        <a:xfrm>
          <a:off x="3746500" y="611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115062</xdr:rowOff>
    </xdr:from>
    <xdr:to>
      <xdr:col>6</xdr:col>
      <xdr:colOff>511175</xdr:colOff>
      <xdr:row>35</xdr:row>
      <xdr:rowOff>160782</xdr:rowOff>
    </xdr:to>
    <xdr:cxnSp macro="">
      <xdr:nvCxnSpPr>
        <xdr:cNvPr id="70" name="直線コネクタ 69"/>
        <xdr:cNvCxnSpPr/>
      </xdr:nvCxnSpPr>
      <xdr:spPr>
        <a:xfrm flipV="1">
          <a:off x="3797300" y="61158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33</xdr:row>
      <xdr:rowOff>93235</xdr:rowOff>
    </xdr:from>
    <xdr:ext cx="405111" cy="259045"/>
    <xdr:sp macro="" textlink="">
      <xdr:nvSpPr>
        <xdr:cNvPr id="71" name="n_1aveValue【道路】&#10;有形固定資産減価償却率"/>
        <xdr:cNvSpPr txBox="1"/>
      </xdr:nvSpPr>
      <xdr:spPr>
        <a:xfrm>
          <a:off x="3582043" y="575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31259</xdr:rowOff>
    </xdr:from>
    <xdr:ext cx="405111" cy="259045"/>
    <xdr:sp macro="" textlink="">
      <xdr:nvSpPr>
        <xdr:cNvPr id="72" name="n_1mainValue【道路】&#10;有形固定資産減価償却率"/>
        <xdr:cNvSpPr txBox="1"/>
      </xdr:nvSpPr>
      <xdr:spPr>
        <a:xfrm>
          <a:off x="3582043" y="620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5" name="テキスト ボックス 84"/>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46939</xdr:rowOff>
    </xdr:from>
    <xdr:to>
      <xdr:col>15</xdr:col>
      <xdr:colOff>180340</xdr:colOff>
      <xdr:row>42</xdr:row>
      <xdr:rowOff>27920</xdr:rowOff>
    </xdr:to>
    <xdr:cxnSp macro="">
      <xdr:nvCxnSpPr>
        <xdr:cNvPr id="95" name="直線コネクタ 94"/>
        <xdr:cNvCxnSpPr/>
      </xdr:nvCxnSpPr>
      <xdr:spPr>
        <a:xfrm flipV="1">
          <a:off x="10476865" y="5876239"/>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31747</xdr:rowOff>
    </xdr:from>
    <xdr:ext cx="469744" cy="259045"/>
    <xdr:sp macro="" textlink="">
      <xdr:nvSpPr>
        <xdr:cNvPr id="96" name="【道路】&#10;一人当たり延長最小値テキスト"/>
        <xdr:cNvSpPr txBox="1"/>
      </xdr:nvSpPr>
      <xdr:spPr>
        <a:xfrm>
          <a:off x="10566400" y="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dr:col>15</xdr:col>
      <xdr:colOff>92075</xdr:colOff>
      <xdr:row>42</xdr:row>
      <xdr:rowOff>27920</xdr:rowOff>
    </xdr:from>
    <xdr:to>
      <xdr:col>15</xdr:col>
      <xdr:colOff>269875</xdr:colOff>
      <xdr:row>42</xdr:row>
      <xdr:rowOff>27920</xdr:rowOff>
    </xdr:to>
    <xdr:cxnSp macro="">
      <xdr:nvCxnSpPr>
        <xdr:cNvPr id="97" name="直線コネクタ 96"/>
        <xdr:cNvCxnSpPr/>
      </xdr:nvCxnSpPr>
      <xdr:spPr>
        <a:xfrm>
          <a:off x="10388600" y="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165066</xdr:rowOff>
    </xdr:from>
    <xdr:ext cx="534377" cy="259045"/>
    <xdr:sp macro="" textlink="">
      <xdr:nvSpPr>
        <xdr:cNvPr id="98" name="【道路】&#10;一人当たり延長最大値テキスト"/>
        <xdr:cNvSpPr txBox="1"/>
      </xdr:nvSpPr>
      <xdr:spPr>
        <a:xfrm>
          <a:off x="10566400" y="56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dr:col>15</xdr:col>
      <xdr:colOff>92075</xdr:colOff>
      <xdr:row>34</xdr:row>
      <xdr:rowOff>46939</xdr:rowOff>
    </xdr:from>
    <xdr:to>
      <xdr:col>15</xdr:col>
      <xdr:colOff>269875</xdr:colOff>
      <xdr:row>34</xdr:row>
      <xdr:rowOff>46939</xdr:rowOff>
    </xdr:to>
    <xdr:cxnSp macro="">
      <xdr:nvCxnSpPr>
        <xdr:cNvPr id="99" name="直線コネクタ 98"/>
        <xdr:cNvCxnSpPr/>
      </xdr:nvCxnSpPr>
      <xdr:spPr>
        <a:xfrm>
          <a:off x="10388600" y="58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17508</xdr:rowOff>
    </xdr:from>
    <xdr:ext cx="534377" cy="259045"/>
    <xdr:sp macro="" textlink="">
      <xdr:nvSpPr>
        <xdr:cNvPr id="100" name="【道路】&#10;一人当たり延長平均値テキスト"/>
        <xdr:cNvSpPr txBox="1"/>
      </xdr:nvSpPr>
      <xdr:spPr>
        <a:xfrm>
          <a:off x="10566400" y="6532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166081</xdr:rowOff>
    </xdr:from>
    <xdr:to>
      <xdr:col>15</xdr:col>
      <xdr:colOff>231775</xdr:colOff>
      <xdr:row>39</xdr:row>
      <xdr:rowOff>96231</xdr:rowOff>
    </xdr:to>
    <xdr:sp macro="" textlink="">
      <xdr:nvSpPr>
        <xdr:cNvPr id="101" name="フローチャート : 判断 100"/>
        <xdr:cNvSpPr/>
      </xdr:nvSpPr>
      <xdr:spPr>
        <a:xfrm>
          <a:off x="10426700" y="668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69611</xdr:rowOff>
    </xdr:from>
    <xdr:to>
      <xdr:col>14</xdr:col>
      <xdr:colOff>79375</xdr:colOff>
      <xdr:row>38</xdr:row>
      <xdr:rowOff>171211</xdr:rowOff>
    </xdr:to>
    <xdr:sp macro="" textlink="">
      <xdr:nvSpPr>
        <xdr:cNvPr id="102" name="フローチャート : 判断 101"/>
        <xdr:cNvSpPr/>
      </xdr:nvSpPr>
      <xdr:spPr>
        <a:xfrm>
          <a:off x="9588500" y="658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65862</xdr:rowOff>
    </xdr:from>
    <xdr:to>
      <xdr:col>15</xdr:col>
      <xdr:colOff>231775</xdr:colOff>
      <xdr:row>40</xdr:row>
      <xdr:rowOff>167462</xdr:rowOff>
    </xdr:to>
    <xdr:sp macro="" textlink="">
      <xdr:nvSpPr>
        <xdr:cNvPr id="108" name="円/楕円 107"/>
        <xdr:cNvSpPr/>
      </xdr:nvSpPr>
      <xdr:spPr>
        <a:xfrm>
          <a:off x="10426700" y="692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44289</xdr:rowOff>
    </xdr:from>
    <xdr:ext cx="534377" cy="259045"/>
    <xdr:sp macro="" textlink="">
      <xdr:nvSpPr>
        <xdr:cNvPr id="109" name="【道路】&#10;一人当たり延長該当値テキスト"/>
        <xdr:cNvSpPr txBox="1"/>
      </xdr:nvSpPr>
      <xdr:spPr>
        <a:xfrm>
          <a:off x="10566400" y="690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14.115</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65679</xdr:rowOff>
    </xdr:from>
    <xdr:to>
      <xdr:col>14</xdr:col>
      <xdr:colOff>79375</xdr:colOff>
      <xdr:row>40</xdr:row>
      <xdr:rowOff>167279</xdr:rowOff>
    </xdr:to>
    <xdr:sp macro="" textlink="">
      <xdr:nvSpPr>
        <xdr:cNvPr id="110" name="円/楕円 109"/>
        <xdr:cNvSpPr/>
      </xdr:nvSpPr>
      <xdr:spPr>
        <a:xfrm>
          <a:off x="9588500" y="692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116479</xdr:rowOff>
    </xdr:from>
    <xdr:to>
      <xdr:col>15</xdr:col>
      <xdr:colOff>180975</xdr:colOff>
      <xdr:row>40</xdr:row>
      <xdr:rowOff>116662</xdr:rowOff>
    </xdr:to>
    <xdr:cxnSp macro="">
      <xdr:nvCxnSpPr>
        <xdr:cNvPr id="111" name="直線コネクタ 110"/>
        <xdr:cNvCxnSpPr/>
      </xdr:nvCxnSpPr>
      <xdr:spPr>
        <a:xfrm>
          <a:off x="9639300" y="6974479"/>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16288</xdr:rowOff>
    </xdr:from>
    <xdr:ext cx="534377" cy="259045"/>
    <xdr:sp macro="" textlink="">
      <xdr:nvSpPr>
        <xdr:cNvPr id="112" name="n_1aveValue【道路】&#10;一人当たり延長"/>
        <xdr:cNvSpPr txBox="1"/>
      </xdr:nvSpPr>
      <xdr:spPr>
        <a:xfrm>
          <a:off x="9359410" y="635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158406</xdr:rowOff>
    </xdr:from>
    <xdr:ext cx="534377" cy="259045"/>
    <xdr:sp macro="" textlink="">
      <xdr:nvSpPr>
        <xdr:cNvPr id="113" name="n_1mainValue【道路】&#10;一人当たり延長"/>
        <xdr:cNvSpPr txBox="1"/>
      </xdr:nvSpPr>
      <xdr:spPr>
        <a:xfrm>
          <a:off x="9359410" y="701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5" name="直線コネクタ 12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6" name="テキスト ボックス 12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7" name="直線コネクタ 12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8" name="テキスト ボックス 12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9" name="直線コネクタ 12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0" name="テキスト ボックス 12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1" name="直線コネクタ 13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2" name="テキスト ボックス 13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84582</xdr:rowOff>
    </xdr:from>
    <xdr:to>
      <xdr:col>6</xdr:col>
      <xdr:colOff>510540</xdr:colOff>
      <xdr:row>63</xdr:row>
      <xdr:rowOff>57150</xdr:rowOff>
    </xdr:to>
    <xdr:cxnSp macro="">
      <xdr:nvCxnSpPr>
        <xdr:cNvPr id="136" name="直線コネクタ 135"/>
        <xdr:cNvCxnSpPr/>
      </xdr:nvCxnSpPr>
      <xdr:spPr>
        <a:xfrm flipV="1">
          <a:off x="4634865" y="951433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60977</xdr:rowOff>
    </xdr:from>
    <xdr:ext cx="405111" cy="259045"/>
    <xdr:sp macro="" textlink="">
      <xdr:nvSpPr>
        <xdr:cNvPr id="137" name="【橋りょう・トンネル】&#10;有形固定資産減価償却率最小値テキスト"/>
        <xdr:cNvSpPr txBox="1"/>
      </xdr:nvSpPr>
      <xdr:spPr>
        <a:xfrm>
          <a:off x="47244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422275</xdr:colOff>
      <xdr:row>63</xdr:row>
      <xdr:rowOff>57150</xdr:rowOff>
    </xdr:from>
    <xdr:to>
      <xdr:col>6</xdr:col>
      <xdr:colOff>600075</xdr:colOff>
      <xdr:row>63</xdr:row>
      <xdr:rowOff>57150</xdr:rowOff>
    </xdr:to>
    <xdr:cxnSp macro="">
      <xdr:nvCxnSpPr>
        <xdr:cNvPr id="138" name="直線コネクタ 137"/>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31259</xdr:rowOff>
    </xdr:from>
    <xdr:ext cx="405111" cy="259045"/>
    <xdr:sp macro="" textlink="">
      <xdr:nvSpPr>
        <xdr:cNvPr id="139" name="【橋りょう・トンネル】&#10;有形固定資産減価償却率最大値テキスト"/>
        <xdr:cNvSpPr txBox="1"/>
      </xdr:nvSpPr>
      <xdr:spPr>
        <a:xfrm>
          <a:off x="47244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6</xdr:col>
      <xdr:colOff>422275</xdr:colOff>
      <xdr:row>55</xdr:row>
      <xdr:rowOff>84582</xdr:rowOff>
    </xdr:from>
    <xdr:to>
      <xdr:col>6</xdr:col>
      <xdr:colOff>600075</xdr:colOff>
      <xdr:row>55</xdr:row>
      <xdr:rowOff>84582</xdr:rowOff>
    </xdr:to>
    <xdr:cxnSp macro="">
      <xdr:nvCxnSpPr>
        <xdr:cNvPr id="140" name="直線コネクタ 139"/>
        <xdr:cNvCxnSpPr/>
      </xdr:nvCxnSpPr>
      <xdr:spPr>
        <a:xfrm>
          <a:off x="4546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119651</xdr:rowOff>
    </xdr:from>
    <xdr:ext cx="405111" cy="259045"/>
    <xdr:sp macro="" textlink="">
      <xdr:nvSpPr>
        <xdr:cNvPr id="141" name="【橋りょう・トンネル】&#10;有形固定資産減価償却率平均値テキスト"/>
        <xdr:cNvSpPr txBox="1"/>
      </xdr:nvSpPr>
      <xdr:spPr>
        <a:xfrm>
          <a:off x="4724400" y="10063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141224</xdr:rowOff>
    </xdr:from>
    <xdr:to>
      <xdr:col>6</xdr:col>
      <xdr:colOff>561975</xdr:colOff>
      <xdr:row>59</xdr:row>
      <xdr:rowOff>71374</xdr:rowOff>
    </xdr:to>
    <xdr:sp macro="" textlink="">
      <xdr:nvSpPr>
        <xdr:cNvPr id="142" name="フローチャート : 判断 141"/>
        <xdr:cNvSpPr/>
      </xdr:nvSpPr>
      <xdr:spPr>
        <a:xfrm>
          <a:off x="45847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166370</xdr:rowOff>
    </xdr:from>
    <xdr:to>
      <xdr:col>5</xdr:col>
      <xdr:colOff>409575</xdr:colOff>
      <xdr:row>60</xdr:row>
      <xdr:rowOff>96520</xdr:rowOff>
    </xdr:to>
    <xdr:sp macro="" textlink="">
      <xdr:nvSpPr>
        <xdr:cNvPr id="143" name="フローチャート : 判断 142"/>
        <xdr:cNvSpPr/>
      </xdr:nvSpPr>
      <xdr:spPr>
        <a:xfrm>
          <a:off x="3746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24638</xdr:rowOff>
    </xdr:from>
    <xdr:to>
      <xdr:col>6</xdr:col>
      <xdr:colOff>561975</xdr:colOff>
      <xdr:row>57</xdr:row>
      <xdr:rowOff>126238</xdr:rowOff>
    </xdr:to>
    <xdr:sp macro="" textlink="">
      <xdr:nvSpPr>
        <xdr:cNvPr id="149" name="円/楕円 148"/>
        <xdr:cNvSpPr/>
      </xdr:nvSpPr>
      <xdr:spPr>
        <a:xfrm>
          <a:off x="4584700" y="97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47515</xdr:rowOff>
    </xdr:from>
    <xdr:ext cx="405111" cy="259045"/>
    <xdr:sp macro="" textlink="">
      <xdr:nvSpPr>
        <xdr:cNvPr id="150" name="【橋りょう・トンネル】&#10;有形固定資産減価償却率該当値テキスト"/>
        <xdr:cNvSpPr txBox="1"/>
      </xdr:nvSpPr>
      <xdr:spPr>
        <a:xfrm>
          <a:off x="4724400" y="9648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4064</xdr:rowOff>
    </xdr:from>
    <xdr:to>
      <xdr:col>5</xdr:col>
      <xdr:colOff>409575</xdr:colOff>
      <xdr:row>56</xdr:row>
      <xdr:rowOff>105664</xdr:rowOff>
    </xdr:to>
    <xdr:sp macro="" textlink="">
      <xdr:nvSpPr>
        <xdr:cNvPr id="151" name="円/楕円 150"/>
        <xdr:cNvSpPr/>
      </xdr:nvSpPr>
      <xdr:spPr>
        <a:xfrm>
          <a:off x="3746500" y="96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54864</xdr:rowOff>
    </xdr:from>
    <xdr:to>
      <xdr:col>6</xdr:col>
      <xdr:colOff>511175</xdr:colOff>
      <xdr:row>57</xdr:row>
      <xdr:rowOff>75438</xdr:rowOff>
    </xdr:to>
    <xdr:cxnSp macro="">
      <xdr:nvCxnSpPr>
        <xdr:cNvPr id="152" name="直線コネクタ 151"/>
        <xdr:cNvCxnSpPr/>
      </xdr:nvCxnSpPr>
      <xdr:spPr>
        <a:xfrm>
          <a:off x="3797300" y="9656064"/>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87647</xdr:rowOff>
    </xdr:from>
    <xdr:ext cx="405111" cy="259045"/>
    <xdr:sp macro="" textlink="">
      <xdr:nvSpPr>
        <xdr:cNvPr id="153" name="n_1aveValue【橋りょう・トンネル】&#10;有形固定資産減価償却率"/>
        <xdr:cNvSpPr txBox="1"/>
      </xdr:nvSpPr>
      <xdr:spPr>
        <a:xfrm>
          <a:off x="3582043"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122191</xdr:rowOff>
    </xdr:from>
    <xdr:ext cx="405111" cy="259045"/>
    <xdr:sp macro="" textlink="">
      <xdr:nvSpPr>
        <xdr:cNvPr id="154" name="n_1mainValue【橋りょう・トンネル】&#10;有形固定資産減価償却率"/>
        <xdr:cNvSpPr txBox="1"/>
      </xdr:nvSpPr>
      <xdr:spPr>
        <a:xfrm>
          <a:off x="3582043" y="938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181,337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65" name="テキスト ボックス 164"/>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63</xdr:row>
      <xdr:rowOff>57150</xdr:rowOff>
    </xdr:from>
    <xdr:to>
      <xdr:col>16</xdr:col>
      <xdr:colOff>307975</xdr:colOff>
      <xdr:row>63</xdr:row>
      <xdr:rowOff>57150</xdr:rowOff>
    </xdr:to>
    <xdr:cxnSp macro="">
      <xdr:nvCxnSpPr>
        <xdr:cNvPr id="166" name="直線コネクタ 16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86377</xdr:rowOff>
    </xdr:from>
    <xdr:ext cx="595419" cy="259045"/>
    <xdr:sp macro="" textlink="">
      <xdr:nvSpPr>
        <xdr:cNvPr id="167" name="テキスト ボックス 166"/>
        <xdr:cNvSpPr txBox="1"/>
      </xdr:nvSpPr>
      <xdr:spPr>
        <a:xfrm>
          <a:off x="6008581" y="1071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9" name="テキスト ボックス 16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70" name="直線コネクタ 16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143527</xdr:rowOff>
    </xdr:from>
    <xdr:ext cx="595419" cy="259045"/>
    <xdr:sp macro="" textlink="">
      <xdr:nvSpPr>
        <xdr:cNvPr id="171" name="テキスト ボックス 170"/>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3" name="テキスト ボックス 17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69952</xdr:rowOff>
    </xdr:from>
    <xdr:to>
      <xdr:col>15</xdr:col>
      <xdr:colOff>180340</xdr:colOff>
      <xdr:row>63</xdr:row>
      <xdr:rowOff>27021</xdr:rowOff>
    </xdr:to>
    <xdr:cxnSp macro="">
      <xdr:nvCxnSpPr>
        <xdr:cNvPr id="175" name="直線コネクタ 174"/>
        <xdr:cNvCxnSpPr/>
      </xdr:nvCxnSpPr>
      <xdr:spPr>
        <a:xfrm flipV="1">
          <a:off x="10476865" y="9671152"/>
          <a:ext cx="0" cy="1157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30848</xdr:rowOff>
    </xdr:from>
    <xdr:ext cx="599010" cy="259045"/>
    <xdr:sp macro="" textlink="">
      <xdr:nvSpPr>
        <xdr:cNvPr id="176" name="【橋りょう・トンネル】&#10;一人当たり有形固定資産（償却資産）額最小値テキスト"/>
        <xdr:cNvSpPr txBox="1"/>
      </xdr:nvSpPr>
      <xdr:spPr>
        <a:xfrm>
          <a:off x="10566400" y="1083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105,272</a:t>
          </a:r>
          <a:endParaRPr kumimoji="1" lang="ja-JP" altLang="en-US" sz="1000" b="1">
            <a:latin typeface="ＭＳ Ｐゴシック"/>
          </a:endParaRPr>
        </a:p>
      </xdr:txBody>
    </xdr:sp>
    <xdr:clientData/>
  </xdr:oneCellAnchor>
  <xdr:twoCellAnchor>
    <xdr:from>
      <xdr:col>15</xdr:col>
      <xdr:colOff>92075</xdr:colOff>
      <xdr:row>63</xdr:row>
      <xdr:rowOff>27021</xdr:rowOff>
    </xdr:from>
    <xdr:to>
      <xdr:col>15</xdr:col>
      <xdr:colOff>269875</xdr:colOff>
      <xdr:row>63</xdr:row>
      <xdr:rowOff>27021</xdr:rowOff>
    </xdr:to>
    <xdr:cxnSp macro="">
      <xdr:nvCxnSpPr>
        <xdr:cNvPr id="177" name="直線コネクタ 176"/>
        <xdr:cNvCxnSpPr/>
      </xdr:nvCxnSpPr>
      <xdr:spPr>
        <a:xfrm>
          <a:off x="10388600" y="1082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16629</xdr:rowOff>
    </xdr:from>
    <xdr:ext cx="599010" cy="259045"/>
    <xdr:sp macro="" textlink="">
      <xdr:nvSpPr>
        <xdr:cNvPr id="178" name="【橋りょう・トンネル】&#10;一人当たり有形固定資産（償却資産）額最大値テキスト"/>
        <xdr:cNvSpPr txBox="1"/>
      </xdr:nvSpPr>
      <xdr:spPr>
        <a:xfrm>
          <a:off x="10566400" y="944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307,760</a:t>
          </a:r>
          <a:endParaRPr kumimoji="1" lang="ja-JP" altLang="en-US" sz="1000" b="1">
            <a:latin typeface="ＭＳ Ｐゴシック"/>
          </a:endParaRPr>
        </a:p>
      </xdr:txBody>
    </xdr:sp>
    <xdr:clientData/>
  </xdr:oneCellAnchor>
  <xdr:twoCellAnchor>
    <xdr:from>
      <xdr:col>15</xdr:col>
      <xdr:colOff>92075</xdr:colOff>
      <xdr:row>56</xdr:row>
      <xdr:rowOff>69952</xdr:rowOff>
    </xdr:from>
    <xdr:to>
      <xdr:col>15</xdr:col>
      <xdr:colOff>269875</xdr:colOff>
      <xdr:row>56</xdr:row>
      <xdr:rowOff>69952</xdr:rowOff>
    </xdr:to>
    <xdr:cxnSp macro="">
      <xdr:nvCxnSpPr>
        <xdr:cNvPr id="179" name="直線コネクタ 178"/>
        <xdr:cNvCxnSpPr/>
      </xdr:nvCxnSpPr>
      <xdr:spPr>
        <a:xfrm>
          <a:off x="10388600" y="967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169360</xdr:rowOff>
    </xdr:from>
    <xdr:ext cx="599010" cy="259045"/>
    <xdr:sp macro="" textlink="">
      <xdr:nvSpPr>
        <xdr:cNvPr id="180" name="【橋りょう・トンネル】&#10;一人当たり有形固定資産（償却資産）額平均値テキスト"/>
        <xdr:cNvSpPr txBox="1"/>
      </xdr:nvSpPr>
      <xdr:spPr>
        <a:xfrm>
          <a:off x="10566400" y="10113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217,702</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19483</xdr:rowOff>
    </xdr:from>
    <xdr:to>
      <xdr:col>15</xdr:col>
      <xdr:colOff>231775</xdr:colOff>
      <xdr:row>59</xdr:row>
      <xdr:rowOff>121083</xdr:rowOff>
    </xdr:to>
    <xdr:sp macro="" textlink="">
      <xdr:nvSpPr>
        <xdr:cNvPr id="181" name="フローチャート : 判断 180"/>
        <xdr:cNvSpPr/>
      </xdr:nvSpPr>
      <xdr:spPr>
        <a:xfrm>
          <a:off x="10426700" y="1013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57</xdr:row>
      <xdr:rowOff>64729</xdr:rowOff>
    </xdr:from>
    <xdr:to>
      <xdr:col>14</xdr:col>
      <xdr:colOff>79375</xdr:colOff>
      <xdr:row>57</xdr:row>
      <xdr:rowOff>166329</xdr:rowOff>
    </xdr:to>
    <xdr:sp macro="" textlink="">
      <xdr:nvSpPr>
        <xdr:cNvPr id="182" name="フローチャート : 判断 181"/>
        <xdr:cNvSpPr/>
      </xdr:nvSpPr>
      <xdr:spPr>
        <a:xfrm>
          <a:off x="9588500" y="983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23923</xdr:rowOff>
    </xdr:from>
    <xdr:to>
      <xdr:col>15</xdr:col>
      <xdr:colOff>231775</xdr:colOff>
      <xdr:row>56</xdr:row>
      <xdr:rowOff>125523</xdr:rowOff>
    </xdr:to>
    <xdr:sp macro="" textlink="">
      <xdr:nvSpPr>
        <xdr:cNvPr id="188" name="円/楕円 187"/>
        <xdr:cNvSpPr/>
      </xdr:nvSpPr>
      <xdr:spPr>
        <a:xfrm>
          <a:off x="10426700" y="962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143628</xdr:rowOff>
    </xdr:from>
    <xdr:ext cx="599010" cy="259045"/>
    <xdr:sp macro="" textlink="">
      <xdr:nvSpPr>
        <xdr:cNvPr id="189" name="【橋りょう・トンネル】&#10;一人当たり有形固定資産（償却資産）額該当値テキスト"/>
        <xdr:cNvSpPr txBox="1"/>
      </xdr:nvSpPr>
      <xdr:spPr>
        <a:xfrm>
          <a:off x="10566400" y="957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306,925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16620</xdr:rowOff>
    </xdr:from>
    <xdr:to>
      <xdr:col>14</xdr:col>
      <xdr:colOff>79375</xdr:colOff>
      <xdr:row>57</xdr:row>
      <xdr:rowOff>118220</xdr:rowOff>
    </xdr:to>
    <xdr:sp macro="" textlink="">
      <xdr:nvSpPr>
        <xdr:cNvPr id="190" name="円/楕円 189"/>
        <xdr:cNvSpPr/>
      </xdr:nvSpPr>
      <xdr:spPr>
        <a:xfrm>
          <a:off x="9588500" y="978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74723</xdr:rowOff>
    </xdr:from>
    <xdr:to>
      <xdr:col>15</xdr:col>
      <xdr:colOff>180975</xdr:colOff>
      <xdr:row>57</xdr:row>
      <xdr:rowOff>67420</xdr:rowOff>
    </xdr:to>
    <xdr:cxnSp macro="">
      <xdr:nvCxnSpPr>
        <xdr:cNvPr id="191" name="直線コネクタ 190"/>
        <xdr:cNvCxnSpPr/>
      </xdr:nvCxnSpPr>
      <xdr:spPr>
        <a:xfrm flipV="1">
          <a:off x="9639300" y="9675923"/>
          <a:ext cx="838200" cy="16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57</xdr:row>
      <xdr:rowOff>157456</xdr:rowOff>
    </xdr:from>
    <xdr:ext cx="599010" cy="259045"/>
    <xdr:sp macro="" textlink="">
      <xdr:nvSpPr>
        <xdr:cNvPr id="192" name="n_1aveValue【橋りょう・トンネル】&#10;一人当たり有形固定資産（償却資産）額"/>
        <xdr:cNvSpPr txBox="1"/>
      </xdr:nvSpPr>
      <xdr:spPr>
        <a:xfrm>
          <a:off x="9327094" y="993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55</xdr:row>
      <xdr:rowOff>134747</xdr:rowOff>
    </xdr:from>
    <xdr:ext cx="599010" cy="259045"/>
    <xdr:sp macro="" textlink="">
      <xdr:nvSpPr>
        <xdr:cNvPr id="193" name="n_1mainValue【橋りょう・トンネル】&#10;一人当たり有形固定資産（償却資産）額"/>
        <xdr:cNvSpPr txBox="1"/>
      </xdr:nvSpPr>
      <xdr:spPr>
        <a:xfrm>
          <a:off x="9327094" y="956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278,203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4" name="テキスト ボックス 20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5" name="直線コネクタ 20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6" name="テキスト ボックス 20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7" name="直線コネクタ 20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8" name="テキスト ボックス 20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9" name="直線コネクタ 20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0" name="テキスト ボックス 20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1" name="直線コネクタ 21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2" name="テキスト ボックス 21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3" name="直線コネクタ 21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4" name="テキスト ボックス 21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6" name="テキスト ボックス 21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45720</xdr:rowOff>
    </xdr:from>
    <xdr:to>
      <xdr:col>6</xdr:col>
      <xdr:colOff>510540</xdr:colOff>
      <xdr:row>86</xdr:row>
      <xdr:rowOff>148589</xdr:rowOff>
    </xdr:to>
    <xdr:cxnSp macro="">
      <xdr:nvCxnSpPr>
        <xdr:cNvPr id="218" name="直線コネクタ 217"/>
        <xdr:cNvCxnSpPr/>
      </xdr:nvCxnSpPr>
      <xdr:spPr>
        <a:xfrm flipV="1">
          <a:off x="4634865" y="1341882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152416</xdr:rowOff>
    </xdr:from>
    <xdr:ext cx="405111" cy="259045"/>
    <xdr:sp macro="" textlink="">
      <xdr:nvSpPr>
        <xdr:cNvPr id="219" name="【公営住宅】&#10;有形固定資産減価償却率最小値テキスト"/>
        <xdr:cNvSpPr txBox="1"/>
      </xdr:nvSpPr>
      <xdr:spPr>
        <a:xfrm>
          <a:off x="47244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86</xdr:row>
      <xdr:rowOff>148589</xdr:rowOff>
    </xdr:from>
    <xdr:to>
      <xdr:col>6</xdr:col>
      <xdr:colOff>600075</xdr:colOff>
      <xdr:row>86</xdr:row>
      <xdr:rowOff>148589</xdr:rowOff>
    </xdr:to>
    <xdr:cxnSp macro="">
      <xdr:nvCxnSpPr>
        <xdr:cNvPr id="220" name="直線コネクタ 219"/>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163847</xdr:rowOff>
    </xdr:from>
    <xdr:ext cx="405111" cy="259045"/>
    <xdr:sp macro="" textlink="">
      <xdr:nvSpPr>
        <xdr:cNvPr id="221" name="【公営住宅】&#10;有形固定資産減価償却率最大値テキスト"/>
        <xdr:cNvSpPr txBox="1"/>
      </xdr:nvSpPr>
      <xdr:spPr>
        <a:xfrm>
          <a:off x="4724400" y="1319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45720</xdr:rowOff>
    </xdr:from>
    <xdr:to>
      <xdr:col>6</xdr:col>
      <xdr:colOff>600075</xdr:colOff>
      <xdr:row>78</xdr:row>
      <xdr:rowOff>45720</xdr:rowOff>
    </xdr:to>
    <xdr:cxnSp macro="">
      <xdr:nvCxnSpPr>
        <xdr:cNvPr id="222" name="直線コネクタ 221"/>
        <xdr:cNvCxnSpPr/>
      </xdr:nvCxnSpPr>
      <xdr:spPr>
        <a:xfrm>
          <a:off x="4546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15257</xdr:rowOff>
    </xdr:from>
    <xdr:ext cx="405111" cy="259045"/>
    <xdr:sp macro="" textlink="">
      <xdr:nvSpPr>
        <xdr:cNvPr id="223" name="【公営住宅】&#10;有形固定資産減価償却率平均値テキスト"/>
        <xdr:cNvSpPr txBox="1"/>
      </xdr:nvSpPr>
      <xdr:spPr>
        <a:xfrm>
          <a:off x="47244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36830</xdr:rowOff>
    </xdr:from>
    <xdr:to>
      <xdr:col>6</xdr:col>
      <xdr:colOff>561975</xdr:colOff>
      <xdr:row>82</xdr:row>
      <xdr:rowOff>138430</xdr:rowOff>
    </xdr:to>
    <xdr:sp macro="" textlink="">
      <xdr:nvSpPr>
        <xdr:cNvPr id="224" name="フローチャート : 判断 223"/>
        <xdr:cNvSpPr/>
      </xdr:nvSpPr>
      <xdr:spPr>
        <a:xfrm>
          <a:off x="4584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74930</xdr:rowOff>
    </xdr:from>
    <xdr:to>
      <xdr:col>5</xdr:col>
      <xdr:colOff>409575</xdr:colOff>
      <xdr:row>82</xdr:row>
      <xdr:rowOff>5080</xdr:rowOff>
    </xdr:to>
    <xdr:sp macro="" textlink="">
      <xdr:nvSpPr>
        <xdr:cNvPr id="225" name="フローチャート : 判断 224"/>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82550</xdr:rowOff>
    </xdr:from>
    <xdr:to>
      <xdr:col>6</xdr:col>
      <xdr:colOff>561975</xdr:colOff>
      <xdr:row>81</xdr:row>
      <xdr:rowOff>12700</xdr:rowOff>
    </xdr:to>
    <xdr:sp macro="" textlink="">
      <xdr:nvSpPr>
        <xdr:cNvPr id="231" name="円/楕円 230"/>
        <xdr:cNvSpPr/>
      </xdr:nvSpPr>
      <xdr:spPr>
        <a:xfrm>
          <a:off x="45847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105427</xdr:rowOff>
    </xdr:from>
    <xdr:ext cx="405111" cy="259045"/>
    <xdr:sp macro="" textlink="">
      <xdr:nvSpPr>
        <xdr:cNvPr id="232" name="【公営住宅】&#10;有形固定資産減価償却率該当値テキスト"/>
        <xdr:cNvSpPr txBox="1"/>
      </xdr:nvSpPr>
      <xdr:spPr>
        <a:xfrm>
          <a:off x="4724400"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166370</xdr:rowOff>
    </xdr:from>
    <xdr:to>
      <xdr:col>5</xdr:col>
      <xdr:colOff>409575</xdr:colOff>
      <xdr:row>81</xdr:row>
      <xdr:rowOff>96520</xdr:rowOff>
    </xdr:to>
    <xdr:sp macro="" textlink="">
      <xdr:nvSpPr>
        <xdr:cNvPr id="233" name="円/楕円 232"/>
        <xdr:cNvSpPr/>
      </xdr:nvSpPr>
      <xdr:spPr>
        <a:xfrm>
          <a:off x="3746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133350</xdr:rowOff>
    </xdr:from>
    <xdr:to>
      <xdr:col>6</xdr:col>
      <xdr:colOff>511175</xdr:colOff>
      <xdr:row>81</xdr:row>
      <xdr:rowOff>45720</xdr:rowOff>
    </xdr:to>
    <xdr:cxnSp macro="">
      <xdr:nvCxnSpPr>
        <xdr:cNvPr id="234" name="直線コネクタ 233"/>
        <xdr:cNvCxnSpPr/>
      </xdr:nvCxnSpPr>
      <xdr:spPr>
        <a:xfrm flipV="1">
          <a:off x="3797300" y="1384935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167657</xdr:rowOff>
    </xdr:from>
    <xdr:ext cx="405111" cy="259045"/>
    <xdr:sp macro="" textlink="">
      <xdr:nvSpPr>
        <xdr:cNvPr id="235" name="n_1aveValue【公営住宅】&#10;有形固定資産減価償却率"/>
        <xdr:cNvSpPr txBox="1"/>
      </xdr:nvSpPr>
      <xdr:spPr>
        <a:xfrm>
          <a:off x="3582043"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113047</xdr:rowOff>
    </xdr:from>
    <xdr:ext cx="405111" cy="259045"/>
    <xdr:sp macro="" textlink="">
      <xdr:nvSpPr>
        <xdr:cNvPr id="236" name="n_1mainValue【公営住宅】&#10;有形固定資産減価償却率"/>
        <xdr:cNvSpPr txBox="1"/>
      </xdr:nvSpPr>
      <xdr:spPr>
        <a:xfrm>
          <a:off x="3582043"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7" name="テキスト ボックス 246"/>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48" name="直線コネクタ 24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9" name="テキスト ボックス 24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0" name="直線コネクタ 24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1" name="テキスト ボックス 25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2" name="直線コネクタ 25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3" name="テキスト ボックス 25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4" name="直線コネクタ 25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5" name="テキスト ボックス 25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6" name="直線コネクタ 25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7" name="テキスト ボックス 25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8" name="直線コネクタ 25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9" name="テキスト ボックス 25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126274</xdr:rowOff>
    </xdr:from>
    <xdr:to>
      <xdr:col>15</xdr:col>
      <xdr:colOff>180340</xdr:colOff>
      <xdr:row>86</xdr:row>
      <xdr:rowOff>75656</xdr:rowOff>
    </xdr:to>
    <xdr:cxnSp macro="">
      <xdr:nvCxnSpPr>
        <xdr:cNvPr id="263" name="直線コネクタ 262"/>
        <xdr:cNvCxnSpPr/>
      </xdr:nvCxnSpPr>
      <xdr:spPr>
        <a:xfrm flipV="1">
          <a:off x="10476865" y="13327924"/>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79483</xdr:rowOff>
    </xdr:from>
    <xdr:ext cx="469744" cy="259045"/>
    <xdr:sp macro="" textlink="">
      <xdr:nvSpPr>
        <xdr:cNvPr id="264" name="【公営住宅】&#10;一人当たり面積最小値テキスト"/>
        <xdr:cNvSpPr txBox="1"/>
      </xdr:nvSpPr>
      <xdr:spPr>
        <a:xfrm>
          <a:off x="10566400" y="1482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86</xdr:row>
      <xdr:rowOff>75656</xdr:rowOff>
    </xdr:from>
    <xdr:to>
      <xdr:col>15</xdr:col>
      <xdr:colOff>269875</xdr:colOff>
      <xdr:row>86</xdr:row>
      <xdr:rowOff>75656</xdr:rowOff>
    </xdr:to>
    <xdr:cxnSp macro="">
      <xdr:nvCxnSpPr>
        <xdr:cNvPr id="265" name="直線コネクタ 264"/>
        <xdr:cNvCxnSpPr/>
      </xdr:nvCxnSpPr>
      <xdr:spPr>
        <a:xfrm>
          <a:off x="10388600" y="1482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72951</xdr:rowOff>
    </xdr:from>
    <xdr:ext cx="469744" cy="259045"/>
    <xdr:sp macro="" textlink="">
      <xdr:nvSpPr>
        <xdr:cNvPr id="266" name="【公営住宅】&#10;一人当たり面積最大値テキスト"/>
        <xdr:cNvSpPr txBox="1"/>
      </xdr:nvSpPr>
      <xdr:spPr>
        <a:xfrm>
          <a:off x="10566400" y="1310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15</xdr:col>
      <xdr:colOff>92075</xdr:colOff>
      <xdr:row>77</xdr:row>
      <xdr:rowOff>126274</xdr:rowOff>
    </xdr:from>
    <xdr:to>
      <xdr:col>15</xdr:col>
      <xdr:colOff>269875</xdr:colOff>
      <xdr:row>77</xdr:row>
      <xdr:rowOff>126274</xdr:rowOff>
    </xdr:to>
    <xdr:cxnSp macro="">
      <xdr:nvCxnSpPr>
        <xdr:cNvPr id="267" name="直線コネクタ 266"/>
        <xdr:cNvCxnSpPr/>
      </xdr:nvCxnSpPr>
      <xdr:spPr>
        <a:xfrm>
          <a:off x="10388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135907</xdr:rowOff>
    </xdr:from>
    <xdr:ext cx="469744" cy="259045"/>
    <xdr:sp macro="" textlink="">
      <xdr:nvSpPr>
        <xdr:cNvPr id="268" name="【公営住宅】&#10;一人当たり面積平均値テキスト"/>
        <xdr:cNvSpPr txBox="1"/>
      </xdr:nvSpPr>
      <xdr:spPr>
        <a:xfrm>
          <a:off x="10566400" y="1385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113030</xdr:rowOff>
    </xdr:from>
    <xdr:to>
      <xdr:col>15</xdr:col>
      <xdr:colOff>231775</xdr:colOff>
      <xdr:row>82</xdr:row>
      <xdr:rowOff>43180</xdr:rowOff>
    </xdr:to>
    <xdr:sp macro="" textlink="">
      <xdr:nvSpPr>
        <xdr:cNvPr id="269" name="フローチャート : 判断 268"/>
        <xdr:cNvSpPr/>
      </xdr:nvSpPr>
      <xdr:spPr>
        <a:xfrm>
          <a:off x="10426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162016</xdr:rowOff>
    </xdr:from>
    <xdr:to>
      <xdr:col>14</xdr:col>
      <xdr:colOff>79375</xdr:colOff>
      <xdr:row>78</xdr:row>
      <xdr:rowOff>92166</xdr:rowOff>
    </xdr:to>
    <xdr:sp macro="" textlink="">
      <xdr:nvSpPr>
        <xdr:cNvPr id="270" name="フローチャート : 判断 269"/>
        <xdr:cNvSpPr/>
      </xdr:nvSpPr>
      <xdr:spPr>
        <a:xfrm>
          <a:off x="9588500" y="1336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114663</xdr:rowOff>
    </xdr:from>
    <xdr:to>
      <xdr:col>15</xdr:col>
      <xdr:colOff>231775</xdr:colOff>
      <xdr:row>84</xdr:row>
      <xdr:rowOff>44813</xdr:rowOff>
    </xdr:to>
    <xdr:sp macro="" textlink="">
      <xdr:nvSpPr>
        <xdr:cNvPr id="276" name="円/楕円 275"/>
        <xdr:cNvSpPr/>
      </xdr:nvSpPr>
      <xdr:spPr>
        <a:xfrm>
          <a:off x="104267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93090</xdr:rowOff>
    </xdr:from>
    <xdr:ext cx="469744" cy="259045"/>
    <xdr:sp macro="" textlink="">
      <xdr:nvSpPr>
        <xdr:cNvPr id="277" name="【公営住宅】&#10;一人当たり面積該当値テキスト"/>
        <xdr:cNvSpPr txBox="1"/>
      </xdr:nvSpPr>
      <xdr:spPr>
        <a:xfrm>
          <a:off x="10566400" y="1432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0.517</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116295</xdr:rowOff>
    </xdr:from>
    <xdr:to>
      <xdr:col>14</xdr:col>
      <xdr:colOff>79375</xdr:colOff>
      <xdr:row>84</xdr:row>
      <xdr:rowOff>46445</xdr:rowOff>
    </xdr:to>
    <xdr:sp macro="" textlink="">
      <xdr:nvSpPr>
        <xdr:cNvPr id="278" name="円/楕円 277"/>
        <xdr:cNvSpPr/>
      </xdr:nvSpPr>
      <xdr:spPr>
        <a:xfrm>
          <a:off x="9588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165463</xdr:rowOff>
    </xdr:from>
    <xdr:to>
      <xdr:col>15</xdr:col>
      <xdr:colOff>180975</xdr:colOff>
      <xdr:row>83</xdr:row>
      <xdr:rowOff>167095</xdr:rowOff>
    </xdr:to>
    <xdr:cxnSp macro="">
      <xdr:nvCxnSpPr>
        <xdr:cNvPr id="279" name="直線コネクタ 278"/>
        <xdr:cNvCxnSpPr/>
      </xdr:nvCxnSpPr>
      <xdr:spPr>
        <a:xfrm flipV="1">
          <a:off x="9639300" y="14395813"/>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76</xdr:row>
      <xdr:rowOff>108693</xdr:rowOff>
    </xdr:from>
    <xdr:ext cx="469744" cy="259045"/>
    <xdr:sp macro="" textlink="">
      <xdr:nvSpPr>
        <xdr:cNvPr id="280" name="n_1aveValue【公営住宅】&#10;一人当たり面積"/>
        <xdr:cNvSpPr txBox="1"/>
      </xdr:nvSpPr>
      <xdr:spPr>
        <a:xfrm>
          <a:off x="9391727" y="1313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37572</xdr:rowOff>
    </xdr:from>
    <xdr:ext cx="469744" cy="259045"/>
    <xdr:sp macro="" textlink="">
      <xdr:nvSpPr>
        <xdr:cNvPr id="281" name="n_1mainValue【公営住宅】&#10;一人当たり面積"/>
        <xdr:cNvSpPr txBox="1"/>
      </xdr:nvSpPr>
      <xdr:spPr>
        <a:xfrm>
          <a:off x="9391727" y="1443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0.516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83" name="正方形/長方形 28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84" name="正方形/長方形 28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85" name="正方形/長方形 28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86" name="正方形/長方形 28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89" name="正方形/長方形 28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0" name="正方形/長方形 28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1" name="正方形/長方形 29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92" name="正方形/長方形 29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4" name="テキスト ボックス 3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6" name="テキスト ボックス 3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4" name="テキスト ボックス 31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62865</xdr:rowOff>
    </xdr:from>
    <xdr:to>
      <xdr:col>23</xdr:col>
      <xdr:colOff>516889</xdr:colOff>
      <xdr:row>41</xdr:row>
      <xdr:rowOff>45720</xdr:rowOff>
    </xdr:to>
    <xdr:cxnSp macro="">
      <xdr:nvCxnSpPr>
        <xdr:cNvPr id="318" name="直線コネクタ 317"/>
        <xdr:cNvCxnSpPr/>
      </xdr:nvCxnSpPr>
      <xdr:spPr>
        <a:xfrm flipV="1">
          <a:off x="16318864" y="58921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49547</xdr:rowOff>
    </xdr:from>
    <xdr:ext cx="405111" cy="259045"/>
    <xdr:sp macro="" textlink="">
      <xdr:nvSpPr>
        <xdr:cNvPr id="319" name="【認定こども園・幼稚園・保育所】&#10;有形固定資産減価償却率最小値テキスト"/>
        <xdr:cNvSpPr txBox="1"/>
      </xdr:nvSpPr>
      <xdr:spPr>
        <a:xfrm>
          <a:off x="164084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41</xdr:row>
      <xdr:rowOff>45720</xdr:rowOff>
    </xdr:from>
    <xdr:to>
      <xdr:col>23</xdr:col>
      <xdr:colOff>606425</xdr:colOff>
      <xdr:row>41</xdr:row>
      <xdr:rowOff>45720</xdr:rowOff>
    </xdr:to>
    <xdr:cxnSp macro="">
      <xdr:nvCxnSpPr>
        <xdr:cNvPr id="320" name="直線コネクタ 319"/>
        <xdr:cNvCxnSpPr/>
      </xdr:nvCxnSpPr>
      <xdr:spPr>
        <a:xfrm>
          <a:off x="16230600" y="70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9542</xdr:rowOff>
    </xdr:from>
    <xdr:ext cx="405111" cy="259045"/>
    <xdr:sp macro="" textlink="">
      <xdr:nvSpPr>
        <xdr:cNvPr id="321" name="【認定こども園・幼稚園・保育所】&#10;有形固定資産減価償却率最大値テキスト"/>
        <xdr:cNvSpPr txBox="1"/>
      </xdr:nvSpPr>
      <xdr:spPr>
        <a:xfrm>
          <a:off x="16408400" y="566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23</xdr:col>
      <xdr:colOff>428625</xdr:colOff>
      <xdr:row>34</xdr:row>
      <xdr:rowOff>62865</xdr:rowOff>
    </xdr:from>
    <xdr:to>
      <xdr:col>23</xdr:col>
      <xdr:colOff>606425</xdr:colOff>
      <xdr:row>34</xdr:row>
      <xdr:rowOff>62865</xdr:rowOff>
    </xdr:to>
    <xdr:cxnSp macro="">
      <xdr:nvCxnSpPr>
        <xdr:cNvPr id="322" name="直線コネクタ 321"/>
        <xdr:cNvCxnSpPr/>
      </xdr:nvCxnSpPr>
      <xdr:spPr>
        <a:xfrm>
          <a:off x="16230600" y="589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161942</xdr:rowOff>
    </xdr:from>
    <xdr:ext cx="405111" cy="259045"/>
    <xdr:sp macro="" textlink="">
      <xdr:nvSpPr>
        <xdr:cNvPr id="323" name="【認定こども園・幼稚園・保育所】&#10;有形固定資産減価償却率平均値テキスト"/>
        <xdr:cNvSpPr txBox="1"/>
      </xdr:nvSpPr>
      <xdr:spPr>
        <a:xfrm>
          <a:off x="16408400" y="667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12065</xdr:rowOff>
    </xdr:from>
    <xdr:to>
      <xdr:col>23</xdr:col>
      <xdr:colOff>568325</xdr:colOff>
      <xdr:row>39</xdr:row>
      <xdr:rowOff>113665</xdr:rowOff>
    </xdr:to>
    <xdr:sp macro="" textlink="">
      <xdr:nvSpPr>
        <xdr:cNvPr id="324" name="フローチャート : 判断 323"/>
        <xdr:cNvSpPr/>
      </xdr:nvSpPr>
      <xdr:spPr>
        <a:xfrm>
          <a:off x="16268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25" name="フローチャート : 判断 324"/>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99695</xdr:rowOff>
    </xdr:from>
    <xdr:to>
      <xdr:col>23</xdr:col>
      <xdr:colOff>568325</xdr:colOff>
      <xdr:row>39</xdr:row>
      <xdr:rowOff>29845</xdr:rowOff>
    </xdr:to>
    <xdr:sp macro="" textlink="">
      <xdr:nvSpPr>
        <xdr:cNvPr id="331" name="円/楕円 330"/>
        <xdr:cNvSpPr/>
      </xdr:nvSpPr>
      <xdr:spPr>
        <a:xfrm>
          <a:off x="162687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122572</xdr:rowOff>
    </xdr:from>
    <xdr:ext cx="405111" cy="259045"/>
    <xdr:sp macro="" textlink="">
      <xdr:nvSpPr>
        <xdr:cNvPr id="332" name="【認定こども園・幼稚園・保育所】&#10;有形固定資産減価償却率該当値テキスト"/>
        <xdr:cNvSpPr txBox="1"/>
      </xdr:nvSpPr>
      <xdr:spPr>
        <a:xfrm>
          <a:off x="16408400" y="646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2540</xdr:rowOff>
    </xdr:from>
    <xdr:to>
      <xdr:col>22</xdr:col>
      <xdr:colOff>415925</xdr:colOff>
      <xdr:row>39</xdr:row>
      <xdr:rowOff>104140</xdr:rowOff>
    </xdr:to>
    <xdr:sp macro="" textlink="">
      <xdr:nvSpPr>
        <xdr:cNvPr id="333" name="円/楕円 332"/>
        <xdr:cNvSpPr/>
      </xdr:nvSpPr>
      <xdr:spPr>
        <a:xfrm>
          <a:off x="15430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150495</xdr:rowOff>
    </xdr:from>
    <xdr:to>
      <xdr:col>23</xdr:col>
      <xdr:colOff>517525</xdr:colOff>
      <xdr:row>39</xdr:row>
      <xdr:rowOff>53340</xdr:rowOff>
    </xdr:to>
    <xdr:cxnSp macro="">
      <xdr:nvCxnSpPr>
        <xdr:cNvPr id="334" name="直線コネクタ 333"/>
        <xdr:cNvCxnSpPr/>
      </xdr:nvCxnSpPr>
      <xdr:spPr>
        <a:xfrm flipV="1">
          <a:off x="15481300" y="666559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10177</xdr:rowOff>
    </xdr:from>
    <xdr:ext cx="405111" cy="259045"/>
    <xdr:sp macro="" textlink="">
      <xdr:nvSpPr>
        <xdr:cNvPr id="335" name="n_1aveValue【認定こども園・幼稚園・保育所】&#10;有形固定資産減価償却率"/>
        <xdr:cNvSpPr txBox="1"/>
      </xdr:nvSpPr>
      <xdr:spPr>
        <a:xfrm>
          <a:off x="15266043"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95267</xdr:rowOff>
    </xdr:from>
    <xdr:ext cx="405111" cy="259045"/>
    <xdr:sp macro="" textlink="">
      <xdr:nvSpPr>
        <xdr:cNvPr id="336" name="n_1mainValue【認定こども園・幼稚園・保育所】&#10;有形固定資産減価償却率"/>
        <xdr:cNvSpPr txBox="1"/>
      </xdr:nvSpPr>
      <xdr:spPr>
        <a:xfrm>
          <a:off x="15266043"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7" name="正方形/長方形 3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8" name="正方形/長方形 3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9" name="正方形/長方形 3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0" name="正方形/長方形 3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1" name="正方形/長方形 3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2" name="正方形/長方形 3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3" name="正方形/長方形 3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4" name="正方形/長方形 3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5" name="テキスト ボックス 3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6" name="直線コネクタ 3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47" name="直線コネクタ 34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48" name="テキスト ボックス 34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49" name="直線コネクタ 34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0" name="テキスト ボックス 34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1" name="直線コネクタ 35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2" name="テキスト ボックス 35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3" name="直線コネクタ 35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54" name="テキスト ボックス 35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55" name="直線コネクタ 35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56" name="テキスト ボックス 35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8" name="テキスト ボックス 3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53340</xdr:rowOff>
    </xdr:from>
    <xdr:to>
      <xdr:col>32</xdr:col>
      <xdr:colOff>186689</xdr:colOff>
      <xdr:row>41</xdr:row>
      <xdr:rowOff>57150</xdr:rowOff>
    </xdr:to>
    <xdr:cxnSp macro="">
      <xdr:nvCxnSpPr>
        <xdr:cNvPr id="360" name="直線コネクタ 359"/>
        <xdr:cNvCxnSpPr/>
      </xdr:nvCxnSpPr>
      <xdr:spPr>
        <a:xfrm flipV="1">
          <a:off x="22160864" y="571119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60977</xdr:rowOff>
    </xdr:from>
    <xdr:ext cx="469744" cy="259045"/>
    <xdr:sp macro="" textlink="">
      <xdr:nvSpPr>
        <xdr:cNvPr id="361" name="【認定こども園・幼稚園・保育所】&#10;一人当たり面積最小値テキスト"/>
        <xdr:cNvSpPr txBox="1"/>
      </xdr:nvSpPr>
      <xdr:spPr>
        <a:xfrm>
          <a:off x="22250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41</xdr:row>
      <xdr:rowOff>57150</xdr:rowOff>
    </xdr:from>
    <xdr:to>
      <xdr:col>32</xdr:col>
      <xdr:colOff>276225</xdr:colOff>
      <xdr:row>41</xdr:row>
      <xdr:rowOff>57150</xdr:rowOff>
    </xdr:to>
    <xdr:cxnSp macro="">
      <xdr:nvCxnSpPr>
        <xdr:cNvPr id="362" name="直線コネクタ 361"/>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17</xdr:rowOff>
    </xdr:from>
    <xdr:ext cx="469744" cy="259045"/>
    <xdr:sp macro="" textlink="">
      <xdr:nvSpPr>
        <xdr:cNvPr id="363" name="【認定こども園・幼稚園・保育所】&#10;一人当たり面積最大値テキスト"/>
        <xdr:cNvSpPr txBox="1"/>
      </xdr:nvSpPr>
      <xdr:spPr>
        <a:xfrm>
          <a:off x="222504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33</xdr:row>
      <xdr:rowOff>53340</xdr:rowOff>
    </xdr:from>
    <xdr:to>
      <xdr:col>32</xdr:col>
      <xdr:colOff>276225</xdr:colOff>
      <xdr:row>33</xdr:row>
      <xdr:rowOff>53340</xdr:rowOff>
    </xdr:to>
    <xdr:cxnSp macro="">
      <xdr:nvCxnSpPr>
        <xdr:cNvPr id="364" name="直線コネクタ 363"/>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147337</xdr:rowOff>
    </xdr:from>
    <xdr:ext cx="469744" cy="259045"/>
    <xdr:sp macro="" textlink="">
      <xdr:nvSpPr>
        <xdr:cNvPr id="365" name="【認定こども園・幼稚園・保育所】&#10;一人当たり面積平均値テキスト"/>
        <xdr:cNvSpPr txBox="1"/>
      </xdr:nvSpPr>
      <xdr:spPr>
        <a:xfrm>
          <a:off x="22250400" y="6319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124460</xdr:rowOff>
    </xdr:from>
    <xdr:to>
      <xdr:col>32</xdr:col>
      <xdr:colOff>238125</xdr:colOff>
      <xdr:row>38</xdr:row>
      <xdr:rowOff>54610</xdr:rowOff>
    </xdr:to>
    <xdr:sp macro="" textlink="">
      <xdr:nvSpPr>
        <xdr:cNvPr id="366" name="フローチャート : 判断 365"/>
        <xdr:cNvSpPr/>
      </xdr:nvSpPr>
      <xdr:spPr>
        <a:xfrm>
          <a:off x="22110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158750</xdr:rowOff>
    </xdr:from>
    <xdr:to>
      <xdr:col>31</xdr:col>
      <xdr:colOff>85725</xdr:colOff>
      <xdr:row>38</xdr:row>
      <xdr:rowOff>88900</xdr:rowOff>
    </xdr:to>
    <xdr:sp macro="" textlink="">
      <xdr:nvSpPr>
        <xdr:cNvPr id="367" name="フローチャート : 判断 366"/>
        <xdr:cNvSpPr/>
      </xdr:nvSpPr>
      <xdr:spPr>
        <a:xfrm>
          <a:off x="21272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8" name="テキスト ボックス 3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9" name="テキスト ボックス 3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0" name="テキスト ボックス 3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1" name="テキスト ボックス 3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2" name="テキスト ボックス 3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120650</xdr:rowOff>
    </xdr:from>
    <xdr:to>
      <xdr:col>32</xdr:col>
      <xdr:colOff>238125</xdr:colOff>
      <xdr:row>40</xdr:row>
      <xdr:rowOff>50800</xdr:rowOff>
    </xdr:to>
    <xdr:sp macro="" textlink="">
      <xdr:nvSpPr>
        <xdr:cNvPr id="373" name="円/楕円 372"/>
        <xdr:cNvSpPr/>
      </xdr:nvSpPr>
      <xdr:spPr>
        <a:xfrm>
          <a:off x="22110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99077</xdr:rowOff>
    </xdr:from>
    <xdr:ext cx="469744" cy="259045"/>
    <xdr:sp macro="" textlink="">
      <xdr:nvSpPr>
        <xdr:cNvPr id="374" name="【認定こども園・幼稚園・保育所】&#10;一人当たり面積該当値テキスト"/>
        <xdr:cNvSpPr txBox="1"/>
      </xdr:nvSpPr>
      <xdr:spPr>
        <a:xfrm>
          <a:off x="22250400"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120650</xdr:rowOff>
    </xdr:from>
    <xdr:to>
      <xdr:col>31</xdr:col>
      <xdr:colOff>85725</xdr:colOff>
      <xdr:row>40</xdr:row>
      <xdr:rowOff>50800</xdr:rowOff>
    </xdr:to>
    <xdr:sp macro="" textlink="">
      <xdr:nvSpPr>
        <xdr:cNvPr id="375" name="円/楕円 374"/>
        <xdr:cNvSpPr/>
      </xdr:nvSpPr>
      <xdr:spPr>
        <a:xfrm>
          <a:off x="21272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0</xdr:rowOff>
    </xdr:from>
    <xdr:to>
      <xdr:col>32</xdr:col>
      <xdr:colOff>187325</xdr:colOff>
      <xdr:row>40</xdr:row>
      <xdr:rowOff>0</xdr:rowOff>
    </xdr:to>
    <xdr:cxnSp macro="">
      <xdr:nvCxnSpPr>
        <xdr:cNvPr id="376" name="直線コネクタ 375"/>
        <xdr:cNvCxnSpPr/>
      </xdr:nvCxnSpPr>
      <xdr:spPr>
        <a:xfrm>
          <a:off x="21323300" y="685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36</xdr:row>
      <xdr:rowOff>105427</xdr:rowOff>
    </xdr:from>
    <xdr:ext cx="469744" cy="259045"/>
    <xdr:sp macro="" textlink="">
      <xdr:nvSpPr>
        <xdr:cNvPr id="377" name="n_1aveValue【認定こども園・幼稚園・保育所】&#10;一人当たり面積"/>
        <xdr:cNvSpPr txBox="1"/>
      </xdr:nvSpPr>
      <xdr:spPr>
        <a:xfrm>
          <a:off x="210757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41927</xdr:rowOff>
    </xdr:from>
    <xdr:ext cx="469744" cy="259045"/>
    <xdr:sp macro="" textlink="">
      <xdr:nvSpPr>
        <xdr:cNvPr id="378" name="n_1mainValue【認定こども園・幼稚園・保育所】&#10;一人当たり面積"/>
        <xdr:cNvSpPr txBox="1"/>
      </xdr:nvSpPr>
      <xdr:spPr>
        <a:xfrm>
          <a:off x="21075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9" name="テキスト ボックス 38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0" name="直線コネクタ 38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1" name="テキスト ボックス 39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2" name="直線コネクタ 39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3" name="テキスト ボックス 39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4" name="直線コネクタ 39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5" name="テキスト ボックス 39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6" name="直線コネクタ 39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97" name="テキスト ボックス 39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8" name="直線コネクタ 39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9" name="テキスト ボックス 39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0" name="直線コネクタ 3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1" name="テキスト ボックス 40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53340</xdr:rowOff>
    </xdr:from>
    <xdr:to>
      <xdr:col>23</xdr:col>
      <xdr:colOff>516889</xdr:colOff>
      <xdr:row>63</xdr:row>
      <xdr:rowOff>99060</xdr:rowOff>
    </xdr:to>
    <xdr:cxnSp macro="">
      <xdr:nvCxnSpPr>
        <xdr:cNvPr id="403" name="直線コネクタ 402"/>
        <xdr:cNvCxnSpPr/>
      </xdr:nvCxnSpPr>
      <xdr:spPr>
        <a:xfrm flipV="1">
          <a:off x="16318864" y="948309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102887</xdr:rowOff>
    </xdr:from>
    <xdr:ext cx="405111" cy="259045"/>
    <xdr:sp macro="" textlink="">
      <xdr:nvSpPr>
        <xdr:cNvPr id="404" name="【学校施設】&#10;有形固定資産減価償却率最小値テキスト"/>
        <xdr:cNvSpPr txBox="1"/>
      </xdr:nvSpPr>
      <xdr:spPr>
        <a:xfrm>
          <a:off x="16408400"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63</xdr:row>
      <xdr:rowOff>99060</xdr:rowOff>
    </xdr:from>
    <xdr:to>
      <xdr:col>23</xdr:col>
      <xdr:colOff>606425</xdr:colOff>
      <xdr:row>63</xdr:row>
      <xdr:rowOff>99060</xdr:rowOff>
    </xdr:to>
    <xdr:cxnSp macro="">
      <xdr:nvCxnSpPr>
        <xdr:cNvPr id="405" name="直線コネクタ 404"/>
        <xdr:cNvCxnSpPr/>
      </xdr:nvCxnSpPr>
      <xdr:spPr>
        <a:xfrm>
          <a:off x="16230600" y="1090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17</xdr:rowOff>
    </xdr:from>
    <xdr:ext cx="405111" cy="259045"/>
    <xdr:sp macro="" textlink="">
      <xdr:nvSpPr>
        <xdr:cNvPr id="406" name="【学校施設】&#10;有形固定資産減価償却率最大値テキスト"/>
        <xdr:cNvSpPr txBox="1"/>
      </xdr:nvSpPr>
      <xdr:spPr>
        <a:xfrm>
          <a:off x="164084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55</xdr:row>
      <xdr:rowOff>53340</xdr:rowOff>
    </xdr:from>
    <xdr:to>
      <xdr:col>23</xdr:col>
      <xdr:colOff>606425</xdr:colOff>
      <xdr:row>55</xdr:row>
      <xdr:rowOff>53340</xdr:rowOff>
    </xdr:to>
    <xdr:cxnSp macro="">
      <xdr:nvCxnSpPr>
        <xdr:cNvPr id="407" name="直線コネクタ 406"/>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408" name="【学校施設】&#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409" name="フローチャート : 判断 408"/>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13970</xdr:rowOff>
    </xdr:from>
    <xdr:to>
      <xdr:col>22</xdr:col>
      <xdr:colOff>415925</xdr:colOff>
      <xdr:row>60</xdr:row>
      <xdr:rowOff>115570</xdr:rowOff>
    </xdr:to>
    <xdr:sp macro="" textlink="">
      <xdr:nvSpPr>
        <xdr:cNvPr id="410" name="フローチャート : 判断 409"/>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1" name="テキスト ボックス 4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2" name="テキスト ボックス 4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3" name="テキスト ボックス 4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4" name="テキスト ボックス 4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5" name="テキスト ボックス 4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82550</xdr:rowOff>
    </xdr:from>
    <xdr:to>
      <xdr:col>23</xdr:col>
      <xdr:colOff>568325</xdr:colOff>
      <xdr:row>60</xdr:row>
      <xdr:rowOff>12700</xdr:rowOff>
    </xdr:to>
    <xdr:sp macro="" textlink="">
      <xdr:nvSpPr>
        <xdr:cNvPr id="416" name="円/楕円 415"/>
        <xdr:cNvSpPr/>
      </xdr:nvSpPr>
      <xdr:spPr>
        <a:xfrm>
          <a:off x="16268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105427</xdr:rowOff>
    </xdr:from>
    <xdr:ext cx="405111" cy="259045"/>
    <xdr:sp macro="" textlink="">
      <xdr:nvSpPr>
        <xdr:cNvPr id="417" name="【学校施設】&#10;有形固定資産減価償却率該当値テキスト"/>
        <xdr:cNvSpPr txBox="1"/>
      </xdr:nvSpPr>
      <xdr:spPr>
        <a:xfrm>
          <a:off x="16408400"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162560</xdr:rowOff>
    </xdr:from>
    <xdr:to>
      <xdr:col>22</xdr:col>
      <xdr:colOff>415925</xdr:colOff>
      <xdr:row>60</xdr:row>
      <xdr:rowOff>92710</xdr:rowOff>
    </xdr:to>
    <xdr:sp macro="" textlink="">
      <xdr:nvSpPr>
        <xdr:cNvPr id="418" name="円/楕円 417"/>
        <xdr:cNvSpPr/>
      </xdr:nvSpPr>
      <xdr:spPr>
        <a:xfrm>
          <a:off x="15430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133350</xdr:rowOff>
    </xdr:from>
    <xdr:to>
      <xdr:col>23</xdr:col>
      <xdr:colOff>517525</xdr:colOff>
      <xdr:row>60</xdr:row>
      <xdr:rowOff>41910</xdr:rowOff>
    </xdr:to>
    <xdr:cxnSp macro="">
      <xdr:nvCxnSpPr>
        <xdr:cNvPr id="419" name="直線コネクタ 418"/>
        <xdr:cNvCxnSpPr/>
      </xdr:nvCxnSpPr>
      <xdr:spPr>
        <a:xfrm flipV="1">
          <a:off x="15481300" y="1024890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106697</xdr:rowOff>
    </xdr:from>
    <xdr:ext cx="405111" cy="259045"/>
    <xdr:sp macro="" textlink="">
      <xdr:nvSpPr>
        <xdr:cNvPr id="420" name="n_1aveValue【学校施設】&#10;有形固定資産減価償却率"/>
        <xdr:cNvSpPr txBox="1"/>
      </xdr:nvSpPr>
      <xdr:spPr>
        <a:xfrm>
          <a:off x="15266043"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109237</xdr:rowOff>
    </xdr:from>
    <xdr:ext cx="405111" cy="259045"/>
    <xdr:sp macro="" textlink="">
      <xdr:nvSpPr>
        <xdr:cNvPr id="421" name="n_1mainValue【学校施設】&#10;有形固定資産減価償却率"/>
        <xdr:cNvSpPr txBox="1"/>
      </xdr:nvSpPr>
      <xdr:spPr>
        <a:xfrm>
          <a:off x="15266043"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2" name="正方形/長方形 4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3" name="正方形/長方形 4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4" name="正方形/長方形 4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5" name="正方形/長方形 4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6" name="正方形/長方形 4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7" name="正方形/長方形 4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8" name="正方形/長方形 4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9" name="正方形/長方形 4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0" name="テキスト ボックス 4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1" name="直線コネクタ 4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2" name="テキスト ボックス 4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33" name="直線コネクタ 43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34" name="テキスト ボックス 43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35" name="直線コネクタ 43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36" name="テキスト ボックス 43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37" name="直線コネクタ 43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38" name="テキスト ボックス 43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39" name="直線コネクタ 43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40" name="テキスト ボックス 43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41" name="直線コネクタ 44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42" name="テキスト ボックス 44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43" name="直線コネクタ 44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44" name="テキスト ボックス 44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5" name="直線コネクタ 4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6" name="テキスト ボックス 4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15784</xdr:rowOff>
    </xdr:from>
    <xdr:to>
      <xdr:col>32</xdr:col>
      <xdr:colOff>186689</xdr:colOff>
      <xdr:row>63</xdr:row>
      <xdr:rowOff>75656</xdr:rowOff>
    </xdr:to>
    <xdr:cxnSp macro="">
      <xdr:nvCxnSpPr>
        <xdr:cNvPr id="448" name="直線コネクタ 447"/>
        <xdr:cNvCxnSpPr/>
      </xdr:nvCxnSpPr>
      <xdr:spPr>
        <a:xfrm flipV="1">
          <a:off x="22160864" y="9445534"/>
          <a:ext cx="0" cy="143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79483</xdr:rowOff>
    </xdr:from>
    <xdr:ext cx="469744" cy="259045"/>
    <xdr:sp macro="" textlink="">
      <xdr:nvSpPr>
        <xdr:cNvPr id="449" name="【学校施設】&#10;一人当たり面積最小値テキスト"/>
        <xdr:cNvSpPr txBox="1"/>
      </xdr:nvSpPr>
      <xdr:spPr>
        <a:xfrm>
          <a:off x="22250400"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32</xdr:col>
      <xdr:colOff>98425</xdr:colOff>
      <xdr:row>63</xdr:row>
      <xdr:rowOff>75656</xdr:rowOff>
    </xdr:from>
    <xdr:to>
      <xdr:col>32</xdr:col>
      <xdr:colOff>276225</xdr:colOff>
      <xdr:row>63</xdr:row>
      <xdr:rowOff>75656</xdr:rowOff>
    </xdr:to>
    <xdr:cxnSp macro="">
      <xdr:nvCxnSpPr>
        <xdr:cNvPr id="450" name="直線コネクタ 449"/>
        <xdr:cNvCxnSpPr/>
      </xdr:nvCxnSpPr>
      <xdr:spPr>
        <a:xfrm>
          <a:off x="22072600" y="1087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133911</xdr:rowOff>
    </xdr:from>
    <xdr:ext cx="469744" cy="259045"/>
    <xdr:sp macro="" textlink="">
      <xdr:nvSpPr>
        <xdr:cNvPr id="451" name="【学校施設】&#10;一人当たり面積最大値テキスト"/>
        <xdr:cNvSpPr txBox="1"/>
      </xdr:nvSpPr>
      <xdr:spPr>
        <a:xfrm>
          <a:off x="22250400" y="92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dr:col>32</xdr:col>
      <xdr:colOff>98425</xdr:colOff>
      <xdr:row>55</xdr:row>
      <xdr:rowOff>15784</xdr:rowOff>
    </xdr:from>
    <xdr:to>
      <xdr:col>32</xdr:col>
      <xdr:colOff>276225</xdr:colOff>
      <xdr:row>55</xdr:row>
      <xdr:rowOff>15784</xdr:rowOff>
    </xdr:to>
    <xdr:cxnSp macro="">
      <xdr:nvCxnSpPr>
        <xdr:cNvPr id="452" name="直線コネクタ 451"/>
        <xdr:cNvCxnSpPr/>
      </xdr:nvCxnSpPr>
      <xdr:spPr>
        <a:xfrm>
          <a:off x="22072600" y="944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148426</xdr:rowOff>
    </xdr:from>
    <xdr:ext cx="469744" cy="259045"/>
    <xdr:sp macro="" textlink="">
      <xdr:nvSpPr>
        <xdr:cNvPr id="453" name="【学校施設】&#10;一人当たり面積平均値テキスト"/>
        <xdr:cNvSpPr txBox="1"/>
      </xdr:nvSpPr>
      <xdr:spPr>
        <a:xfrm>
          <a:off x="22250400" y="1026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125549</xdr:rowOff>
    </xdr:from>
    <xdr:to>
      <xdr:col>32</xdr:col>
      <xdr:colOff>238125</xdr:colOff>
      <xdr:row>61</xdr:row>
      <xdr:rowOff>55699</xdr:rowOff>
    </xdr:to>
    <xdr:sp macro="" textlink="">
      <xdr:nvSpPr>
        <xdr:cNvPr id="454" name="フローチャート : 判断 453"/>
        <xdr:cNvSpPr/>
      </xdr:nvSpPr>
      <xdr:spPr>
        <a:xfrm>
          <a:off x="22110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49893</xdr:rowOff>
    </xdr:from>
    <xdr:to>
      <xdr:col>31</xdr:col>
      <xdr:colOff>85725</xdr:colOff>
      <xdr:row>57</xdr:row>
      <xdr:rowOff>151493</xdr:rowOff>
    </xdr:to>
    <xdr:sp macro="" textlink="">
      <xdr:nvSpPr>
        <xdr:cNvPr id="455" name="フローチャート : 判断 454"/>
        <xdr:cNvSpPr/>
      </xdr:nvSpPr>
      <xdr:spPr>
        <a:xfrm>
          <a:off x="21272500" y="982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6" name="テキスト ボックス 4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7" name="テキスト ボックス 4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8" name="テキスト ボックス 4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9" name="テキスト ボックス 4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0" name="テキスト ボックス 4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24856</xdr:rowOff>
    </xdr:from>
    <xdr:to>
      <xdr:col>32</xdr:col>
      <xdr:colOff>238125</xdr:colOff>
      <xdr:row>63</xdr:row>
      <xdr:rowOff>126456</xdr:rowOff>
    </xdr:to>
    <xdr:sp macro="" textlink="">
      <xdr:nvSpPr>
        <xdr:cNvPr id="461" name="円/楕円 460"/>
        <xdr:cNvSpPr/>
      </xdr:nvSpPr>
      <xdr:spPr>
        <a:xfrm>
          <a:off x="22110700" y="1082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111233</xdr:rowOff>
    </xdr:from>
    <xdr:ext cx="469744" cy="259045"/>
    <xdr:sp macro="" textlink="">
      <xdr:nvSpPr>
        <xdr:cNvPr id="462" name="【学校施設】&#10;一人当たり面積該当値テキスト"/>
        <xdr:cNvSpPr txBox="1"/>
      </xdr:nvSpPr>
      <xdr:spPr>
        <a:xfrm>
          <a:off x="22250400" y="1074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1.408</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27033</xdr:rowOff>
    </xdr:from>
    <xdr:to>
      <xdr:col>31</xdr:col>
      <xdr:colOff>85725</xdr:colOff>
      <xdr:row>63</xdr:row>
      <xdr:rowOff>128633</xdr:rowOff>
    </xdr:to>
    <xdr:sp macro="" textlink="">
      <xdr:nvSpPr>
        <xdr:cNvPr id="463" name="円/楕円 462"/>
        <xdr:cNvSpPr/>
      </xdr:nvSpPr>
      <xdr:spPr>
        <a:xfrm>
          <a:off x="21272500" y="1082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75656</xdr:rowOff>
    </xdr:from>
    <xdr:to>
      <xdr:col>32</xdr:col>
      <xdr:colOff>187325</xdr:colOff>
      <xdr:row>63</xdr:row>
      <xdr:rowOff>77833</xdr:rowOff>
    </xdr:to>
    <xdr:cxnSp macro="">
      <xdr:nvCxnSpPr>
        <xdr:cNvPr id="464" name="直線コネクタ 463"/>
        <xdr:cNvCxnSpPr/>
      </xdr:nvCxnSpPr>
      <xdr:spPr>
        <a:xfrm flipV="1">
          <a:off x="21323300" y="10877006"/>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55</xdr:row>
      <xdr:rowOff>168020</xdr:rowOff>
    </xdr:from>
    <xdr:ext cx="469744" cy="259045"/>
    <xdr:sp macro="" textlink="">
      <xdr:nvSpPr>
        <xdr:cNvPr id="465" name="n_1aveValue【学校施設】&#10;一人当たり面積"/>
        <xdr:cNvSpPr txBox="1"/>
      </xdr:nvSpPr>
      <xdr:spPr>
        <a:xfrm>
          <a:off x="21075727" y="959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119760</xdr:rowOff>
    </xdr:from>
    <xdr:ext cx="469744" cy="259045"/>
    <xdr:sp macro="" textlink="">
      <xdr:nvSpPr>
        <xdr:cNvPr id="466" name="n_1mainValue【学校施設】&#10;一人当たり面積"/>
        <xdr:cNvSpPr txBox="1"/>
      </xdr:nvSpPr>
      <xdr:spPr>
        <a:xfrm>
          <a:off x="21075727" y="1092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7" name="正方形/長方形 4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8" name="正方形/長方形 4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9" name="正方形/長方形 4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0" name="正方形/長方形 4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1" name="正方形/長方形 4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2" name="正方形/長方形 4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3" name="正方形/長方形 4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4" name="正方形/長方形 4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5" name="テキスト ボックス 4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6" name="直線コネクタ 4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77" name="直線コネクタ 47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78" name="テキスト ボックス 47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79" name="直線コネクタ 47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80" name="テキスト ボックス 47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81" name="直線コネクタ 48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82" name="テキスト ボックス 48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83" name="直線コネクタ 48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84" name="テキスト ボックス 48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85" name="直線コネクタ 48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86" name="テキスト ボックス 48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87" name="直線コネクタ 48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88" name="テキスト ボックス 48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9" name="直線コネクタ 4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0" name="テキスト ボックス 4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113212</xdr:rowOff>
    </xdr:from>
    <xdr:to>
      <xdr:col>23</xdr:col>
      <xdr:colOff>516889</xdr:colOff>
      <xdr:row>86</xdr:row>
      <xdr:rowOff>85452</xdr:rowOff>
    </xdr:to>
    <xdr:cxnSp macro="">
      <xdr:nvCxnSpPr>
        <xdr:cNvPr id="492" name="直線コネクタ 491"/>
        <xdr:cNvCxnSpPr/>
      </xdr:nvCxnSpPr>
      <xdr:spPr>
        <a:xfrm flipV="1">
          <a:off x="16318864" y="13314862"/>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89279</xdr:rowOff>
    </xdr:from>
    <xdr:ext cx="340478" cy="259045"/>
    <xdr:sp macro="" textlink="">
      <xdr:nvSpPr>
        <xdr:cNvPr id="493" name="【児童館】&#10;有形固定資産減価償却率最小値テキスト"/>
        <xdr:cNvSpPr txBox="1"/>
      </xdr:nvSpPr>
      <xdr:spPr>
        <a:xfrm>
          <a:off x="16408400" y="1483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428625</xdr:colOff>
      <xdr:row>86</xdr:row>
      <xdr:rowOff>85452</xdr:rowOff>
    </xdr:from>
    <xdr:to>
      <xdr:col>23</xdr:col>
      <xdr:colOff>606425</xdr:colOff>
      <xdr:row>86</xdr:row>
      <xdr:rowOff>85452</xdr:rowOff>
    </xdr:to>
    <xdr:cxnSp macro="">
      <xdr:nvCxnSpPr>
        <xdr:cNvPr id="494" name="直線コネクタ 493"/>
        <xdr:cNvCxnSpPr/>
      </xdr:nvCxnSpPr>
      <xdr:spPr>
        <a:xfrm>
          <a:off x="16230600" y="1483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59889</xdr:rowOff>
    </xdr:from>
    <xdr:ext cx="405111" cy="259045"/>
    <xdr:sp macro="" textlink="">
      <xdr:nvSpPr>
        <xdr:cNvPr id="495" name="【児童館】&#10;有形固定資産減価償却率最大値テキスト"/>
        <xdr:cNvSpPr txBox="1"/>
      </xdr:nvSpPr>
      <xdr:spPr>
        <a:xfrm>
          <a:off x="16408400" y="1309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a:t>
          </a:r>
          <a:endParaRPr kumimoji="1" lang="ja-JP" altLang="en-US" sz="1000" b="1">
            <a:latin typeface="ＭＳ Ｐゴシック"/>
          </a:endParaRPr>
        </a:p>
      </xdr:txBody>
    </xdr:sp>
    <xdr:clientData/>
  </xdr:oneCellAnchor>
  <xdr:twoCellAnchor>
    <xdr:from>
      <xdr:col>23</xdr:col>
      <xdr:colOff>428625</xdr:colOff>
      <xdr:row>77</xdr:row>
      <xdr:rowOff>113212</xdr:rowOff>
    </xdr:from>
    <xdr:to>
      <xdr:col>23</xdr:col>
      <xdr:colOff>606425</xdr:colOff>
      <xdr:row>77</xdr:row>
      <xdr:rowOff>113212</xdr:rowOff>
    </xdr:to>
    <xdr:cxnSp macro="">
      <xdr:nvCxnSpPr>
        <xdr:cNvPr id="496" name="直線コネクタ 495"/>
        <xdr:cNvCxnSpPr/>
      </xdr:nvCxnSpPr>
      <xdr:spPr>
        <a:xfrm>
          <a:off x="16230600" y="133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157134</xdr:rowOff>
    </xdr:from>
    <xdr:ext cx="405111" cy="259045"/>
    <xdr:sp macro="" textlink="">
      <xdr:nvSpPr>
        <xdr:cNvPr id="497" name="【児童館】&#10;有形固定資産減価償却率平均値テキスト"/>
        <xdr:cNvSpPr txBox="1"/>
      </xdr:nvSpPr>
      <xdr:spPr>
        <a:xfrm>
          <a:off x="16408400" y="14216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134257</xdr:rowOff>
    </xdr:from>
    <xdr:to>
      <xdr:col>23</xdr:col>
      <xdr:colOff>568325</xdr:colOff>
      <xdr:row>84</xdr:row>
      <xdr:rowOff>64407</xdr:rowOff>
    </xdr:to>
    <xdr:sp macro="" textlink="">
      <xdr:nvSpPr>
        <xdr:cNvPr id="498" name="フローチャート : 判断 497"/>
        <xdr:cNvSpPr/>
      </xdr:nvSpPr>
      <xdr:spPr>
        <a:xfrm>
          <a:off x="162687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26488</xdr:rowOff>
    </xdr:from>
    <xdr:to>
      <xdr:col>22</xdr:col>
      <xdr:colOff>415925</xdr:colOff>
      <xdr:row>82</xdr:row>
      <xdr:rowOff>128088</xdr:rowOff>
    </xdr:to>
    <xdr:sp macro="" textlink="">
      <xdr:nvSpPr>
        <xdr:cNvPr id="499" name="フローチャート : 判断 498"/>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0" name="テキスト ボックス 4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1" name="テキスト ボックス 5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2" name="テキスト ボックス 5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3" name="テキスト ボックス 5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4" name="テキスト ボックス 5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84</xdr:row>
      <xdr:rowOff>162016</xdr:rowOff>
    </xdr:from>
    <xdr:to>
      <xdr:col>23</xdr:col>
      <xdr:colOff>568325</xdr:colOff>
      <xdr:row>85</xdr:row>
      <xdr:rowOff>92166</xdr:rowOff>
    </xdr:to>
    <xdr:sp macro="" textlink="">
      <xdr:nvSpPr>
        <xdr:cNvPr id="505" name="円/楕円 504"/>
        <xdr:cNvSpPr/>
      </xdr:nvSpPr>
      <xdr:spPr>
        <a:xfrm>
          <a:off x="162687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140443</xdr:rowOff>
    </xdr:from>
    <xdr:ext cx="405111" cy="259045"/>
    <xdr:sp macro="" textlink="">
      <xdr:nvSpPr>
        <xdr:cNvPr id="506" name="【児童館】&#10;有形固定資産減価償却率該当値テキスト"/>
        <xdr:cNvSpPr txBox="1"/>
      </xdr:nvSpPr>
      <xdr:spPr>
        <a:xfrm>
          <a:off x="16408400" y="1454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314325</xdr:colOff>
      <xdr:row>85</xdr:row>
      <xdr:rowOff>39551</xdr:rowOff>
    </xdr:from>
    <xdr:to>
      <xdr:col>22</xdr:col>
      <xdr:colOff>415925</xdr:colOff>
      <xdr:row>85</xdr:row>
      <xdr:rowOff>141151</xdr:rowOff>
    </xdr:to>
    <xdr:sp macro="" textlink="">
      <xdr:nvSpPr>
        <xdr:cNvPr id="507" name="円/楕円 506"/>
        <xdr:cNvSpPr/>
      </xdr:nvSpPr>
      <xdr:spPr>
        <a:xfrm>
          <a:off x="15430500" y="146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85</xdr:row>
      <xdr:rowOff>41366</xdr:rowOff>
    </xdr:from>
    <xdr:to>
      <xdr:col>23</xdr:col>
      <xdr:colOff>517525</xdr:colOff>
      <xdr:row>85</xdr:row>
      <xdr:rowOff>90351</xdr:rowOff>
    </xdr:to>
    <xdr:cxnSp macro="">
      <xdr:nvCxnSpPr>
        <xdr:cNvPr id="508" name="直線コネクタ 507"/>
        <xdr:cNvCxnSpPr/>
      </xdr:nvCxnSpPr>
      <xdr:spPr>
        <a:xfrm flipV="1">
          <a:off x="15481300" y="1461461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144615</xdr:rowOff>
    </xdr:from>
    <xdr:ext cx="405111" cy="259045"/>
    <xdr:sp macro="" textlink="">
      <xdr:nvSpPr>
        <xdr:cNvPr id="509" name="n_1aveValue【児童館】&#10;有形固定資産減価償却率"/>
        <xdr:cNvSpPr txBox="1"/>
      </xdr:nvSpPr>
      <xdr:spPr>
        <a:xfrm>
          <a:off x="15266043"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132278</xdr:rowOff>
    </xdr:from>
    <xdr:ext cx="405111" cy="259045"/>
    <xdr:sp macro="" textlink="">
      <xdr:nvSpPr>
        <xdr:cNvPr id="510" name="n_1mainValue【児童館】&#10;有形固定資産減価償却率"/>
        <xdr:cNvSpPr txBox="1"/>
      </xdr:nvSpPr>
      <xdr:spPr>
        <a:xfrm>
          <a:off x="15266043" y="1470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8" name="正方形/長方形 5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9" name="テキスト ボックス 5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0" name="直線コネクタ 5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1" name="直線コネクタ 5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2" name="テキスト ボックス 5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23" name="直線コネクタ 5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24" name="テキスト ボックス 5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25" name="直線コネクタ 5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26" name="テキスト ボックス 5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27" name="直線コネクタ 5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28" name="テキスト ボックス 5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29" name="直線コネクタ 5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0" name="テキスト ボックス 5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1" name="直線コネクタ 5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2" name="テキスト ボックス 5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11430</xdr:rowOff>
    </xdr:from>
    <xdr:to>
      <xdr:col>32</xdr:col>
      <xdr:colOff>186689</xdr:colOff>
      <xdr:row>86</xdr:row>
      <xdr:rowOff>53339</xdr:rowOff>
    </xdr:to>
    <xdr:cxnSp macro="">
      <xdr:nvCxnSpPr>
        <xdr:cNvPr id="534" name="直線コネクタ 533"/>
        <xdr:cNvCxnSpPr/>
      </xdr:nvCxnSpPr>
      <xdr:spPr>
        <a:xfrm flipV="1">
          <a:off x="22160864" y="1355598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57166</xdr:rowOff>
    </xdr:from>
    <xdr:ext cx="469744" cy="259045"/>
    <xdr:sp macro="" textlink="">
      <xdr:nvSpPr>
        <xdr:cNvPr id="535" name="【児童館】&#10;一人当たり面積最小値テキスト"/>
        <xdr:cNvSpPr txBox="1"/>
      </xdr:nvSpPr>
      <xdr:spPr>
        <a:xfrm>
          <a:off x="222504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53339</xdr:rowOff>
    </xdr:from>
    <xdr:to>
      <xdr:col>32</xdr:col>
      <xdr:colOff>276225</xdr:colOff>
      <xdr:row>86</xdr:row>
      <xdr:rowOff>53339</xdr:rowOff>
    </xdr:to>
    <xdr:cxnSp macro="">
      <xdr:nvCxnSpPr>
        <xdr:cNvPr id="536" name="直線コネクタ 535"/>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129557</xdr:rowOff>
    </xdr:from>
    <xdr:ext cx="469744" cy="259045"/>
    <xdr:sp macro="" textlink="">
      <xdr:nvSpPr>
        <xdr:cNvPr id="537" name="【児童館】&#10;一人当たり面積最大値テキスト"/>
        <xdr:cNvSpPr txBox="1"/>
      </xdr:nvSpPr>
      <xdr:spPr>
        <a:xfrm>
          <a:off x="22250400" y="133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0.171</a:t>
          </a:r>
          <a:endParaRPr kumimoji="1" lang="ja-JP" altLang="en-US" sz="1000" b="1">
            <a:latin typeface="ＭＳ Ｐゴシック"/>
          </a:endParaRPr>
        </a:p>
      </xdr:txBody>
    </xdr:sp>
    <xdr:clientData/>
  </xdr:oneCellAnchor>
  <xdr:twoCellAnchor>
    <xdr:from>
      <xdr:col>32</xdr:col>
      <xdr:colOff>98425</xdr:colOff>
      <xdr:row>79</xdr:row>
      <xdr:rowOff>11430</xdr:rowOff>
    </xdr:from>
    <xdr:to>
      <xdr:col>32</xdr:col>
      <xdr:colOff>276225</xdr:colOff>
      <xdr:row>79</xdr:row>
      <xdr:rowOff>11430</xdr:rowOff>
    </xdr:to>
    <xdr:cxnSp macro="">
      <xdr:nvCxnSpPr>
        <xdr:cNvPr id="538" name="直線コネクタ 537"/>
        <xdr:cNvCxnSpPr/>
      </xdr:nvCxnSpPr>
      <xdr:spPr>
        <a:xfrm>
          <a:off x="22072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97807</xdr:rowOff>
    </xdr:from>
    <xdr:ext cx="469744" cy="259045"/>
    <xdr:sp macro="" textlink="">
      <xdr:nvSpPr>
        <xdr:cNvPr id="539" name="【児童館】&#10;一人当たり面積平均値テキスト"/>
        <xdr:cNvSpPr txBox="1"/>
      </xdr:nvSpPr>
      <xdr:spPr>
        <a:xfrm>
          <a:off x="222504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74930</xdr:rowOff>
    </xdr:from>
    <xdr:to>
      <xdr:col>32</xdr:col>
      <xdr:colOff>238125</xdr:colOff>
      <xdr:row>84</xdr:row>
      <xdr:rowOff>5080</xdr:rowOff>
    </xdr:to>
    <xdr:sp macro="" textlink="">
      <xdr:nvSpPr>
        <xdr:cNvPr id="540" name="フローチャート : 判断 539"/>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85</xdr:row>
      <xdr:rowOff>6350</xdr:rowOff>
    </xdr:from>
    <xdr:to>
      <xdr:col>31</xdr:col>
      <xdr:colOff>85725</xdr:colOff>
      <xdr:row>85</xdr:row>
      <xdr:rowOff>107950</xdr:rowOff>
    </xdr:to>
    <xdr:sp macro="" textlink="">
      <xdr:nvSpPr>
        <xdr:cNvPr id="541" name="フローチャート : 判断 540"/>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2" name="テキスト ボックス 5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3" name="テキスト ボックス 5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4" name="テキスト ボックス 5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5" name="テキスト ボックス 5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6" name="テキスト ボックス 5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158750</xdr:rowOff>
    </xdr:from>
    <xdr:to>
      <xdr:col>32</xdr:col>
      <xdr:colOff>238125</xdr:colOff>
      <xdr:row>84</xdr:row>
      <xdr:rowOff>88900</xdr:rowOff>
    </xdr:to>
    <xdr:sp macro="" textlink="">
      <xdr:nvSpPr>
        <xdr:cNvPr id="547" name="円/楕円 546"/>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137177</xdr:rowOff>
    </xdr:from>
    <xdr:ext cx="469744" cy="259045"/>
    <xdr:sp macro="" textlink="">
      <xdr:nvSpPr>
        <xdr:cNvPr id="548" name="【児童館】&#10;一人当たり面積該当値テキスト"/>
        <xdr:cNvSpPr txBox="1"/>
      </xdr:nvSpPr>
      <xdr:spPr>
        <a:xfrm>
          <a:off x="222504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158750</xdr:rowOff>
    </xdr:from>
    <xdr:to>
      <xdr:col>31</xdr:col>
      <xdr:colOff>85725</xdr:colOff>
      <xdr:row>84</xdr:row>
      <xdr:rowOff>88900</xdr:rowOff>
    </xdr:to>
    <xdr:sp macro="" textlink="">
      <xdr:nvSpPr>
        <xdr:cNvPr id="549" name="円/楕円 548"/>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38100</xdr:rowOff>
    </xdr:from>
    <xdr:to>
      <xdr:col>32</xdr:col>
      <xdr:colOff>187325</xdr:colOff>
      <xdr:row>84</xdr:row>
      <xdr:rowOff>38100</xdr:rowOff>
    </xdr:to>
    <xdr:cxnSp macro="">
      <xdr:nvCxnSpPr>
        <xdr:cNvPr id="550" name="直線コネクタ 549"/>
        <xdr:cNvCxnSpPr/>
      </xdr:nvCxnSpPr>
      <xdr:spPr>
        <a:xfrm>
          <a:off x="21323300"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85</xdr:row>
      <xdr:rowOff>99077</xdr:rowOff>
    </xdr:from>
    <xdr:ext cx="469744" cy="259045"/>
    <xdr:sp macro="" textlink="">
      <xdr:nvSpPr>
        <xdr:cNvPr id="551" name="n_1aveValue【児童館】&#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82</xdr:row>
      <xdr:rowOff>105427</xdr:rowOff>
    </xdr:from>
    <xdr:ext cx="469744" cy="259045"/>
    <xdr:sp macro="" textlink="">
      <xdr:nvSpPr>
        <xdr:cNvPr id="552" name="n_1main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3" name="正方形/長方形 5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4" name="正方形/長方形 5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5" name="正方形/長方形 5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6" name="正方形/長方形 5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7" name="正方形/長方形 5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8" name="正方形/長方形 5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9" name="正方形/長方形 5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0" name="正方形/長方形 5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1" name="テキスト ボックス 5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2" name="直線コネクタ 5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63" name="テキスト ボックス 56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64" name="直線コネクタ 56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65" name="テキスト ボックス 56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66" name="直線コネクタ 56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67" name="テキスト ボックス 56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68" name="直線コネクタ 56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69" name="テキスト ボックス 56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70" name="直線コネクタ 56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71" name="テキスト ボックス 57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2" name="直線コネクタ 5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3" name="テキスト ボックス 5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21337</xdr:rowOff>
    </xdr:from>
    <xdr:to>
      <xdr:col>23</xdr:col>
      <xdr:colOff>516889</xdr:colOff>
      <xdr:row>106</xdr:row>
      <xdr:rowOff>151637</xdr:rowOff>
    </xdr:to>
    <xdr:cxnSp macro="">
      <xdr:nvCxnSpPr>
        <xdr:cNvPr id="575" name="直線コネクタ 574"/>
        <xdr:cNvCxnSpPr/>
      </xdr:nvCxnSpPr>
      <xdr:spPr>
        <a:xfrm flipV="1">
          <a:off x="16318864" y="17166337"/>
          <a:ext cx="0" cy="1159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155464</xdr:rowOff>
    </xdr:from>
    <xdr:ext cx="405111" cy="259045"/>
    <xdr:sp macro="" textlink="">
      <xdr:nvSpPr>
        <xdr:cNvPr id="576" name="【公民館】&#10;有形固定資産減価償却率最小値テキスト"/>
        <xdr:cNvSpPr txBox="1"/>
      </xdr:nvSpPr>
      <xdr:spPr>
        <a:xfrm>
          <a:off x="16408400" y="1832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23</xdr:col>
      <xdr:colOff>428625</xdr:colOff>
      <xdr:row>106</xdr:row>
      <xdr:rowOff>151637</xdr:rowOff>
    </xdr:from>
    <xdr:to>
      <xdr:col>23</xdr:col>
      <xdr:colOff>606425</xdr:colOff>
      <xdr:row>106</xdr:row>
      <xdr:rowOff>151637</xdr:rowOff>
    </xdr:to>
    <xdr:cxnSp macro="">
      <xdr:nvCxnSpPr>
        <xdr:cNvPr id="577" name="直線コネクタ 576"/>
        <xdr:cNvCxnSpPr/>
      </xdr:nvCxnSpPr>
      <xdr:spPr>
        <a:xfrm>
          <a:off x="16230600" y="1832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139464</xdr:rowOff>
    </xdr:from>
    <xdr:ext cx="405111" cy="259045"/>
    <xdr:sp macro="" textlink="">
      <xdr:nvSpPr>
        <xdr:cNvPr id="578" name="【公民館】&#10;有形固定資産減価償却率最大値テキスト"/>
        <xdr:cNvSpPr txBox="1"/>
      </xdr:nvSpPr>
      <xdr:spPr>
        <a:xfrm>
          <a:off x="16408400" y="1694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100</xdr:row>
      <xdr:rowOff>21337</xdr:rowOff>
    </xdr:from>
    <xdr:to>
      <xdr:col>23</xdr:col>
      <xdr:colOff>606425</xdr:colOff>
      <xdr:row>100</xdr:row>
      <xdr:rowOff>21337</xdr:rowOff>
    </xdr:to>
    <xdr:cxnSp macro="">
      <xdr:nvCxnSpPr>
        <xdr:cNvPr id="579" name="直線コネクタ 578"/>
        <xdr:cNvCxnSpPr/>
      </xdr:nvCxnSpPr>
      <xdr:spPr>
        <a:xfrm>
          <a:off x="16230600" y="1716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10685</xdr:rowOff>
    </xdr:from>
    <xdr:ext cx="405111" cy="259045"/>
    <xdr:sp macro="" textlink="">
      <xdr:nvSpPr>
        <xdr:cNvPr id="580" name="【公民館】&#10;有形固定資産減価償却率平均値テキスト"/>
        <xdr:cNvSpPr txBox="1"/>
      </xdr:nvSpPr>
      <xdr:spPr>
        <a:xfrm>
          <a:off x="16408400" y="17498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32258</xdr:rowOff>
    </xdr:from>
    <xdr:to>
      <xdr:col>23</xdr:col>
      <xdr:colOff>568325</xdr:colOff>
      <xdr:row>102</xdr:row>
      <xdr:rowOff>133858</xdr:rowOff>
    </xdr:to>
    <xdr:sp macro="" textlink="">
      <xdr:nvSpPr>
        <xdr:cNvPr id="581" name="フローチャート : 判断 580"/>
        <xdr:cNvSpPr/>
      </xdr:nvSpPr>
      <xdr:spPr>
        <a:xfrm>
          <a:off x="162687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59689</xdr:rowOff>
    </xdr:from>
    <xdr:to>
      <xdr:col>22</xdr:col>
      <xdr:colOff>415925</xdr:colOff>
      <xdr:row>102</xdr:row>
      <xdr:rowOff>161289</xdr:rowOff>
    </xdr:to>
    <xdr:sp macro="" textlink="">
      <xdr:nvSpPr>
        <xdr:cNvPr id="582" name="フローチャート : 判断 581"/>
        <xdr:cNvSpPr/>
      </xdr:nvSpPr>
      <xdr:spPr>
        <a:xfrm>
          <a:off x="15430500" y="1754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3" name="テキスト ボックス 5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4" name="テキスト ボックス 5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5" name="テキスト ボックス 5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6" name="テキスト ボックス 5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7" name="テキスト ボックス 5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254</xdr:rowOff>
    </xdr:from>
    <xdr:to>
      <xdr:col>23</xdr:col>
      <xdr:colOff>568325</xdr:colOff>
      <xdr:row>102</xdr:row>
      <xdr:rowOff>101854</xdr:rowOff>
    </xdr:to>
    <xdr:sp macro="" textlink="">
      <xdr:nvSpPr>
        <xdr:cNvPr id="588" name="円/楕円 587"/>
        <xdr:cNvSpPr/>
      </xdr:nvSpPr>
      <xdr:spPr>
        <a:xfrm>
          <a:off x="16268700" y="1748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23131</xdr:rowOff>
    </xdr:from>
    <xdr:ext cx="405111" cy="259045"/>
    <xdr:sp macro="" textlink="">
      <xdr:nvSpPr>
        <xdr:cNvPr id="589" name="【公民館】&#10;有形固定資産減価償却率該当値テキスト"/>
        <xdr:cNvSpPr txBox="1"/>
      </xdr:nvSpPr>
      <xdr:spPr>
        <a:xfrm>
          <a:off x="16408400" y="173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71120</xdr:rowOff>
    </xdr:from>
    <xdr:to>
      <xdr:col>22</xdr:col>
      <xdr:colOff>415925</xdr:colOff>
      <xdr:row>103</xdr:row>
      <xdr:rowOff>1270</xdr:rowOff>
    </xdr:to>
    <xdr:sp macro="" textlink="">
      <xdr:nvSpPr>
        <xdr:cNvPr id="590" name="円/楕円 589"/>
        <xdr:cNvSpPr/>
      </xdr:nvSpPr>
      <xdr:spPr>
        <a:xfrm>
          <a:off x="15430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51054</xdr:rowOff>
    </xdr:from>
    <xdr:to>
      <xdr:col>23</xdr:col>
      <xdr:colOff>517525</xdr:colOff>
      <xdr:row>102</xdr:row>
      <xdr:rowOff>121920</xdr:rowOff>
    </xdr:to>
    <xdr:cxnSp macro="">
      <xdr:nvCxnSpPr>
        <xdr:cNvPr id="591" name="直線コネクタ 590"/>
        <xdr:cNvCxnSpPr/>
      </xdr:nvCxnSpPr>
      <xdr:spPr>
        <a:xfrm flipV="1">
          <a:off x="15481300" y="17538954"/>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6366</xdr:rowOff>
    </xdr:from>
    <xdr:ext cx="405111" cy="259045"/>
    <xdr:sp macro="" textlink="">
      <xdr:nvSpPr>
        <xdr:cNvPr id="592" name="n_1aveValue【公民館】&#10;有形固定資産減価償却率"/>
        <xdr:cNvSpPr txBox="1"/>
      </xdr:nvSpPr>
      <xdr:spPr>
        <a:xfrm>
          <a:off x="15266043"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163847</xdr:rowOff>
    </xdr:from>
    <xdr:ext cx="405111" cy="259045"/>
    <xdr:sp macro="" textlink="">
      <xdr:nvSpPr>
        <xdr:cNvPr id="593" name="n_1mainValue【公民館】&#10;有形固定資産減価償却率"/>
        <xdr:cNvSpPr txBox="1"/>
      </xdr:nvSpPr>
      <xdr:spPr>
        <a:xfrm>
          <a:off x="15266043"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4" name="正方形/長方形 5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5" name="正方形/長方形 5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6" name="正方形/長方形 5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7" name="正方形/長方形 5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8" name="正方形/長方形 5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9" name="正方形/長方形 5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0" name="正方形/長方形 5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1" name="正方形/長方形 6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2" name="テキスト ボックス 6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3" name="直線コネクタ 6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04" name="直線コネクタ 6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05" name="テキスト ボックス 6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06" name="直線コネクタ 6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07" name="テキスト ボックス 6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08" name="直線コネクタ 6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09" name="テキスト ボックス 6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10" name="直線コネクタ 6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11" name="テキスト ボックス 6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2" name="直線コネクタ 6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3" name="テキスト ボックス 6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48768</xdr:rowOff>
    </xdr:from>
    <xdr:to>
      <xdr:col>32</xdr:col>
      <xdr:colOff>186689</xdr:colOff>
      <xdr:row>106</xdr:row>
      <xdr:rowOff>108204</xdr:rowOff>
    </xdr:to>
    <xdr:cxnSp macro="">
      <xdr:nvCxnSpPr>
        <xdr:cNvPr id="615" name="直線コネクタ 614"/>
        <xdr:cNvCxnSpPr/>
      </xdr:nvCxnSpPr>
      <xdr:spPr>
        <a:xfrm flipV="1">
          <a:off x="22160864" y="1719376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112031</xdr:rowOff>
    </xdr:from>
    <xdr:ext cx="469744" cy="259045"/>
    <xdr:sp macro="" textlink="">
      <xdr:nvSpPr>
        <xdr:cNvPr id="616" name="【公民館】&#10;一人当たり面積最小値テキスト"/>
        <xdr:cNvSpPr txBox="1"/>
      </xdr:nvSpPr>
      <xdr:spPr>
        <a:xfrm>
          <a:off x="22250400" y="182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32</xdr:col>
      <xdr:colOff>98425</xdr:colOff>
      <xdr:row>106</xdr:row>
      <xdr:rowOff>108204</xdr:rowOff>
    </xdr:from>
    <xdr:to>
      <xdr:col>32</xdr:col>
      <xdr:colOff>276225</xdr:colOff>
      <xdr:row>106</xdr:row>
      <xdr:rowOff>108204</xdr:rowOff>
    </xdr:to>
    <xdr:cxnSp macro="">
      <xdr:nvCxnSpPr>
        <xdr:cNvPr id="617" name="直線コネクタ 616"/>
        <xdr:cNvCxnSpPr/>
      </xdr:nvCxnSpPr>
      <xdr:spPr>
        <a:xfrm>
          <a:off x="22072600" y="182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166895</xdr:rowOff>
    </xdr:from>
    <xdr:ext cx="469744" cy="259045"/>
    <xdr:sp macro="" textlink="">
      <xdr:nvSpPr>
        <xdr:cNvPr id="618" name="【公民館】&#10;一人当たり面積最大値テキスト"/>
        <xdr:cNvSpPr txBox="1"/>
      </xdr:nvSpPr>
      <xdr:spPr>
        <a:xfrm>
          <a:off x="222504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0.306</a:t>
          </a:r>
          <a:endParaRPr kumimoji="1" lang="ja-JP" altLang="en-US" sz="1000" b="1">
            <a:latin typeface="ＭＳ Ｐゴシック"/>
          </a:endParaRPr>
        </a:p>
      </xdr:txBody>
    </xdr:sp>
    <xdr:clientData/>
  </xdr:oneCellAnchor>
  <xdr:twoCellAnchor>
    <xdr:from>
      <xdr:col>32</xdr:col>
      <xdr:colOff>98425</xdr:colOff>
      <xdr:row>100</xdr:row>
      <xdr:rowOff>48768</xdr:rowOff>
    </xdr:from>
    <xdr:to>
      <xdr:col>32</xdr:col>
      <xdr:colOff>276225</xdr:colOff>
      <xdr:row>100</xdr:row>
      <xdr:rowOff>48768</xdr:rowOff>
    </xdr:to>
    <xdr:cxnSp macro="">
      <xdr:nvCxnSpPr>
        <xdr:cNvPr id="619" name="直線コネクタ 618"/>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7129</xdr:rowOff>
    </xdr:from>
    <xdr:ext cx="469744" cy="259045"/>
    <xdr:sp macro="" textlink="">
      <xdr:nvSpPr>
        <xdr:cNvPr id="620" name="【公民館】&#10;一人当たり面積平均値テキスト"/>
        <xdr:cNvSpPr txBox="1"/>
      </xdr:nvSpPr>
      <xdr:spPr>
        <a:xfrm>
          <a:off x="22250400" y="1766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155702</xdr:rowOff>
    </xdr:from>
    <xdr:to>
      <xdr:col>32</xdr:col>
      <xdr:colOff>238125</xdr:colOff>
      <xdr:row>104</xdr:row>
      <xdr:rowOff>85852</xdr:rowOff>
    </xdr:to>
    <xdr:sp macro="" textlink="">
      <xdr:nvSpPr>
        <xdr:cNvPr id="621" name="フローチャート : 判断 620"/>
        <xdr:cNvSpPr/>
      </xdr:nvSpPr>
      <xdr:spPr>
        <a:xfrm>
          <a:off x="221107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167132</xdr:rowOff>
    </xdr:from>
    <xdr:to>
      <xdr:col>31</xdr:col>
      <xdr:colOff>85725</xdr:colOff>
      <xdr:row>103</xdr:row>
      <xdr:rowOff>97282</xdr:rowOff>
    </xdr:to>
    <xdr:sp macro="" textlink="">
      <xdr:nvSpPr>
        <xdr:cNvPr id="622" name="フローチャート : 判断 621"/>
        <xdr:cNvSpPr/>
      </xdr:nvSpPr>
      <xdr:spPr>
        <a:xfrm>
          <a:off x="21272500" y="1765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3" name="テキスト ボックス 6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4" name="テキスト ボックス 6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5" name="テキスト ボックス 6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6" name="テキスト ボックス 6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7" name="テキスト ボックス 6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4826</xdr:rowOff>
    </xdr:from>
    <xdr:to>
      <xdr:col>32</xdr:col>
      <xdr:colOff>238125</xdr:colOff>
      <xdr:row>105</xdr:row>
      <xdr:rowOff>106426</xdr:rowOff>
    </xdr:to>
    <xdr:sp macro="" textlink="">
      <xdr:nvSpPr>
        <xdr:cNvPr id="628" name="円/楕円 627"/>
        <xdr:cNvSpPr/>
      </xdr:nvSpPr>
      <xdr:spPr>
        <a:xfrm>
          <a:off x="221107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154703</xdr:rowOff>
    </xdr:from>
    <xdr:ext cx="469744" cy="259045"/>
    <xdr:sp macro="" textlink="">
      <xdr:nvSpPr>
        <xdr:cNvPr id="629" name="【公民館】&#10;一人当たり面積該当値テキスト"/>
        <xdr:cNvSpPr txBox="1"/>
      </xdr:nvSpPr>
      <xdr:spPr>
        <a:xfrm>
          <a:off x="22250400" y="1798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0.117</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4826</xdr:rowOff>
    </xdr:from>
    <xdr:to>
      <xdr:col>31</xdr:col>
      <xdr:colOff>85725</xdr:colOff>
      <xdr:row>105</xdr:row>
      <xdr:rowOff>106426</xdr:rowOff>
    </xdr:to>
    <xdr:sp macro="" textlink="">
      <xdr:nvSpPr>
        <xdr:cNvPr id="630" name="円/楕円 629"/>
        <xdr:cNvSpPr/>
      </xdr:nvSpPr>
      <xdr:spPr>
        <a:xfrm>
          <a:off x="21272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55626</xdr:rowOff>
    </xdr:from>
    <xdr:to>
      <xdr:col>32</xdr:col>
      <xdr:colOff>187325</xdr:colOff>
      <xdr:row>105</xdr:row>
      <xdr:rowOff>55626</xdr:rowOff>
    </xdr:to>
    <xdr:cxnSp macro="">
      <xdr:nvCxnSpPr>
        <xdr:cNvPr id="631" name="直線コネクタ 630"/>
        <xdr:cNvCxnSpPr/>
      </xdr:nvCxnSpPr>
      <xdr:spPr>
        <a:xfrm>
          <a:off x="21323300" y="180578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101</xdr:row>
      <xdr:rowOff>113809</xdr:rowOff>
    </xdr:from>
    <xdr:ext cx="469744" cy="259045"/>
    <xdr:sp macro="" textlink="">
      <xdr:nvSpPr>
        <xdr:cNvPr id="632" name="n_1aveValue【公民館】&#10;一人当たり面積"/>
        <xdr:cNvSpPr txBox="1"/>
      </xdr:nvSpPr>
      <xdr:spPr>
        <a:xfrm>
          <a:off x="21075727" y="1743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97553</xdr:rowOff>
    </xdr:from>
    <xdr:ext cx="469744" cy="259045"/>
    <xdr:sp macro="" textlink="">
      <xdr:nvSpPr>
        <xdr:cNvPr id="633" name="n_1mainValue【公民館】&#10;一人当たり面積"/>
        <xdr:cNvSpPr txBox="1"/>
      </xdr:nvSpPr>
      <xdr:spPr>
        <a:xfrm>
          <a:off x="210757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4" name="正方形/長方形 6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6" name="テキスト ボックス 6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と比較して有形固定資産減価償却率が特に高くなっている施設は、橋りょう・トンネル及び公営住宅である。橋りょう・トンネルについては、橋梁長寿命化修繕計画に基づき緊急性の高い橋梁から順次修繕に取り組んでいる。また公営住宅についても、老朽化した公営住宅が多数あることから公営住宅長寿命化計画に基づき耐久性向上工事を行うと伴に住宅の取り壊しを進め、老朽化対策に取り組んでいる。</a:t>
          </a:r>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栃木県さくら市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44,359
44,059
125.63
20,154,423
18,367,784
1,558,535
10,467,990
17,738,095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46482</xdr:rowOff>
    </xdr:from>
    <xdr:to>
      <xdr:col>6</xdr:col>
      <xdr:colOff>510540</xdr:colOff>
      <xdr:row>41</xdr:row>
      <xdr:rowOff>64770</xdr:rowOff>
    </xdr:to>
    <xdr:cxnSp macro="">
      <xdr:nvCxnSpPr>
        <xdr:cNvPr id="55" name="直線コネクタ 54"/>
        <xdr:cNvCxnSpPr/>
      </xdr:nvCxnSpPr>
      <xdr:spPr>
        <a:xfrm flipV="1">
          <a:off x="4634865" y="587578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6"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164609</xdr:rowOff>
    </xdr:from>
    <xdr:ext cx="405111" cy="259045"/>
    <xdr:sp macro="" textlink="">
      <xdr:nvSpPr>
        <xdr:cNvPr id="58" name="【図書館】&#10;有形固定資産減価償却率最大値テキスト"/>
        <xdr:cNvSpPr txBox="1"/>
      </xdr:nvSpPr>
      <xdr:spPr>
        <a:xfrm>
          <a:off x="4724400" y="565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46482</xdr:rowOff>
    </xdr:from>
    <xdr:to>
      <xdr:col>6</xdr:col>
      <xdr:colOff>600075</xdr:colOff>
      <xdr:row>34</xdr:row>
      <xdr:rowOff>46482</xdr:rowOff>
    </xdr:to>
    <xdr:cxnSp macro="">
      <xdr:nvCxnSpPr>
        <xdr:cNvPr id="59" name="直線コネクタ 58"/>
        <xdr:cNvCxnSpPr/>
      </xdr:nvCxnSpPr>
      <xdr:spPr>
        <a:xfrm>
          <a:off x="4546600" y="587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22115</xdr:rowOff>
    </xdr:from>
    <xdr:ext cx="405111" cy="259045"/>
    <xdr:sp macro="" textlink="">
      <xdr:nvSpPr>
        <xdr:cNvPr id="60" name="【図書館】&#10;有形固定資産減価償却率平均値テキスト"/>
        <xdr:cNvSpPr txBox="1"/>
      </xdr:nvSpPr>
      <xdr:spPr>
        <a:xfrm>
          <a:off x="4724400" y="6537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43688</xdr:rowOff>
    </xdr:from>
    <xdr:to>
      <xdr:col>6</xdr:col>
      <xdr:colOff>561975</xdr:colOff>
      <xdr:row>38</xdr:row>
      <xdr:rowOff>145288</xdr:rowOff>
    </xdr:to>
    <xdr:sp macro="" textlink="">
      <xdr:nvSpPr>
        <xdr:cNvPr id="61" name="フローチャート : 判断 60"/>
        <xdr:cNvSpPr/>
      </xdr:nvSpPr>
      <xdr:spPr>
        <a:xfrm>
          <a:off x="45847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98552</xdr:rowOff>
    </xdr:from>
    <xdr:to>
      <xdr:col>5</xdr:col>
      <xdr:colOff>409575</xdr:colOff>
      <xdr:row>39</xdr:row>
      <xdr:rowOff>28702</xdr:rowOff>
    </xdr:to>
    <xdr:sp macro="" textlink="">
      <xdr:nvSpPr>
        <xdr:cNvPr id="62" name="フローチャート : 判断 61"/>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9398</xdr:rowOff>
    </xdr:from>
    <xdr:to>
      <xdr:col>6</xdr:col>
      <xdr:colOff>561975</xdr:colOff>
      <xdr:row>38</xdr:row>
      <xdr:rowOff>110998</xdr:rowOff>
    </xdr:to>
    <xdr:sp macro="" textlink="">
      <xdr:nvSpPr>
        <xdr:cNvPr id="68" name="円/楕円 67"/>
        <xdr:cNvSpPr/>
      </xdr:nvSpPr>
      <xdr:spPr>
        <a:xfrm>
          <a:off x="4584700" y="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32275</xdr:rowOff>
    </xdr:from>
    <xdr:ext cx="405111" cy="259045"/>
    <xdr:sp macro="" textlink="">
      <xdr:nvSpPr>
        <xdr:cNvPr id="69" name="【図書館】&#10;有形固定資産減価償却率該当値テキスト"/>
        <xdr:cNvSpPr txBox="1"/>
      </xdr:nvSpPr>
      <xdr:spPr>
        <a:xfrm>
          <a:off x="4724400" y="637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55118</xdr:rowOff>
    </xdr:from>
    <xdr:to>
      <xdr:col>5</xdr:col>
      <xdr:colOff>409575</xdr:colOff>
      <xdr:row>38</xdr:row>
      <xdr:rowOff>156718</xdr:rowOff>
    </xdr:to>
    <xdr:sp macro="" textlink="">
      <xdr:nvSpPr>
        <xdr:cNvPr id="70" name="円/楕円 69"/>
        <xdr:cNvSpPr/>
      </xdr:nvSpPr>
      <xdr:spPr>
        <a:xfrm>
          <a:off x="3746500" y="65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60198</xdr:rowOff>
    </xdr:from>
    <xdr:to>
      <xdr:col>6</xdr:col>
      <xdr:colOff>511175</xdr:colOff>
      <xdr:row>38</xdr:row>
      <xdr:rowOff>105918</xdr:rowOff>
    </xdr:to>
    <xdr:cxnSp macro="">
      <xdr:nvCxnSpPr>
        <xdr:cNvPr id="71" name="直線コネクタ 70"/>
        <xdr:cNvCxnSpPr/>
      </xdr:nvCxnSpPr>
      <xdr:spPr>
        <a:xfrm flipV="1">
          <a:off x="3797300" y="657529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19829</xdr:rowOff>
    </xdr:from>
    <xdr:ext cx="405111" cy="259045"/>
    <xdr:sp macro="" textlink="">
      <xdr:nvSpPr>
        <xdr:cNvPr id="72" name="n_1aveValue【図書館】&#10;有形固定資産減価償却率"/>
        <xdr:cNvSpPr txBox="1"/>
      </xdr:nvSpPr>
      <xdr:spPr>
        <a:xfrm>
          <a:off x="3582043"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1795</xdr:rowOff>
    </xdr:from>
    <xdr:ext cx="405111" cy="259045"/>
    <xdr:sp macro="" textlink="">
      <xdr:nvSpPr>
        <xdr:cNvPr id="73" name="n_1mainValue【図書館】&#10;有形固定資産減価償却率"/>
        <xdr:cNvSpPr txBox="1"/>
      </xdr:nvSpPr>
      <xdr:spPr>
        <a:xfrm>
          <a:off x="3582043" y="634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165100</xdr:rowOff>
    </xdr:from>
    <xdr:to>
      <xdr:col>15</xdr:col>
      <xdr:colOff>180340</xdr:colOff>
      <xdr:row>41</xdr:row>
      <xdr:rowOff>19050</xdr:rowOff>
    </xdr:to>
    <xdr:cxnSp macro="">
      <xdr:nvCxnSpPr>
        <xdr:cNvPr id="97" name="直線コネクタ 96"/>
        <xdr:cNvCxnSpPr/>
      </xdr:nvCxnSpPr>
      <xdr:spPr>
        <a:xfrm flipV="1">
          <a:off x="10476865" y="56515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8" name="【図書館】&#10;一人当たり面積最小値テキスト"/>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9" name="直線コネクタ 98"/>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111777</xdr:rowOff>
    </xdr:from>
    <xdr:ext cx="469744" cy="259045"/>
    <xdr:sp macro="" textlink="">
      <xdr:nvSpPr>
        <xdr:cNvPr id="100" name="【図書館】&#10;一人当たり面積最大値テキスト"/>
        <xdr:cNvSpPr txBox="1"/>
      </xdr:nvSpPr>
      <xdr:spPr>
        <a:xfrm>
          <a:off x="105664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32</xdr:row>
      <xdr:rowOff>165100</xdr:rowOff>
    </xdr:from>
    <xdr:to>
      <xdr:col>15</xdr:col>
      <xdr:colOff>269875</xdr:colOff>
      <xdr:row>32</xdr:row>
      <xdr:rowOff>165100</xdr:rowOff>
    </xdr:to>
    <xdr:cxnSp macro="">
      <xdr:nvCxnSpPr>
        <xdr:cNvPr id="101" name="直線コネクタ 100"/>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102"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69850</xdr:rowOff>
    </xdr:from>
    <xdr:to>
      <xdr:col>15</xdr:col>
      <xdr:colOff>231775</xdr:colOff>
      <xdr:row>38</xdr:row>
      <xdr:rowOff>0</xdr:rowOff>
    </xdr:to>
    <xdr:sp macro="" textlink="">
      <xdr:nvSpPr>
        <xdr:cNvPr id="103" name="フローチャート : 判断 102"/>
        <xdr:cNvSpPr/>
      </xdr:nvSpPr>
      <xdr:spPr>
        <a:xfrm>
          <a:off x="10426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107950</xdr:rowOff>
    </xdr:from>
    <xdr:to>
      <xdr:col>14</xdr:col>
      <xdr:colOff>79375</xdr:colOff>
      <xdr:row>38</xdr:row>
      <xdr:rowOff>38100</xdr:rowOff>
    </xdr:to>
    <xdr:sp macro="" textlink="">
      <xdr:nvSpPr>
        <xdr:cNvPr id="104" name="フローチャート : 判断 103"/>
        <xdr:cNvSpPr/>
      </xdr:nvSpPr>
      <xdr:spPr>
        <a:xfrm>
          <a:off x="9588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6350</xdr:rowOff>
    </xdr:from>
    <xdr:to>
      <xdr:col>15</xdr:col>
      <xdr:colOff>231775</xdr:colOff>
      <xdr:row>37</xdr:row>
      <xdr:rowOff>107950</xdr:rowOff>
    </xdr:to>
    <xdr:sp macro="" textlink="">
      <xdr:nvSpPr>
        <xdr:cNvPr id="110" name="円/楕円 109"/>
        <xdr:cNvSpPr/>
      </xdr:nvSpPr>
      <xdr:spPr>
        <a:xfrm>
          <a:off x="10426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29227</xdr:rowOff>
    </xdr:from>
    <xdr:ext cx="469744" cy="259045"/>
    <xdr:sp macro="" textlink="">
      <xdr:nvSpPr>
        <xdr:cNvPr id="111" name="【図書館】&#10;一人当たり面積該当値テキスト"/>
        <xdr:cNvSpPr txBox="1"/>
      </xdr:nvSpPr>
      <xdr:spPr>
        <a:xfrm>
          <a:off x="10566400"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6350</xdr:rowOff>
    </xdr:from>
    <xdr:to>
      <xdr:col>14</xdr:col>
      <xdr:colOff>79375</xdr:colOff>
      <xdr:row>37</xdr:row>
      <xdr:rowOff>107950</xdr:rowOff>
    </xdr:to>
    <xdr:sp macro="" textlink="">
      <xdr:nvSpPr>
        <xdr:cNvPr id="112" name="円/楕円 111"/>
        <xdr:cNvSpPr/>
      </xdr:nvSpPr>
      <xdr:spPr>
        <a:xfrm>
          <a:off x="958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57150</xdr:rowOff>
    </xdr:from>
    <xdr:to>
      <xdr:col>15</xdr:col>
      <xdr:colOff>180975</xdr:colOff>
      <xdr:row>37</xdr:row>
      <xdr:rowOff>57150</xdr:rowOff>
    </xdr:to>
    <xdr:cxnSp macro="">
      <xdr:nvCxnSpPr>
        <xdr:cNvPr id="113" name="直線コネクタ 112"/>
        <xdr:cNvCxnSpPr/>
      </xdr:nvCxnSpPr>
      <xdr:spPr>
        <a:xfrm>
          <a:off x="9639300" y="6400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29227</xdr:rowOff>
    </xdr:from>
    <xdr:ext cx="469744" cy="259045"/>
    <xdr:sp macro="" textlink="">
      <xdr:nvSpPr>
        <xdr:cNvPr id="114" name="n_1aveValue【図書館】&#10;一人当たり面積"/>
        <xdr:cNvSpPr txBox="1"/>
      </xdr:nvSpPr>
      <xdr:spPr>
        <a:xfrm>
          <a:off x="9391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13</xdr:col>
      <xdr:colOff>466802</xdr:colOff>
      <xdr:row>35</xdr:row>
      <xdr:rowOff>124477</xdr:rowOff>
    </xdr:from>
    <xdr:ext cx="469744" cy="259045"/>
    <xdr:sp macro="" textlink="">
      <xdr:nvSpPr>
        <xdr:cNvPr id="115" name="n_1mainValue【図書館】&#10;一人当たり面積"/>
        <xdr:cNvSpPr txBox="1"/>
      </xdr:nvSpPr>
      <xdr:spPr>
        <a:xfrm>
          <a:off x="93917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83820</xdr:rowOff>
    </xdr:from>
    <xdr:to>
      <xdr:col>6</xdr:col>
      <xdr:colOff>510540</xdr:colOff>
      <xdr:row>64</xdr:row>
      <xdr:rowOff>83820</xdr:rowOff>
    </xdr:to>
    <xdr:cxnSp macro="">
      <xdr:nvCxnSpPr>
        <xdr:cNvPr id="140" name="直線コネクタ 139"/>
        <xdr:cNvCxnSpPr/>
      </xdr:nvCxnSpPr>
      <xdr:spPr>
        <a:xfrm flipV="1">
          <a:off x="4634865" y="96850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87647</xdr:rowOff>
    </xdr:from>
    <xdr:ext cx="405111" cy="259045"/>
    <xdr:sp macro="" textlink="">
      <xdr:nvSpPr>
        <xdr:cNvPr id="141" name="【体育館・プール】&#10;有形固定資産減価償却率最小値テキスト"/>
        <xdr:cNvSpPr txBox="1"/>
      </xdr:nvSpPr>
      <xdr:spPr>
        <a:xfrm>
          <a:off x="4724400"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64</xdr:row>
      <xdr:rowOff>83820</xdr:rowOff>
    </xdr:from>
    <xdr:to>
      <xdr:col>6</xdr:col>
      <xdr:colOff>600075</xdr:colOff>
      <xdr:row>64</xdr:row>
      <xdr:rowOff>83820</xdr:rowOff>
    </xdr:to>
    <xdr:cxnSp macro="">
      <xdr:nvCxnSpPr>
        <xdr:cNvPr id="142" name="直線コネクタ 141"/>
        <xdr:cNvCxnSpPr/>
      </xdr:nvCxnSpPr>
      <xdr:spPr>
        <a:xfrm>
          <a:off x="4546600" y="1105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30497</xdr:rowOff>
    </xdr:from>
    <xdr:ext cx="405111" cy="259045"/>
    <xdr:sp macro="" textlink="">
      <xdr:nvSpPr>
        <xdr:cNvPr id="143" name="【体育館・プール】&#10;有形固定資産減価償却率最大値テキスト"/>
        <xdr:cNvSpPr txBox="1"/>
      </xdr:nvSpPr>
      <xdr:spPr>
        <a:xfrm>
          <a:off x="4724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6</xdr:col>
      <xdr:colOff>422275</xdr:colOff>
      <xdr:row>56</xdr:row>
      <xdr:rowOff>83820</xdr:rowOff>
    </xdr:from>
    <xdr:to>
      <xdr:col>6</xdr:col>
      <xdr:colOff>600075</xdr:colOff>
      <xdr:row>56</xdr:row>
      <xdr:rowOff>83820</xdr:rowOff>
    </xdr:to>
    <xdr:cxnSp macro="">
      <xdr:nvCxnSpPr>
        <xdr:cNvPr id="144" name="直線コネクタ 143"/>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116857</xdr:rowOff>
    </xdr:from>
    <xdr:ext cx="405111" cy="259045"/>
    <xdr:sp macro="" textlink="">
      <xdr:nvSpPr>
        <xdr:cNvPr id="145" name="【体育館・プール】&#10;有形固定資産減価償却率平均値テキスト"/>
        <xdr:cNvSpPr txBox="1"/>
      </xdr:nvSpPr>
      <xdr:spPr>
        <a:xfrm>
          <a:off x="4724400" y="10403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93980</xdr:rowOff>
    </xdr:from>
    <xdr:to>
      <xdr:col>6</xdr:col>
      <xdr:colOff>561975</xdr:colOff>
      <xdr:row>62</xdr:row>
      <xdr:rowOff>24130</xdr:rowOff>
    </xdr:to>
    <xdr:sp macro="" textlink="">
      <xdr:nvSpPr>
        <xdr:cNvPr id="146" name="フローチャート : 判断 145"/>
        <xdr:cNvSpPr/>
      </xdr:nvSpPr>
      <xdr:spPr>
        <a:xfrm>
          <a:off x="45847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132080</xdr:rowOff>
    </xdr:from>
    <xdr:to>
      <xdr:col>5</xdr:col>
      <xdr:colOff>409575</xdr:colOff>
      <xdr:row>63</xdr:row>
      <xdr:rowOff>62230</xdr:rowOff>
    </xdr:to>
    <xdr:sp macro="" textlink="">
      <xdr:nvSpPr>
        <xdr:cNvPr id="147" name="フローチャート : 判断 146"/>
        <xdr:cNvSpPr/>
      </xdr:nvSpPr>
      <xdr:spPr>
        <a:xfrm>
          <a:off x="3746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67310</xdr:rowOff>
    </xdr:from>
    <xdr:to>
      <xdr:col>6</xdr:col>
      <xdr:colOff>561975</xdr:colOff>
      <xdr:row>62</xdr:row>
      <xdr:rowOff>168910</xdr:rowOff>
    </xdr:to>
    <xdr:sp macro="" textlink="">
      <xdr:nvSpPr>
        <xdr:cNvPr id="153" name="円/楕円 152"/>
        <xdr:cNvSpPr/>
      </xdr:nvSpPr>
      <xdr:spPr>
        <a:xfrm>
          <a:off x="45847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45737</xdr:rowOff>
    </xdr:from>
    <xdr:ext cx="405111" cy="259045"/>
    <xdr:sp macro="" textlink="">
      <xdr:nvSpPr>
        <xdr:cNvPr id="154" name="【体育館・プール】&#10;有形固定資産減価償却率該当値テキスト"/>
        <xdr:cNvSpPr txBox="1"/>
      </xdr:nvSpPr>
      <xdr:spPr>
        <a:xfrm>
          <a:off x="4724400"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147320</xdr:rowOff>
    </xdr:from>
    <xdr:to>
      <xdr:col>5</xdr:col>
      <xdr:colOff>409575</xdr:colOff>
      <xdr:row>63</xdr:row>
      <xdr:rowOff>77470</xdr:rowOff>
    </xdr:to>
    <xdr:sp macro="" textlink="">
      <xdr:nvSpPr>
        <xdr:cNvPr id="155" name="円/楕円 154"/>
        <xdr:cNvSpPr/>
      </xdr:nvSpPr>
      <xdr:spPr>
        <a:xfrm>
          <a:off x="3746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118110</xdr:rowOff>
    </xdr:from>
    <xdr:to>
      <xdr:col>6</xdr:col>
      <xdr:colOff>511175</xdr:colOff>
      <xdr:row>63</xdr:row>
      <xdr:rowOff>26670</xdr:rowOff>
    </xdr:to>
    <xdr:cxnSp macro="">
      <xdr:nvCxnSpPr>
        <xdr:cNvPr id="156" name="直線コネクタ 155"/>
        <xdr:cNvCxnSpPr/>
      </xdr:nvCxnSpPr>
      <xdr:spPr>
        <a:xfrm flipV="1">
          <a:off x="3797300" y="1074801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78757</xdr:rowOff>
    </xdr:from>
    <xdr:ext cx="405111" cy="259045"/>
    <xdr:sp macro="" textlink="">
      <xdr:nvSpPr>
        <xdr:cNvPr id="157" name="n_1aveValue【体育館・プール】&#10;有形固定資産減価償却率"/>
        <xdr:cNvSpPr txBox="1"/>
      </xdr:nvSpPr>
      <xdr:spPr>
        <a:xfrm>
          <a:off x="3582043" y="1053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68597</xdr:rowOff>
    </xdr:from>
    <xdr:ext cx="405111" cy="259045"/>
    <xdr:sp macro="" textlink="">
      <xdr:nvSpPr>
        <xdr:cNvPr id="158" name="n_1mainValue【体育館・プール】&#10;有形固定資産減価償却率"/>
        <xdr:cNvSpPr txBox="1"/>
      </xdr:nvSpPr>
      <xdr:spPr>
        <a:xfrm>
          <a:off x="3582043"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9" name="テキスト ボックス 16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70" name="直線コネクタ 16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71" name="テキスト ボックス 17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2" name="直線コネクタ 17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3" name="テキスト ボックス 17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4" name="直線コネクタ 17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5" name="テキスト ボックス 17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6" name="直線コネクタ 17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77" name="テキスト ボックス 17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8" name="直線コネクタ 17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9" name="テキスト ボックス 17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0" name="直線コネクタ 17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81" name="テキスト ボックス 18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60416</xdr:rowOff>
    </xdr:from>
    <xdr:to>
      <xdr:col>15</xdr:col>
      <xdr:colOff>180340</xdr:colOff>
      <xdr:row>64</xdr:row>
      <xdr:rowOff>88174</xdr:rowOff>
    </xdr:to>
    <xdr:cxnSp macro="">
      <xdr:nvCxnSpPr>
        <xdr:cNvPr id="185" name="直線コネクタ 184"/>
        <xdr:cNvCxnSpPr/>
      </xdr:nvCxnSpPr>
      <xdr:spPr>
        <a:xfrm flipV="1">
          <a:off x="10476865" y="9490166"/>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92001</xdr:rowOff>
    </xdr:from>
    <xdr:ext cx="469744" cy="259045"/>
    <xdr:sp macro="" textlink="">
      <xdr:nvSpPr>
        <xdr:cNvPr id="186" name="【体育館・プール】&#10;一人当たり面積最小値テキスト"/>
        <xdr:cNvSpPr txBox="1"/>
      </xdr:nvSpPr>
      <xdr:spPr>
        <a:xfrm>
          <a:off x="105664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64</xdr:row>
      <xdr:rowOff>88174</xdr:rowOff>
    </xdr:from>
    <xdr:to>
      <xdr:col>15</xdr:col>
      <xdr:colOff>269875</xdr:colOff>
      <xdr:row>64</xdr:row>
      <xdr:rowOff>88174</xdr:rowOff>
    </xdr:to>
    <xdr:cxnSp macro="">
      <xdr:nvCxnSpPr>
        <xdr:cNvPr id="187" name="直線コネクタ 186"/>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7093</xdr:rowOff>
    </xdr:from>
    <xdr:ext cx="469744" cy="259045"/>
    <xdr:sp macro="" textlink="">
      <xdr:nvSpPr>
        <xdr:cNvPr id="188" name="【体育館・プール】&#10;一人当たり面積最大値テキスト"/>
        <xdr:cNvSpPr txBox="1"/>
      </xdr:nvSpPr>
      <xdr:spPr>
        <a:xfrm>
          <a:off x="10566400" y="926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0.594</a:t>
          </a:r>
          <a:endParaRPr kumimoji="1" lang="ja-JP" altLang="en-US" sz="1000" b="1">
            <a:latin typeface="ＭＳ Ｐゴシック"/>
          </a:endParaRPr>
        </a:p>
      </xdr:txBody>
    </xdr:sp>
    <xdr:clientData/>
  </xdr:oneCellAnchor>
  <xdr:twoCellAnchor>
    <xdr:from>
      <xdr:col>15</xdr:col>
      <xdr:colOff>92075</xdr:colOff>
      <xdr:row>55</xdr:row>
      <xdr:rowOff>60416</xdr:rowOff>
    </xdr:from>
    <xdr:to>
      <xdr:col>15</xdr:col>
      <xdr:colOff>269875</xdr:colOff>
      <xdr:row>55</xdr:row>
      <xdr:rowOff>60416</xdr:rowOff>
    </xdr:to>
    <xdr:cxnSp macro="">
      <xdr:nvCxnSpPr>
        <xdr:cNvPr id="189" name="直線コネクタ 188"/>
        <xdr:cNvCxnSpPr/>
      </xdr:nvCxnSpPr>
      <xdr:spPr>
        <a:xfrm>
          <a:off x="10388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164754</xdr:rowOff>
    </xdr:from>
    <xdr:ext cx="469744" cy="259045"/>
    <xdr:sp macro="" textlink="">
      <xdr:nvSpPr>
        <xdr:cNvPr id="190" name="【体育館・プール】&#10;一人当たり面積平均値テキスト"/>
        <xdr:cNvSpPr txBox="1"/>
      </xdr:nvSpPr>
      <xdr:spPr>
        <a:xfrm>
          <a:off x="10566400" y="10280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141877</xdr:rowOff>
    </xdr:from>
    <xdr:to>
      <xdr:col>15</xdr:col>
      <xdr:colOff>231775</xdr:colOff>
      <xdr:row>61</xdr:row>
      <xdr:rowOff>72027</xdr:rowOff>
    </xdr:to>
    <xdr:sp macro="" textlink="">
      <xdr:nvSpPr>
        <xdr:cNvPr id="191" name="フローチャート : 判断 190"/>
        <xdr:cNvSpPr/>
      </xdr:nvSpPr>
      <xdr:spPr>
        <a:xfrm>
          <a:off x="104267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65133</xdr:rowOff>
    </xdr:from>
    <xdr:to>
      <xdr:col>14</xdr:col>
      <xdr:colOff>79375</xdr:colOff>
      <xdr:row>61</xdr:row>
      <xdr:rowOff>166733</xdr:rowOff>
    </xdr:to>
    <xdr:sp macro="" textlink="">
      <xdr:nvSpPr>
        <xdr:cNvPr id="192" name="フローチャート : 判断 191"/>
        <xdr:cNvSpPr/>
      </xdr:nvSpPr>
      <xdr:spPr>
        <a:xfrm>
          <a:off x="95885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68399</xdr:rowOff>
    </xdr:from>
    <xdr:to>
      <xdr:col>15</xdr:col>
      <xdr:colOff>231775</xdr:colOff>
      <xdr:row>61</xdr:row>
      <xdr:rowOff>169999</xdr:rowOff>
    </xdr:to>
    <xdr:sp macro="" textlink="">
      <xdr:nvSpPr>
        <xdr:cNvPr id="198" name="円/楕円 197"/>
        <xdr:cNvSpPr/>
      </xdr:nvSpPr>
      <xdr:spPr>
        <a:xfrm>
          <a:off x="104267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46826</xdr:rowOff>
    </xdr:from>
    <xdr:ext cx="469744" cy="259045"/>
    <xdr:sp macro="" textlink="">
      <xdr:nvSpPr>
        <xdr:cNvPr id="199" name="【体育館・プール】&#10;一人当たり面積該当値テキスト"/>
        <xdr:cNvSpPr txBox="1"/>
      </xdr:nvSpPr>
      <xdr:spPr>
        <a:xfrm>
          <a:off x="10566400" y="1050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0.261</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71665</xdr:rowOff>
    </xdr:from>
    <xdr:to>
      <xdr:col>14</xdr:col>
      <xdr:colOff>79375</xdr:colOff>
      <xdr:row>62</xdr:row>
      <xdr:rowOff>1815</xdr:rowOff>
    </xdr:to>
    <xdr:sp macro="" textlink="">
      <xdr:nvSpPr>
        <xdr:cNvPr id="200" name="円/楕円 199"/>
        <xdr:cNvSpPr/>
      </xdr:nvSpPr>
      <xdr:spPr>
        <a:xfrm>
          <a:off x="9588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119199</xdr:rowOff>
    </xdr:from>
    <xdr:to>
      <xdr:col>15</xdr:col>
      <xdr:colOff>180975</xdr:colOff>
      <xdr:row>61</xdr:row>
      <xdr:rowOff>122465</xdr:rowOff>
    </xdr:to>
    <xdr:cxnSp macro="">
      <xdr:nvCxnSpPr>
        <xdr:cNvPr id="201" name="直線コネクタ 200"/>
        <xdr:cNvCxnSpPr/>
      </xdr:nvCxnSpPr>
      <xdr:spPr>
        <a:xfrm flipV="1">
          <a:off x="9639300" y="10577649"/>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11810</xdr:rowOff>
    </xdr:from>
    <xdr:ext cx="469744" cy="259045"/>
    <xdr:sp macro="" textlink="">
      <xdr:nvSpPr>
        <xdr:cNvPr id="202" name="n_1aveValue【体育館・プール】&#10;一人当たり面積"/>
        <xdr:cNvSpPr txBox="1"/>
      </xdr:nvSpPr>
      <xdr:spPr>
        <a:xfrm>
          <a:off x="9391727" y="1029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13</xdr:col>
      <xdr:colOff>466802</xdr:colOff>
      <xdr:row>61</xdr:row>
      <xdr:rowOff>164392</xdr:rowOff>
    </xdr:from>
    <xdr:ext cx="469744" cy="259045"/>
    <xdr:sp macro="" textlink="">
      <xdr:nvSpPr>
        <xdr:cNvPr id="203" name="n_1mainValue【体育館・プール】&#10;一人当たり面積"/>
        <xdr:cNvSpPr txBox="1"/>
      </xdr:nvSpPr>
      <xdr:spPr>
        <a:xfrm>
          <a:off x="93917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4" name="テキスト ボックス 21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5" name="直線コネクタ 21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6" name="テキスト ボックス 21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7" name="直線コネクタ 21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8" name="テキスト ボックス 21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9" name="直線コネクタ 21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0" name="テキスト ボックス 21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1" name="直線コネクタ 22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2" name="テキスト ボックス 22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3" name="直線コネクタ 22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4" name="テキスト ボックス 22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6" name="テキスト ボックス 22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11430</xdr:rowOff>
    </xdr:from>
    <xdr:to>
      <xdr:col>6</xdr:col>
      <xdr:colOff>510540</xdr:colOff>
      <xdr:row>85</xdr:row>
      <xdr:rowOff>74295</xdr:rowOff>
    </xdr:to>
    <xdr:cxnSp macro="">
      <xdr:nvCxnSpPr>
        <xdr:cNvPr id="228" name="直線コネクタ 227"/>
        <xdr:cNvCxnSpPr/>
      </xdr:nvCxnSpPr>
      <xdr:spPr>
        <a:xfrm flipV="1">
          <a:off x="4634865" y="1338453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78122</xdr:rowOff>
    </xdr:from>
    <xdr:ext cx="405111" cy="259045"/>
    <xdr:sp macro="" textlink="">
      <xdr:nvSpPr>
        <xdr:cNvPr id="229" name="【福祉施設】&#10;有形固定資産減価償却率最小値テキスト"/>
        <xdr:cNvSpPr txBox="1"/>
      </xdr:nvSpPr>
      <xdr:spPr>
        <a:xfrm>
          <a:off x="47244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422275</xdr:colOff>
      <xdr:row>85</xdr:row>
      <xdr:rowOff>74295</xdr:rowOff>
    </xdr:from>
    <xdr:to>
      <xdr:col>6</xdr:col>
      <xdr:colOff>600075</xdr:colOff>
      <xdr:row>85</xdr:row>
      <xdr:rowOff>74295</xdr:rowOff>
    </xdr:to>
    <xdr:cxnSp macro="">
      <xdr:nvCxnSpPr>
        <xdr:cNvPr id="230" name="直線コネクタ 229"/>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129557</xdr:rowOff>
    </xdr:from>
    <xdr:ext cx="405111" cy="259045"/>
    <xdr:sp macro="" textlink="">
      <xdr:nvSpPr>
        <xdr:cNvPr id="231" name="【福祉施設】&#10;有形固定資産減価償却率最大値テキスト"/>
        <xdr:cNvSpPr txBox="1"/>
      </xdr:nvSpPr>
      <xdr:spPr>
        <a:xfrm>
          <a:off x="47244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11430</xdr:rowOff>
    </xdr:from>
    <xdr:to>
      <xdr:col>6</xdr:col>
      <xdr:colOff>600075</xdr:colOff>
      <xdr:row>78</xdr:row>
      <xdr:rowOff>11430</xdr:rowOff>
    </xdr:to>
    <xdr:cxnSp macro="">
      <xdr:nvCxnSpPr>
        <xdr:cNvPr id="232" name="直線コネクタ 231"/>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158132</xdr:rowOff>
    </xdr:from>
    <xdr:ext cx="405111" cy="259045"/>
    <xdr:sp macro="" textlink="">
      <xdr:nvSpPr>
        <xdr:cNvPr id="233" name="【福祉施設】&#10;有形固定資産減価償却率平均値テキスト"/>
        <xdr:cNvSpPr txBox="1"/>
      </xdr:nvSpPr>
      <xdr:spPr>
        <a:xfrm>
          <a:off x="4724400" y="1421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8255</xdr:rowOff>
    </xdr:from>
    <xdr:to>
      <xdr:col>6</xdr:col>
      <xdr:colOff>561975</xdr:colOff>
      <xdr:row>83</xdr:row>
      <xdr:rowOff>109855</xdr:rowOff>
    </xdr:to>
    <xdr:sp macro="" textlink="">
      <xdr:nvSpPr>
        <xdr:cNvPr id="234" name="フローチャート : 判断 233"/>
        <xdr:cNvSpPr/>
      </xdr:nvSpPr>
      <xdr:spPr>
        <a:xfrm>
          <a:off x="45847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93980</xdr:rowOff>
    </xdr:from>
    <xdr:to>
      <xdr:col>5</xdr:col>
      <xdr:colOff>409575</xdr:colOff>
      <xdr:row>83</xdr:row>
      <xdr:rowOff>24130</xdr:rowOff>
    </xdr:to>
    <xdr:sp macro="" textlink="">
      <xdr:nvSpPr>
        <xdr:cNvPr id="235" name="フローチャート : 判断 234"/>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6" name="テキスト ボックス 23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7" name="テキスト ボックス 23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8" name="テキスト ボックス 23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9" name="テキスト ボックス 23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0" name="テキスト ボックス 23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132080</xdr:rowOff>
    </xdr:from>
    <xdr:to>
      <xdr:col>6</xdr:col>
      <xdr:colOff>561975</xdr:colOff>
      <xdr:row>78</xdr:row>
      <xdr:rowOff>62230</xdr:rowOff>
    </xdr:to>
    <xdr:sp macro="" textlink="">
      <xdr:nvSpPr>
        <xdr:cNvPr id="241" name="円/楕円 240"/>
        <xdr:cNvSpPr/>
      </xdr:nvSpPr>
      <xdr:spPr>
        <a:xfrm>
          <a:off x="4584700" y="133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85107</xdr:rowOff>
    </xdr:from>
    <xdr:ext cx="405111" cy="259045"/>
    <xdr:sp macro="" textlink="">
      <xdr:nvSpPr>
        <xdr:cNvPr id="242" name="【福祉施設】&#10;有形固定資産減価償却率該当値テキスト"/>
        <xdr:cNvSpPr txBox="1"/>
      </xdr:nvSpPr>
      <xdr:spPr>
        <a:xfrm>
          <a:off x="4724400" y="13286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92075</xdr:rowOff>
    </xdr:from>
    <xdr:to>
      <xdr:col>5</xdr:col>
      <xdr:colOff>409575</xdr:colOff>
      <xdr:row>79</xdr:row>
      <xdr:rowOff>22225</xdr:rowOff>
    </xdr:to>
    <xdr:sp macro="" textlink="">
      <xdr:nvSpPr>
        <xdr:cNvPr id="243" name="円/楕円 242"/>
        <xdr:cNvSpPr/>
      </xdr:nvSpPr>
      <xdr:spPr>
        <a:xfrm>
          <a:off x="3746500" y="134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11430</xdr:rowOff>
    </xdr:from>
    <xdr:to>
      <xdr:col>6</xdr:col>
      <xdr:colOff>511175</xdr:colOff>
      <xdr:row>78</xdr:row>
      <xdr:rowOff>142875</xdr:rowOff>
    </xdr:to>
    <xdr:cxnSp macro="">
      <xdr:nvCxnSpPr>
        <xdr:cNvPr id="244" name="直線コネクタ 243"/>
        <xdr:cNvCxnSpPr/>
      </xdr:nvCxnSpPr>
      <xdr:spPr>
        <a:xfrm flipV="1">
          <a:off x="3797300" y="13384530"/>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15257</xdr:rowOff>
    </xdr:from>
    <xdr:ext cx="405111" cy="259045"/>
    <xdr:sp macro="" textlink="">
      <xdr:nvSpPr>
        <xdr:cNvPr id="245" name="n_1aveValue【福祉施設】&#10;有形固定資産減価償却率"/>
        <xdr:cNvSpPr txBox="1"/>
      </xdr:nvSpPr>
      <xdr:spPr>
        <a:xfrm>
          <a:off x="3582043"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38752</xdr:rowOff>
    </xdr:from>
    <xdr:ext cx="405111" cy="259045"/>
    <xdr:sp macro="" textlink="">
      <xdr:nvSpPr>
        <xdr:cNvPr id="246" name="n_1mainValue【福祉施設】&#10;有形固定資産減価償却率"/>
        <xdr:cNvSpPr txBox="1"/>
      </xdr:nvSpPr>
      <xdr:spPr>
        <a:xfrm>
          <a:off x="3582043" y="1324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4" name="正方形/長方形 25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5" name="テキスト ボックス 25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6" name="直線コネクタ 25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7" name="直線コネクタ 25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8" name="テキスト ボックス 25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9" name="直線コネクタ 25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0" name="テキスト ボックス 25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1" name="直線コネクタ 26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2" name="テキスト ボックス 26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3" name="直線コネクタ 26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4" name="テキスト ボックス 26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5" name="直線コネクタ 26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6" name="テキスト ボックス 26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7" name="直線コネクタ 26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8" name="テキスト ボックス 26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0" name="テキスト ボックス 26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25037</xdr:rowOff>
    </xdr:from>
    <xdr:to>
      <xdr:col>15</xdr:col>
      <xdr:colOff>180340</xdr:colOff>
      <xdr:row>86</xdr:row>
      <xdr:rowOff>109945</xdr:rowOff>
    </xdr:to>
    <xdr:cxnSp macro="">
      <xdr:nvCxnSpPr>
        <xdr:cNvPr id="272" name="直線コネクタ 271"/>
        <xdr:cNvCxnSpPr/>
      </xdr:nvCxnSpPr>
      <xdr:spPr>
        <a:xfrm flipV="1">
          <a:off x="10476865" y="13398137"/>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113772</xdr:rowOff>
    </xdr:from>
    <xdr:ext cx="469744" cy="259045"/>
    <xdr:sp macro="" textlink="">
      <xdr:nvSpPr>
        <xdr:cNvPr id="273" name="【福祉施設】&#10;一人当たり面積最小値テキスト"/>
        <xdr:cNvSpPr txBox="1"/>
      </xdr:nvSpPr>
      <xdr:spPr>
        <a:xfrm>
          <a:off x="105664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86</xdr:row>
      <xdr:rowOff>109945</xdr:rowOff>
    </xdr:from>
    <xdr:to>
      <xdr:col>15</xdr:col>
      <xdr:colOff>269875</xdr:colOff>
      <xdr:row>86</xdr:row>
      <xdr:rowOff>109945</xdr:rowOff>
    </xdr:to>
    <xdr:cxnSp macro="">
      <xdr:nvCxnSpPr>
        <xdr:cNvPr id="274" name="直線コネクタ 273"/>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143164</xdr:rowOff>
    </xdr:from>
    <xdr:ext cx="469744" cy="259045"/>
    <xdr:sp macro="" textlink="">
      <xdr:nvSpPr>
        <xdr:cNvPr id="275" name="【福祉施設】&#10;一人当たり面積最大値テキスト"/>
        <xdr:cNvSpPr txBox="1"/>
      </xdr:nvSpPr>
      <xdr:spPr>
        <a:xfrm>
          <a:off x="105664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0.464</a:t>
          </a:r>
          <a:endParaRPr kumimoji="1" lang="ja-JP" altLang="en-US" sz="1000" b="1">
            <a:latin typeface="ＭＳ Ｐゴシック"/>
          </a:endParaRPr>
        </a:p>
      </xdr:txBody>
    </xdr:sp>
    <xdr:clientData/>
  </xdr:oneCellAnchor>
  <xdr:twoCellAnchor>
    <xdr:from>
      <xdr:col>15</xdr:col>
      <xdr:colOff>92075</xdr:colOff>
      <xdr:row>78</xdr:row>
      <xdr:rowOff>25037</xdr:rowOff>
    </xdr:from>
    <xdr:to>
      <xdr:col>15</xdr:col>
      <xdr:colOff>269875</xdr:colOff>
      <xdr:row>78</xdr:row>
      <xdr:rowOff>25037</xdr:rowOff>
    </xdr:to>
    <xdr:cxnSp macro="">
      <xdr:nvCxnSpPr>
        <xdr:cNvPr id="276" name="直線コネクタ 275"/>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62428</xdr:rowOff>
    </xdr:from>
    <xdr:ext cx="469744" cy="259045"/>
    <xdr:sp macro="" textlink="">
      <xdr:nvSpPr>
        <xdr:cNvPr id="277" name="【福祉施設】&#10;一人当たり面積平均値テキスト"/>
        <xdr:cNvSpPr txBox="1"/>
      </xdr:nvSpPr>
      <xdr:spPr>
        <a:xfrm>
          <a:off x="10566400" y="1429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39551</xdr:rowOff>
    </xdr:from>
    <xdr:to>
      <xdr:col>15</xdr:col>
      <xdr:colOff>231775</xdr:colOff>
      <xdr:row>84</xdr:row>
      <xdr:rowOff>141151</xdr:rowOff>
    </xdr:to>
    <xdr:sp macro="" textlink="">
      <xdr:nvSpPr>
        <xdr:cNvPr id="278" name="フローチャート : 判断 277"/>
        <xdr:cNvSpPr/>
      </xdr:nvSpPr>
      <xdr:spPr>
        <a:xfrm>
          <a:off x="104267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79" name="フローチャート : 判断 278"/>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86</xdr:row>
      <xdr:rowOff>16692</xdr:rowOff>
    </xdr:from>
    <xdr:to>
      <xdr:col>15</xdr:col>
      <xdr:colOff>231775</xdr:colOff>
      <xdr:row>86</xdr:row>
      <xdr:rowOff>118292</xdr:rowOff>
    </xdr:to>
    <xdr:sp macro="" textlink="">
      <xdr:nvSpPr>
        <xdr:cNvPr id="285" name="円/楕円 284"/>
        <xdr:cNvSpPr/>
      </xdr:nvSpPr>
      <xdr:spPr>
        <a:xfrm>
          <a:off x="104267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103069</xdr:rowOff>
    </xdr:from>
    <xdr:ext cx="469744" cy="259045"/>
    <xdr:sp macro="" textlink="">
      <xdr:nvSpPr>
        <xdr:cNvPr id="286" name="【福祉施設】&#10;一人当たり面積該当値テキスト"/>
        <xdr:cNvSpPr txBox="1"/>
      </xdr:nvSpPr>
      <xdr:spPr>
        <a:xfrm>
          <a:off x="10566400" y="1467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13</xdr:col>
      <xdr:colOff>663575</xdr:colOff>
      <xdr:row>86</xdr:row>
      <xdr:rowOff>16692</xdr:rowOff>
    </xdr:from>
    <xdr:to>
      <xdr:col>14</xdr:col>
      <xdr:colOff>79375</xdr:colOff>
      <xdr:row>86</xdr:row>
      <xdr:rowOff>118292</xdr:rowOff>
    </xdr:to>
    <xdr:sp macro="" textlink="">
      <xdr:nvSpPr>
        <xdr:cNvPr id="287" name="円/楕円 286"/>
        <xdr:cNvSpPr/>
      </xdr:nvSpPr>
      <xdr:spPr>
        <a:xfrm>
          <a:off x="9588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67492</xdr:rowOff>
    </xdr:from>
    <xdr:to>
      <xdr:col>15</xdr:col>
      <xdr:colOff>180975</xdr:colOff>
      <xdr:row>86</xdr:row>
      <xdr:rowOff>67492</xdr:rowOff>
    </xdr:to>
    <xdr:cxnSp macro="">
      <xdr:nvCxnSpPr>
        <xdr:cNvPr id="288" name="直線コネクタ 287"/>
        <xdr:cNvCxnSpPr/>
      </xdr:nvCxnSpPr>
      <xdr:spPr>
        <a:xfrm>
          <a:off x="9639300" y="14812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12354</xdr:rowOff>
    </xdr:from>
    <xdr:ext cx="469744" cy="259045"/>
    <xdr:sp macro="" textlink="">
      <xdr:nvSpPr>
        <xdr:cNvPr id="289" name="n_1aveValue【福祉施設】&#10;一人当たり面積"/>
        <xdr:cNvSpPr txBox="1"/>
      </xdr:nvSpPr>
      <xdr:spPr>
        <a:xfrm>
          <a:off x="93917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109419</xdr:rowOff>
    </xdr:from>
    <xdr:ext cx="469744" cy="259045"/>
    <xdr:sp macro="" textlink="">
      <xdr:nvSpPr>
        <xdr:cNvPr id="290" name="n_1mainValue【福祉施設】&#10;一人当たり面積"/>
        <xdr:cNvSpPr txBox="1"/>
      </xdr:nvSpPr>
      <xdr:spPr>
        <a:xfrm>
          <a:off x="9391727" y="1485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1" name="正方形/長方形 29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2" name="正方形/長方形 29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3" name="正方形/長方形 29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4" name="正方形/長方形 29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5" name="正方形/長方形 29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6" name="正方形/長方形 29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7" name="正方形/長方形 29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8" name="正方形/長方形 29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9" name="正方形/長方形 2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0" name="正方形/長方形 2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1" name="正方形/長方形 3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2" name="正方形/長方形 3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3" name="正方形/長方形 3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4" name="正方形/長方形 3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5" name="正方形/長方形 3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6" name="正方形/長方形 30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7" name="正方形/長方形 3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8" name="正方形/長方形 3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9" name="正方形/長方形 3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0" name="正方形/長方形 3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1" name="正方形/長方形 3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2" name="正方形/長方形 3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3" name="正方形/長方形 3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4" name="正方形/長方形 31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15" name="正方形/長方形 3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6" name="正方形/長方形 3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7" name="正方形/長方形 3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8" name="正方形/長方形 3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9" name="正方形/長方形 3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0" name="正方形/長方形 3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1" name="正方形/長方形 3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2" name="正方形/長方形 32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23" name="正方形/長方形 3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24" name="正方形/長方形 3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25" name="正方形/長方形 3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26" name="正方形/長方形 3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7" name="正方形/長方形 3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8" name="正方形/長方形 3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9" name="正方形/長方形 3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30" name="正方形/長方形 3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31" name="テキスト ボックス 3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32" name="直線コネクタ 3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33" name="直線コネクタ 33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34" name="テキスト ボックス 333"/>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35" name="直線コネクタ 33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36" name="テキスト ボックス 33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37" name="直線コネクタ 33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38" name="テキスト ボックス 33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39" name="直線コネクタ 33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40" name="テキスト ボックス 33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41" name="直線コネクタ 34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42" name="テキスト ボックス 34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43" name="直線コネクタ 3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44" name="テキスト ボックス 34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4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63</xdr:row>
      <xdr:rowOff>158115</xdr:rowOff>
    </xdr:to>
    <xdr:cxnSp macro="">
      <xdr:nvCxnSpPr>
        <xdr:cNvPr id="346" name="直線コネクタ 345"/>
        <xdr:cNvCxnSpPr/>
      </xdr:nvCxnSpPr>
      <xdr:spPr>
        <a:xfrm flipV="1">
          <a:off x="16318864" y="949452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161942</xdr:rowOff>
    </xdr:from>
    <xdr:ext cx="340478" cy="259045"/>
    <xdr:sp macro="" textlink="">
      <xdr:nvSpPr>
        <xdr:cNvPr id="347" name="【保健センター・保健所】&#10;有形固定資産減価償却率最小値テキスト"/>
        <xdr:cNvSpPr txBox="1"/>
      </xdr:nvSpPr>
      <xdr:spPr>
        <a:xfrm>
          <a:off x="16408400" y="109632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63</xdr:row>
      <xdr:rowOff>158115</xdr:rowOff>
    </xdr:from>
    <xdr:to>
      <xdr:col>23</xdr:col>
      <xdr:colOff>606425</xdr:colOff>
      <xdr:row>63</xdr:row>
      <xdr:rowOff>158115</xdr:rowOff>
    </xdr:to>
    <xdr:cxnSp macro="">
      <xdr:nvCxnSpPr>
        <xdr:cNvPr id="348" name="直線コネクタ 347"/>
        <xdr:cNvCxnSpPr/>
      </xdr:nvCxnSpPr>
      <xdr:spPr>
        <a:xfrm>
          <a:off x="16230600" y="1095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49" name="【保健センター・保健所】&#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50" name="直線コネクタ 349"/>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95902</xdr:rowOff>
    </xdr:from>
    <xdr:ext cx="405111" cy="259045"/>
    <xdr:sp macro="" textlink="">
      <xdr:nvSpPr>
        <xdr:cNvPr id="351" name="【保健センター・保健所】&#10;有形固定資産減価償却率平均値テキスト"/>
        <xdr:cNvSpPr txBox="1"/>
      </xdr:nvSpPr>
      <xdr:spPr>
        <a:xfrm>
          <a:off x="16408400" y="1004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73025</xdr:rowOff>
    </xdr:from>
    <xdr:to>
      <xdr:col>23</xdr:col>
      <xdr:colOff>568325</xdr:colOff>
      <xdr:row>60</xdr:row>
      <xdr:rowOff>3175</xdr:rowOff>
    </xdr:to>
    <xdr:sp macro="" textlink="">
      <xdr:nvSpPr>
        <xdr:cNvPr id="352" name="フローチャート : 判断 351"/>
        <xdr:cNvSpPr/>
      </xdr:nvSpPr>
      <xdr:spPr>
        <a:xfrm>
          <a:off x="162687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65405</xdr:rowOff>
    </xdr:from>
    <xdr:to>
      <xdr:col>22</xdr:col>
      <xdr:colOff>415925</xdr:colOff>
      <xdr:row>59</xdr:row>
      <xdr:rowOff>167005</xdr:rowOff>
    </xdr:to>
    <xdr:sp macro="" textlink="">
      <xdr:nvSpPr>
        <xdr:cNvPr id="353" name="フローチャート : 判断 352"/>
        <xdr:cNvSpPr/>
      </xdr:nvSpPr>
      <xdr:spPr>
        <a:xfrm>
          <a:off x="15430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54" name="テキスト ボックス 3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55" name="テキスト ボックス 3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56" name="テキスト ボックス 3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7" name="テキスト ボックス 3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8" name="テキスト ボックス 3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107315</xdr:rowOff>
    </xdr:from>
    <xdr:to>
      <xdr:col>23</xdr:col>
      <xdr:colOff>568325</xdr:colOff>
      <xdr:row>60</xdr:row>
      <xdr:rowOff>37465</xdr:rowOff>
    </xdr:to>
    <xdr:sp macro="" textlink="">
      <xdr:nvSpPr>
        <xdr:cNvPr id="359" name="円/楕円 358"/>
        <xdr:cNvSpPr/>
      </xdr:nvSpPr>
      <xdr:spPr>
        <a:xfrm>
          <a:off x="162687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85742</xdr:rowOff>
    </xdr:from>
    <xdr:ext cx="405111" cy="259045"/>
    <xdr:sp macro="" textlink="">
      <xdr:nvSpPr>
        <xdr:cNvPr id="360" name="【保健センター・保健所】&#10;有形固定資産減価償却率該当値テキスト"/>
        <xdr:cNvSpPr txBox="1"/>
      </xdr:nvSpPr>
      <xdr:spPr>
        <a:xfrm>
          <a:off x="16408400" y="1020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107315</xdr:rowOff>
    </xdr:from>
    <xdr:to>
      <xdr:col>22</xdr:col>
      <xdr:colOff>415925</xdr:colOff>
      <xdr:row>60</xdr:row>
      <xdr:rowOff>37465</xdr:rowOff>
    </xdr:to>
    <xdr:sp macro="" textlink="">
      <xdr:nvSpPr>
        <xdr:cNvPr id="361" name="円/楕円 360"/>
        <xdr:cNvSpPr/>
      </xdr:nvSpPr>
      <xdr:spPr>
        <a:xfrm>
          <a:off x="15430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158115</xdr:rowOff>
    </xdr:from>
    <xdr:to>
      <xdr:col>23</xdr:col>
      <xdr:colOff>517525</xdr:colOff>
      <xdr:row>59</xdr:row>
      <xdr:rowOff>158115</xdr:rowOff>
    </xdr:to>
    <xdr:cxnSp macro="">
      <xdr:nvCxnSpPr>
        <xdr:cNvPr id="362" name="直線コネクタ 361"/>
        <xdr:cNvCxnSpPr/>
      </xdr:nvCxnSpPr>
      <xdr:spPr>
        <a:xfrm>
          <a:off x="15481300" y="102736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12082</xdr:rowOff>
    </xdr:from>
    <xdr:ext cx="405111" cy="259045"/>
    <xdr:sp macro="" textlink="">
      <xdr:nvSpPr>
        <xdr:cNvPr id="363" name="n_1aveValue【保健センター・保健所】&#10;有形固定資産減価償却率"/>
        <xdr:cNvSpPr txBox="1"/>
      </xdr:nvSpPr>
      <xdr:spPr>
        <a:xfrm>
          <a:off x="15266043"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28592</xdr:rowOff>
    </xdr:from>
    <xdr:ext cx="405111" cy="259045"/>
    <xdr:sp macro="" textlink="">
      <xdr:nvSpPr>
        <xdr:cNvPr id="364" name="n_1mainValue【保健センター・保健所】&#10;有形固定資産減価償却率"/>
        <xdr:cNvSpPr txBox="1"/>
      </xdr:nvSpPr>
      <xdr:spPr>
        <a:xfrm>
          <a:off x="15266043"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65" name="正方形/長方形 3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6" name="正方形/長方形 3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7" name="正方形/長方形 3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8" name="正方形/長方形 3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9" name="正方形/長方形 3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0" name="正方形/長方形 3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1" name="正方形/長方形 3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2" name="正方形/長方形 3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73" name="テキスト ボックス 3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74" name="直線コネクタ 3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375" name="直線コネクタ 3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76" name="テキスト ボックス 3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77" name="直線コネクタ 3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78" name="テキスト ボックス 3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79" name="直線コネクタ 3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80" name="テキスト ボックス 3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81" name="直線コネクタ 3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82" name="テキスト ボックス 3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83" name="直線コネクタ 3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84" name="テキスト ボックス 3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85" name="直線コネクタ 3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86" name="テキスト ボックス 3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63</xdr:row>
      <xdr:rowOff>118110</xdr:rowOff>
    </xdr:to>
    <xdr:cxnSp macro="">
      <xdr:nvCxnSpPr>
        <xdr:cNvPr id="388" name="直線コネクタ 387"/>
        <xdr:cNvCxnSpPr/>
      </xdr:nvCxnSpPr>
      <xdr:spPr>
        <a:xfrm flipV="1">
          <a:off x="22160864" y="96240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121937</xdr:rowOff>
    </xdr:from>
    <xdr:ext cx="469744" cy="259045"/>
    <xdr:sp macro="" textlink="">
      <xdr:nvSpPr>
        <xdr:cNvPr id="389" name="【保健センター・保健所】&#10;一人当たり面積最小値テキスト"/>
        <xdr:cNvSpPr txBox="1"/>
      </xdr:nvSpPr>
      <xdr:spPr>
        <a:xfrm>
          <a:off x="22250400"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32</xdr:col>
      <xdr:colOff>98425</xdr:colOff>
      <xdr:row>63</xdr:row>
      <xdr:rowOff>118110</xdr:rowOff>
    </xdr:from>
    <xdr:to>
      <xdr:col>32</xdr:col>
      <xdr:colOff>276225</xdr:colOff>
      <xdr:row>63</xdr:row>
      <xdr:rowOff>118110</xdr:rowOff>
    </xdr:to>
    <xdr:cxnSp macro="">
      <xdr:nvCxnSpPr>
        <xdr:cNvPr id="390" name="直線コネクタ 389"/>
        <xdr:cNvCxnSpPr/>
      </xdr:nvCxnSpPr>
      <xdr:spPr>
        <a:xfrm>
          <a:off x="22072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391"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0.187</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392" name="直線コネクタ 391"/>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34307</xdr:rowOff>
    </xdr:from>
    <xdr:ext cx="469744" cy="259045"/>
    <xdr:sp macro="" textlink="">
      <xdr:nvSpPr>
        <xdr:cNvPr id="393" name="【保健センター・保健所】&#10;一人当たり面積平均値テキスト"/>
        <xdr:cNvSpPr txBox="1"/>
      </xdr:nvSpPr>
      <xdr:spPr>
        <a:xfrm>
          <a:off x="222504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55880</xdr:rowOff>
    </xdr:from>
    <xdr:to>
      <xdr:col>32</xdr:col>
      <xdr:colOff>238125</xdr:colOff>
      <xdr:row>62</xdr:row>
      <xdr:rowOff>157480</xdr:rowOff>
    </xdr:to>
    <xdr:sp macro="" textlink="">
      <xdr:nvSpPr>
        <xdr:cNvPr id="394" name="フローチャート : 判断 393"/>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139700</xdr:rowOff>
    </xdr:from>
    <xdr:to>
      <xdr:col>31</xdr:col>
      <xdr:colOff>85725</xdr:colOff>
      <xdr:row>61</xdr:row>
      <xdr:rowOff>69850</xdr:rowOff>
    </xdr:to>
    <xdr:sp macro="" textlink="">
      <xdr:nvSpPr>
        <xdr:cNvPr id="395" name="フローチャート : 判断 394"/>
        <xdr:cNvSpPr/>
      </xdr:nvSpPr>
      <xdr:spPr>
        <a:xfrm>
          <a:off x="21272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96" name="テキスト ボックス 3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97" name="テキスト ボックス 3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8" name="テキスト ボックス 3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9" name="テキスト ボックス 3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00" name="テキスト ボックス 3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48260</xdr:rowOff>
    </xdr:from>
    <xdr:to>
      <xdr:col>32</xdr:col>
      <xdr:colOff>238125</xdr:colOff>
      <xdr:row>62</xdr:row>
      <xdr:rowOff>149860</xdr:rowOff>
    </xdr:to>
    <xdr:sp macro="" textlink="">
      <xdr:nvSpPr>
        <xdr:cNvPr id="401" name="円/楕円 400"/>
        <xdr:cNvSpPr/>
      </xdr:nvSpPr>
      <xdr:spPr>
        <a:xfrm>
          <a:off x="221107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71137</xdr:rowOff>
    </xdr:from>
    <xdr:ext cx="469744" cy="259045"/>
    <xdr:sp macro="" textlink="">
      <xdr:nvSpPr>
        <xdr:cNvPr id="402" name="【保健センター・保健所】&#10;一人当たり面積該当値テキスト"/>
        <xdr:cNvSpPr txBox="1"/>
      </xdr:nvSpPr>
      <xdr:spPr>
        <a:xfrm>
          <a:off x="22250400" y="105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48260</xdr:rowOff>
    </xdr:from>
    <xdr:to>
      <xdr:col>31</xdr:col>
      <xdr:colOff>85725</xdr:colOff>
      <xdr:row>62</xdr:row>
      <xdr:rowOff>149860</xdr:rowOff>
    </xdr:to>
    <xdr:sp macro="" textlink="">
      <xdr:nvSpPr>
        <xdr:cNvPr id="403" name="円/楕円 402"/>
        <xdr:cNvSpPr/>
      </xdr:nvSpPr>
      <xdr:spPr>
        <a:xfrm>
          <a:off x="21272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99060</xdr:rowOff>
    </xdr:from>
    <xdr:to>
      <xdr:col>32</xdr:col>
      <xdr:colOff>187325</xdr:colOff>
      <xdr:row>62</xdr:row>
      <xdr:rowOff>99060</xdr:rowOff>
    </xdr:to>
    <xdr:cxnSp macro="">
      <xdr:nvCxnSpPr>
        <xdr:cNvPr id="404" name="直線コネクタ 403"/>
        <xdr:cNvCxnSpPr/>
      </xdr:nvCxnSpPr>
      <xdr:spPr>
        <a:xfrm>
          <a:off x="21323300" y="10728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86377</xdr:rowOff>
    </xdr:from>
    <xdr:ext cx="469744" cy="259045"/>
    <xdr:sp macro="" textlink="">
      <xdr:nvSpPr>
        <xdr:cNvPr id="405" name="n_1aveValue【保健センター・保健所】&#10;一人当たり面積"/>
        <xdr:cNvSpPr txBox="1"/>
      </xdr:nvSpPr>
      <xdr:spPr>
        <a:xfrm>
          <a:off x="21075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140987</xdr:rowOff>
    </xdr:from>
    <xdr:ext cx="469744" cy="259045"/>
    <xdr:sp macro="" textlink="">
      <xdr:nvSpPr>
        <xdr:cNvPr id="406" name="n_1mainValue【保健センター・保健所】&#10;一人当たり面積"/>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07" name="正方形/長方形 4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8" name="正方形/長方形 4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9" name="正方形/長方形 4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0" name="正方形/長方形 4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1" name="正方形/長方形 4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2" name="正方形/長方形 4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3" name="正方形/長方形 4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4" name="正方形/長方形 4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15" name="テキスト ボックス 4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16" name="直線コネクタ 4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17" name="直線コネクタ 41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18" name="テキスト ボックス 41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19" name="直線コネクタ 41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20" name="テキスト ボックス 41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21" name="直線コネクタ 42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22" name="テキスト ボックス 42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23" name="直線コネクタ 42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24" name="テキスト ボックス 42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25" name="直線コネクタ 42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26" name="テキスト ボックス 42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27" name="直線コネクタ 42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28" name="テキスト ボックス 42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29" name="直線コネクタ 4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30" name="テキスト ボックス 42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3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86</xdr:row>
      <xdr:rowOff>18506</xdr:rowOff>
    </xdr:to>
    <xdr:cxnSp macro="">
      <xdr:nvCxnSpPr>
        <xdr:cNvPr id="432" name="直線コネクタ 431"/>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22333</xdr:rowOff>
    </xdr:from>
    <xdr:ext cx="340478" cy="259045"/>
    <xdr:sp macro="" textlink="">
      <xdr:nvSpPr>
        <xdr:cNvPr id="433" name="【消防施設】&#10;有形固定資産減価償却率最小値テキスト"/>
        <xdr:cNvSpPr txBox="1"/>
      </xdr:nvSpPr>
      <xdr:spPr>
        <a:xfrm>
          <a:off x="164084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23</xdr:col>
      <xdr:colOff>428625</xdr:colOff>
      <xdr:row>86</xdr:row>
      <xdr:rowOff>18506</xdr:rowOff>
    </xdr:from>
    <xdr:to>
      <xdr:col>23</xdr:col>
      <xdr:colOff>606425</xdr:colOff>
      <xdr:row>86</xdr:row>
      <xdr:rowOff>18506</xdr:rowOff>
    </xdr:to>
    <xdr:cxnSp macro="">
      <xdr:nvCxnSpPr>
        <xdr:cNvPr id="434" name="直線コネクタ 433"/>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435" name="【消防施設】&#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436" name="直線コネクタ 43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119215</xdr:rowOff>
    </xdr:from>
    <xdr:ext cx="405111" cy="259045"/>
    <xdr:sp macro="" textlink="">
      <xdr:nvSpPr>
        <xdr:cNvPr id="437" name="【消防施設】&#10;有形固定資産減価償却率平均値テキスト"/>
        <xdr:cNvSpPr txBox="1"/>
      </xdr:nvSpPr>
      <xdr:spPr>
        <a:xfrm>
          <a:off x="16408400" y="1417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140788</xdr:rowOff>
    </xdr:from>
    <xdr:to>
      <xdr:col>23</xdr:col>
      <xdr:colOff>568325</xdr:colOff>
      <xdr:row>83</xdr:row>
      <xdr:rowOff>70938</xdr:rowOff>
    </xdr:to>
    <xdr:sp macro="" textlink="">
      <xdr:nvSpPr>
        <xdr:cNvPr id="438" name="フローチャート : 判断 437"/>
        <xdr:cNvSpPr/>
      </xdr:nvSpPr>
      <xdr:spPr>
        <a:xfrm>
          <a:off x="162687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135889</xdr:rowOff>
    </xdr:from>
    <xdr:to>
      <xdr:col>22</xdr:col>
      <xdr:colOff>415925</xdr:colOff>
      <xdr:row>82</xdr:row>
      <xdr:rowOff>66039</xdr:rowOff>
    </xdr:to>
    <xdr:sp macro="" textlink="">
      <xdr:nvSpPr>
        <xdr:cNvPr id="439" name="フローチャート : 判断 438"/>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40" name="テキスト ボックス 43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41" name="テキスト ボックス 44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42" name="テキスト ボックス 44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43" name="テキスト ボックス 44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44" name="テキスト ボックス 44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47716</xdr:rowOff>
    </xdr:from>
    <xdr:to>
      <xdr:col>23</xdr:col>
      <xdr:colOff>568325</xdr:colOff>
      <xdr:row>82</xdr:row>
      <xdr:rowOff>149316</xdr:rowOff>
    </xdr:to>
    <xdr:sp macro="" textlink="">
      <xdr:nvSpPr>
        <xdr:cNvPr id="445" name="円/楕円 444"/>
        <xdr:cNvSpPr/>
      </xdr:nvSpPr>
      <xdr:spPr>
        <a:xfrm>
          <a:off x="162687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70593</xdr:rowOff>
    </xdr:from>
    <xdr:ext cx="405111" cy="259045"/>
    <xdr:sp macro="" textlink="">
      <xdr:nvSpPr>
        <xdr:cNvPr id="446" name="【消防施設】&#10;有形固定資産減価償却率該当値テキスト"/>
        <xdr:cNvSpPr txBox="1"/>
      </xdr:nvSpPr>
      <xdr:spPr>
        <a:xfrm>
          <a:off x="16408400" y="13958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22</xdr:col>
      <xdr:colOff>314325</xdr:colOff>
      <xdr:row>82</xdr:row>
      <xdr:rowOff>103232</xdr:rowOff>
    </xdr:from>
    <xdr:to>
      <xdr:col>22</xdr:col>
      <xdr:colOff>415925</xdr:colOff>
      <xdr:row>83</xdr:row>
      <xdr:rowOff>33382</xdr:rowOff>
    </xdr:to>
    <xdr:sp macro="" textlink="">
      <xdr:nvSpPr>
        <xdr:cNvPr id="447" name="円/楕円 446"/>
        <xdr:cNvSpPr/>
      </xdr:nvSpPr>
      <xdr:spPr>
        <a:xfrm>
          <a:off x="15430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82</xdr:row>
      <xdr:rowOff>98516</xdr:rowOff>
    </xdr:from>
    <xdr:to>
      <xdr:col>23</xdr:col>
      <xdr:colOff>517525</xdr:colOff>
      <xdr:row>82</xdr:row>
      <xdr:rowOff>154032</xdr:rowOff>
    </xdr:to>
    <xdr:cxnSp macro="">
      <xdr:nvCxnSpPr>
        <xdr:cNvPr id="448" name="直線コネクタ 447"/>
        <xdr:cNvCxnSpPr/>
      </xdr:nvCxnSpPr>
      <xdr:spPr>
        <a:xfrm flipV="1">
          <a:off x="15481300" y="14157416"/>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82566</xdr:rowOff>
    </xdr:from>
    <xdr:ext cx="405111" cy="259045"/>
    <xdr:sp macro="" textlink="">
      <xdr:nvSpPr>
        <xdr:cNvPr id="449" name="n_1aveValue【消防施設】&#10;有形固定資産減価償却率"/>
        <xdr:cNvSpPr txBox="1"/>
      </xdr:nvSpPr>
      <xdr:spPr>
        <a:xfrm>
          <a:off x="15266043"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22</xdr:col>
      <xdr:colOff>149868</xdr:colOff>
      <xdr:row>83</xdr:row>
      <xdr:rowOff>24509</xdr:rowOff>
    </xdr:from>
    <xdr:ext cx="405111" cy="259045"/>
    <xdr:sp macro="" textlink="">
      <xdr:nvSpPr>
        <xdr:cNvPr id="450" name="n_1mainValue【消防施設】&#10;有形固定資産減価償却率"/>
        <xdr:cNvSpPr txBox="1"/>
      </xdr:nvSpPr>
      <xdr:spPr>
        <a:xfrm>
          <a:off x="15266043"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51" name="正方形/長方形 4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2" name="正方形/長方形 4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3" name="正方形/長方形 4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4" name="正方形/長方形 4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5" name="正方形/長方形 4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6" name="正方形/長方形 4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7" name="正方形/長方形 4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8" name="正方形/長方形 4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59" name="テキスト ボックス 4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0" name="直線コネクタ 4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61" name="直線コネクタ 46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62" name="テキスト ボックス 46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63" name="直線コネクタ 46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64" name="テキスト ボックス 46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65" name="直線コネクタ 46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66" name="テキスト ボックス 46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67" name="直線コネクタ 46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68" name="テキスト ボックス 46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69" name="直線コネクタ 4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70" name="テキスト ボックス 4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7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22098</xdr:rowOff>
    </xdr:from>
    <xdr:to>
      <xdr:col>32</xdr:col>
      <xdr:colOff>186689</xdr:colOff>
      <xdr:row>85</xdr:row>
      <xdr:rowOff>140970</xdr:rowOff>
    </xdr:to>
    <xdr:cxnSp macro="">
      <xdr:nvCxnSpPr>
        <xdr:cNvPr id="472" name="直線コネクタ 471"/>
        <xdr:cNvCxnSpPr/>
      </xdr:nvCxnSpPr>
      <xdr:spPr>
        <a:xfrm flipV="1">
          <a:off x="22160864" y="1356664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144797</xdr:rowOff>
    </xdr:from>
    <xdr:ext cx="469744" cy="259045"/>
    <xdr:sp macro="" textlink="">
      <xdr:nvSpPr>
        <xdr:cNvPr id="473" name="【消防施設】&#10;一人当たり面積最小値テキスト"/>
        <xdr:cNvSpPr txBox="1"/>
      </xdr:nvSpPr>
      <xdr:spPr>
        <a:xfrm>
          <a:off x="222504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85</xdr:row>
      <xdr:rowOff>140970</xdr:rowOff>
    </xdr:from>
    <xdr:to>
      <xdr:col>32</xdr:col>
      <xdr:colOff>276225</xdr:colOff>
      <xdr:row>85</xdr:row>
      <xdr:rowOff>140970</xdr:rowOff>
    </xdr:to>
    <xdr:cxnSp macro="">
      <xdr:nvCxnSpPr>
        <xdr:cNvPr id="474" name="直線コネクタ 473"/>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140225</xdr:rowOff>
    </xdr:from>
    <xdr:ext cx="469744" cy="259045"/>
    <xdr:sp macro="" textlink="">
      <xdr:nvSpPr>
        <xdr:cNvPr id="475" name="【消防施設】&#10;一人当たり面積最大値テキスト"/>
        <xdr:cNvSpPr txBox="1"/>
      </xdr:nvSpPr>
      <xdr:spPr>
        <a:xfrm>
          <a:off x="222504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79</xdr:row>
      <xdr:rowOff>22098</xdr:rowOff>
    </xdr:from>
    <xdr:to>
      <xdr:col>32</xdr:col>
      <xdr:colOff>276225</xdr:colOff>
      <xdr:row>79</xdr:row>
      <xdr:rowOff>22098</xdr:rowOff>
    </xdr:to>
    <xdr:cxnSp macro="">
      <xdr:nvCxnSpPr>
        <xdr:cNvPr id="476" name="直線コネクタ 475"/>
        <xdr:cNvCxnSpPr/>
      </xdr:nvCxnSpPr>
      <xdr:spPr>
        <a:xfrm>
          <a:off x="22072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129049</xdr:rowOff>
    </xdr:from>
    <xdr:ext cx="469744" cy="259045"/>
    <xdr:sp macro="" textlink="">
      <xdr:nvSpPr>
        <xdr:cNvPr id="477" name="【消防施設】&#10;一人当たり面積平均値テキスト"/>
        <xdr:cNvSpPr txBox="1"/>
      </xdr:nvSpPr>
      <xdr:spPr>
        <a:xfrm>
          <a:off x="22250400" y="14016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106172</xdr:rowOff>
    </xdr:from>
    <xdr:to>
      <xdr:col>32</xdr:col>
      <xdr:colOff>238125</xdr:colOff>
      <xdr:row>83</xdr:row>
      <xdr:rowOff>36322</xdr:rowOff>
    </xdr:to>
    <xdr:sp macro="" textlink="">
      <xdr:nvSpPr>
        <xdr:cNvPr id="478" name="フローチャート : 判断 477"/>
        <xdr:cNvSpPr/>
      </xdr:nvSpPr>
      <xdr:spPr>
        <a:xfrm>
          <a:off x="22110700" y="1416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163322</xdr:rowOff>
    </xdr:from>
    <xdr:to>
      <xdr:col>31</xdr:col>
      <xdr:colOff>85725</xdr:colOff>
      <xdr:row>82</xdr:row>
      <xdr:rowOff>93472</xdr:rowOff>
    </xdr:to>
    <xdr:sp macro="" textlink="">
      <xdr:nvSpPr>
        <xdr:cNvPr id="479" name="フローチャート : 判断 478"/>
        <xdr:cNvSpPr/>
      </xdr:nvSpPr>
      <xdr:spPr>
        <a:xfrm>
          <a:off x="212725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80" name="テキスト ボックス 4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81" name="テキスト ボックス 4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82" name="テキスト ボックス 4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83" name="テキスト ボックス 4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84" name="テキスト ボックス 4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147320</xdr:rowOff>
    </xdr:from>
    <xdr:to>
      <xdr:col>32</xdr:col>
      <xdr:colOff>238125</xdr:colOff>
      <xdr:row>85</xdr:row>
      <xdr:rowOff>77470</xdr:rowOff>
    </xdr:to>
    <xdr:sp macro="" textlink="">
      <xdr:nvSpPr>
        <xdr:cNvPr id="485" name="円/楕円 484"/>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62247</xdr:rowOff>
    </xdr:from>
    <xdr:ext cx="469744" cy="259045"/>
    <xdr:sp macro="" textlink="">
      <xdr:nvSpPr>
        <xdr:cNvPr id="486" name="【消防施設】&#10;一人当たり面積該当値テキスト"/>
        <xdr:cNvSpPr txBox="1"/>
      </xdr:nvSpPr>
      <xdr:spPr>
        <a:xfrm>
          <a:off x="222504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147320</xdr:rowOff>
    </xdr:from>
    <xdr:to>
      <xdr:col>31</xdr:col>
      <xdr:colOff>85725</xdr:colOff>
      <xdr:row>85</xdr:row>
      <xdr:rowOff>77470</xdr:rowOff>
    </xdr:to>
    <xdr:sp macro="" textlink="">
      <xdr:nvSpPr>
        <xdr:cNvPr id="487" name="円/楕円 486"/>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26670</xdr:rowOff>
    </xdr:from>
    <xdr:to>
      <xdr:col>32</xdr:col>
      <xdr:colOff>187325</xdr:colOff>
      <xdr:row>85</xdr:row>
      <xdr:rowOff>26670</xdr:rowOff>
    </xdr:to>
    <xdr:cxnSp macro="">
      <xdr:nvCxnSpPr>
        <xdr:cNvPr id="488" name="直線コネクタ 487"/>
        <xdr:cNvCxnSpPr/>
      </xdr:nvCxnSpPr>
      <xdr:spPr>
        <a:xfrm>
          <a:off x="21323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109999</xdr:rowOff>
    </xdr:from>
    <xdr:ext cx="469744" cy="259045"/>
    <xdr:sp macro="" textlink="">
      <xdr:nvSpPr>
        <xdr:cNvPr id="489" name="n_1aveValue【消防施設】&#10;一人当たり面積"/>
        <xdr:cNvSpPr txBox="1"/>
      </xdr:nvSpPr>
      <xdr:spPr>
        <a:xfrm>
          <a:off x="21075727" y="1382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68597</xdr:rowOff>
    </xdr:from>
    <xdr:ext cx="469744" cy="259045"/>
    <xdr:sp macro="" textlink="">
      <xdr:nvSpPr>
        <xdr:cNvPr id="490" name="n_1mainValue【消防施設】&#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91" name="正方形/長方形 4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2" name="正方形/長方形 4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3" name="正方形/長方形 4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4" name="正方形/長方形 4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5" name="正方形/長方形 4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6" name="正方形/長方形 4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7" name="正方形/長方形 4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8" name="正方形/長方形 4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9" name="テキスト ボックス 4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0" name="直線コネクタ 4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1" name="テキスト ボックス 50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02" name="直線コネクタ 50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03" name="テキスト ボックス 50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04" name="直線コネクタ 50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05" name="テキスト ボックス 50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06" name="直線コネクタ 50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07" name="テキスト ボックス 50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08" name="直線コネクタ 50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09" name="テキスト ボックス 50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10" name="直線コネクタ 50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11" name="テキスト ボックス 51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2" name="直線コネクタ 5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13" name="テキスト ボックス 51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109</xdr:row>
      <xdr:rowOff>64770</xdr:rowOff>
    </xdr:to>
    <xdr:cxnSp macro="">
      <xdr:nvCxnSpPr>
        <xdr:cNvPr id="515" name="直線コネクタ 514"/>
        <xdr:cNvCxnSpPr/>
      </xdr:nvCxnSpPr>
      <xdr:spPr>
        <a:xfrm flipV="1">
          <a:off x="16318864" y="17084039"/>
          <a:ext cx="0" cy="166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68597</xdr:rowOff>
    </xdr:from>
    <xdr:ext cx="405111" cy="259045"/>
    <xdr:sp macro="" textlink="">
      <xdr:nvSpPr>
        <xdr:cNvPr id="516" name="【庁舎】&#10;有形固定資産減価償却率最小値テキスト"/>
        <xdr:cNvSpPr txBox="1"/>
      </xdr:nvSpPr>
      <xdr:spPr>
        <a:xfrm>
          <a:off x="16408400" y="187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109</xdr:row>
      <xdr:rowOff>64770</xdr:rowOff>
    </xdr:from>
    <xdr:to>
      <xdr:col>23</xdr:col>
      <xdr:colOff>606425</xdr:colOff>
      <xdr:row>109</xdr:row>
      <xdr:rowOff>64770</xdr:rowOff>
    </xdr:to>
    <xdr:cxnSp macro="">
      <xdr:nvCxnSpPr>
        <xdr:cNvPr id="517" name="直線コネクタ 516"/>
        <xdr:cNvCxnSpPr/>
      </xdr:nvCxnSpPr>
      <xdr:spPr>
        <a:xfrm>
          <a:off x="16230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518" name="【庁舎】&#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519" name="直線コネクタ 518"/>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520" name="【庁舎】&#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21" name="フローチャート : 判断 520"/>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78739</xdr:rowOff>
    </xdr:from>
    <xdr:to>
      <xdr:col>22</xdr:col>
      <xdr:colOff>415925</xdr:colOff>
      <xdr:row>105</xdr:row>
      <xdr:rowOff>8889</xdr:rowOff>
    </xdr:to>
    <xdr:sp macro="" textlink="">
      <xdr:nvSpPr>
        <xdr:cNvPr id="522" name="フローチャート : 判断 521"/>
        <xdr:cNvSpPr/>
      </xdr:nvSpPr>
      <xdr:spPr>
        <a:xfrm>
          <a:off x="15430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3" name="テキスト ボックス 5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4" name="テキスト ボックス 5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5" name="テキスト ボックス 5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6" name="テキスト ボックス 5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7" name="テキスト ボックス 5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13970</xdr:rowOff>
    </xdr:from>
    <xdr:to>
      <xdr:col>23</xdr:col>
      <xdr:colOff>568325</xdr:colOff>
      <xdr:row>104</xdr:row>
      <xdr:rowOff>115570</xdr:rowOff>
    </xdr:to>
    <xdr:sp macro="" textlink="">
      <xdr:nvSpPr>
        <xdr:cNvPr id="528" name="円/楕円 527"/>
        <xdr:cNvSpPr/>
      </xdr:nvSpPr>
      <xdr:spPr>
        <a:xfrm>
          <a:off x="162687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36847</xdr:rowOff>
    </xdr:from>
    <xdr:ext cx="405111" cy="259045"/>
    <xdr:sp macro="" textlink="">
      <xdr:nvSpPr>
        <xdr:cNvPr id="529" name="【庁舎】&#10;有形固定資産減価償却率該当値テキスト"/>
        <xdr:cNvSpPr txBox="1"/>
      </xdr:nvSpPr>
      <xdr:spPr>
        <a:xfrm>
          <a:off x="16408400"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36830</xdr:rowOff>
    </xdr:from>
    <xdr:to>
      <xdr:col>22</xdr:col>
      <xdr:colOff>415925</xdr:colOff>
      <xdr:row>104</xdr:row>
      <xdr:rowOff>138430</xdr:rowOff>
    </xdr:to>
    <xdr:sp macro="" textlink="">
      <xdr:nvSpPr>
        <xdr:cNvPr id="530" name="円/楕円 529"/>
        <xdr:cNvSpPr/>
      </xdr:nvSpPr>
      <xdr:spPr>
        <a:xfrm>
          <a:off x="15430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64770</xdr:rowOff>
    </xdr:from>
    <xdr:to>
      <xdr:col>23</xdr:col>
      <xdr:colOff>517525</xdr:colOff>
      <xdr:row>104</xdr:row>
      <xdr:rowOff>87630</xdr:rowOff>
    </xdr:to>
    <xdr:cxnSp macro="">
      <xdr:nvCxnSpPr>
        <xdr:cNvPr id="531" name="直線コネクタ 530"/>
        <xdr:cNvCxnSpPr/>
      </xdr:nvCxnSpPr>
      <xdr:spPr>
        <a:xfrm flipV="1">
          <a:off x="15481300" y="178955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16</xdr:rowOff>
    </xdr:from>
    <xdr:ext cx="405111" cy="259045"/>
    <xdr:sp macro="" textlink="">
      <xdr:nvSpPr>
        <xdr:cNvPr id="532" name="n_1aveValue【庁舎】&#10;有形固定資産減価償却率"/>
        <xdr:cNvSpPr txBox="1"/>
      </xdr:nvSpPr>
      <xdr:spPr>
        <a:xfrm>
          <a:off x="15266043"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154957</xdr:rowOff>
    </xdr:from>
    <xdr:ext cx="405111" cy="259045"/>
    <xdr:sp macro="" textlink="">
      <xdr:nvSpPr>
        <xdr:cNvPr id="533" name="n_1mainValue【庁舎】&#10;有形固定資産減価償却率"/>
        <xdr:cNvSpPr txBox="1"/>
      </xdr:nvSpPr>
      <xdr:spPr>
        <a:xfrm>
          <a:off x="15266043"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4" name="正方形/長方形 5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5" name="正方形/長方形 5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6" name="正方形/長方形 5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7" name="正方形/長方形 5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8" name="正方形/長方形 5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9" name="正方形/長方形 5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0" name="正方形/長方形 5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1" name="正方形/長方形 5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2" name="テキスト ボックス 5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3" name="直線コネクタ 5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44" name="テキスト ボックス 54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45" name="直線コネクタ 54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46" name="テキスト ボックス 54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7" name="直線コネクタ 54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48" name="テキスト ボックス 54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49" name="直線コネクタ 54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0" name="テキスト ボックス 54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1" name="直線コネクタ 55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2" name="テキスト ボックス 55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3" name="直線コネクタ 55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4" name="テキスト ボックス 55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5" name="直線コネクタ 5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6" name="テキスト ボックス 5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60961</xdr:rowOff>
    </xdr:from>
    <xdr:to>
      <xdr:col>32</xdr:col>
      <xdr:colOff>186689</xdr:colOff>
      <xdr:row>107</xdr:row>
      <xdr:rowOff>99061</xdr:rowOff>
    </xdr:to>
    <xdr:cxnSp macro="">
      <xdr:nvCxnSpPr>
        <xdr:cNvPr id="558" name="直線コネクタ 557"/>
        <xdr:cNvCxnSpPr/>
      </xdr:nvCxnSpPr>
      <xdr:spPr>
        <a:xfrm flipV="1">
          <a:off x="22160864" y="17205961"/>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102888</xdr:rowOff>
    </xdr:from>
    <xdr:ext cx="469744" cy="259045"/>
    <xdr:sp macro="" textlink="">
      <xdr:nvSpPr>
        <xdr:cNvPr id="559" name="【庁舎】&#10;一人当たり面積最小値テキスト"/>
        <xdr:cNvSpPr txBox="1"/>
      </xdr:nvSpPr>
      <xdr:spPr>
        <a:xfrm>
          <a:off x="222504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dr:col>32</xdr:col>
      <xdr:colOff>98425</xdr:colOff>
      <xdr:row>107</xdr:row>
      <xdr:rowOff>99061</xdr:rowOff>
    </xdr:from>
    <xdr:to>
      <xdr:col>32</xdr:col>
      <xdr:colOff>276225</xdr:colOff>
      <xdr:row>107</xdr:row>
      <xdr:rowOff>99061</xdr:rowOff>
    </xdr:to>
    <xdr:cxnSp macro="">
      <xdr:nvCxnSpPr>
        <xdr:cNvPr id="560" name="直線コネクタ 559"/>
        <xdr:cNvCxnSpPr/>
      </xdr:nvCxnSpPr>
      <xdr:spPr>
        <a:xfrm>
          <a:off x="22072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7638</xdr:rowOff>
    </xdr:from>
    <xdr:ext cx="469744" cy="259045"/>
    <xdr:sp macro="" textlink="">
      <xdr:nvSpPr>
        <xdr:cNvPr id="561" name="【庁舎】&#10;一人当たり面積最大値テキスト"/>
        <xdr:cNvSpPr txBox="1"/>
      </xdr:nvSpPr>
      <xdr:spPr>
        <a:xfrm>
          <a:off x="222504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dr:col>32</xdr:col>
      <xdr:colOff>98425</xdr:colOff>
      <xdr:row>100</xdr:row>
      <xdr:rowOff>60961</xdr:rowOff>
    </xdr:from>
    <xdr:to>
      <xdr:col>32</xdr:col>
      <xdr:colOff>276225</xdr:colOff>
      <xdr:row>100</xdr:row>
      <xdr:rowOff>60961</xdr:rowOff>
    </xdr:to>
    <xdr:cxnSp macro="">
      <xdr:nvCxnSpPr>
        <xdr:cNvPr id="562" name="直線コネクタ 561"/>
        <xdr:cNvCxnSpPr/>
      </xdr:nvCxnSpPr>
      <xdr:spPr>
        <a:xfrm>
          <a:off x="22072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44466</xdr:rowOff>
    </xdr:from>
    <xdr:ext cx="469744" cy="259045"/>
    <xdr:sp macro="" textlink="">
      <xdr:nvSpPr>
        <xdr:cNvPr id="563" name="【庁舎】&#10;一人当たり面積平均値テキスト"/>
        <xdr:cNvSpPr txBox="1"/>
      </xdr:nvSpPr>
      <xdr:spPr>
        <a:xfrm>
          <a:off x="22250400" y="17875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21589</xdr:rowOff>
    </xdr:from>
    <xdr:to>
      <xdr:col>32</xdr:col>
      <xdr:colOff>238125</xdr:colOff>
      <xdr:row>105</xdr:row>
      <xdr:rowOff>123189</xdr:rowOff>
    </xdr:to>
    <xdr:sp macro="" textlink="">
      <xdr:nvSpPr>
        <xdr:cNvPr id="564" name="フローチャート : 判断 563"/>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565" name="フローチャート : 判断 564"/>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6" name="テキスト ボックス 5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7" name="テキスト ボックス 5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8" name="テキスト ボックス 5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9" name="テキスト ボックス 5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0" name="テキスト ボックス 5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48261</xdr:rowOff>
    </xdr:from>
    <xdr:to>
      <xdr:col>32</xdr:col>
      <xdr:colOff>238125</xdr:colOff>
      <xdr:row>107</xdr:row>
      <xdr:rowOff>149861</xdr:rowOff>
    </xdr:to>
    <xdr:sp macro="" textlink="">
      <xdr:nvSpPr>
        <xdr:cNvPr id="571" name="円/楕円 570"/>
        <xdr:cNvSpPr/>
      </xdr:nvSpPr>
      <xdr:spPr>
        <a:xfrm>
          <a:off x="221107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134638</xdr:rowOff>
    </xdr:from>
    <xdr:ext cx="469744" cy="259045"/>
    <xdr:sp macro="" textlink="">
      <xdr:nvSpPr>
        <xdr:cNvPr id="572" name="【庁舎】&#10;一人当たり面積該当値テキスト"/>
        <xdr:cNvSpPr txBox="1"/>
      </xdr:nvSpPr>
      <xdr:spPr>
        <a:xfrm>
          <a:off x="22250400" y="1830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0.159</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55880</xdr:rowOff>
    </xdr:from>
    <xdr:to>
      <xdr:col>31</xdr:col>
      <xdr:colOff>85725</xdr:colOff>
      <xdr:row>107</xdr:row>
      <xdr:rowOff>157480</xdr:rowOff>
    </xdr:to>
    <xdr:sp macro="" textlink="">
      <xdr:nvSpPr>
        <xdr:cNvPr id="573" name="円/楕円 572"/>
        <xdr:cNvSpPr/>
      </xdr:nvSpPr>
      <xdr:spPr>
        <a:xfrm>
          <a:off x="21272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99061</xdr:rowOff>
    </xdr:from>
    <xdr:to>
      <xdr:col>32</xdr:col>
      <xdr:colOff>187325</xdr:colOff>
      <xdr:row>107</xdr:row>
      <xdr:rowOff>106680</xdr:rowOff>
    </xdr:to>
    <xdr:cxnSp macro="">
      <xdr:nvCxnSpPr>
        <xdr:cNvPr id="574" name="直線コネクタ 573"/>
        <xdr:cNvCxnSpPr/>
      </xdr:nvCxnSpPr>
      <xdr:spPr>
        <a:xfrm flipV="1">
          <a:off x="21323300" y="184442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102</xdr:row>
      <xdr:rowOff>147338</xdr:rowOff>
    </xdr:from>
    <xdr:ext cx="469744" cy="259045"/>
    <xdr:sp macro="" textlink="">
      <xdr:nvSpPr>
        <xdr:cNvPr id="575" name="n_1aveValue【庁舎】&#10;一人当たり面積"/>
        <xdr:cNvSpPr txBox="1"/>
      </xdr:nvSpPr>
      <xdr:spPr>
        <a:xfrm>
          <a:off x="21075727"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148607</xdr:rowOff>
    </xdr:from>
    <xdr:ext cx="469744" cy="259045"/>
    <xdr:sp macro="" textlink="">
      <xdr:nvSpPr>
        <xdr:cNvPr id="576" name="n_1mainValue【庁舎】&#10;一人当たり面積"/>
        <xdr:cNvSpPr txBox="1"/>
      </xdr:nvSpPr>
      <xdr:spPr>
        <a:xfrm>
          <a:off x="210757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7" name="正方形/長方形 5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8" name="正方形/長方形 5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9" name="テキスト ボックス 5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有形固定資産減価償却率が高くなっている施設は、福祉施設である。福祉施設については市内に類似施設が存在し、老朽化も進んでいることから早急な対応が必要となってくる。今後個別計画等を作成していく中で集約複合化・除却・大規模修繕等の方法を検討し、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栃木県さくら市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44,359
44,059
125.63
20,154,423
18,367,784
1,558,535
10,467,990
17,738,095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ここ数年間は横ばい</a:t>
          </a:r>
          <a:r>
            <a:rPr kumimoji="1" lang="ja-JP" altLang="en-US" sz="1300">
              <a:solidFill>
                <a:schemeClr val="dk1"/>
              </a:solidFill>
              <a:effectLst/>
              <a:latin typeface="+mn-lt"/>
              <a:ea typeface="+mn-ea"/>
              <a:cs typeface="+mn-cs"/>
            </a:rPr>
            <a:t>又は微増</a:t>
          </a:r>
          <a:r>
            <a:rPr kumimoji="1" lang="ja-JP" altLang="ja-JP" sz="1300">
              <a:solidFill>
                <a:schemeClr val="dk1"/>
              </a:solidFill>
              <a:effectLst/>
              <a:latin typeface="+mn-lt"/>
              <a:ea typeface="+mn-ea"/>
              <a:cs typeface="+mn-cs"/>
            </a:rPr>
            <a:t>で推移しており、平成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年度は前年度と同率で推移している。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、滞納整理を含む市税の徴収強化（毎年度</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％増）等の取組みを通じて財源の基盤強化に努める。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148167</xdr:rowOff>
    </xdr:from>
    <xdr:to>
      <xdr:col>7</xdr:col>
      <xdr:colOff>152400</xdr:colOff>
      <xdr:row>38</xdr:row>
      <xdr:rowOff>148167</xdr:rowOff>
    </xdr:to>
    <xdr:cxnSp macro="">
      <xdr:nvCxnSpPr>
        <xdr:cNvPr id="68" name="直線コネクタ 67"/>
        <xdr:cNvCxnSpPr/>
      </xdr:nvCxnSpPr>
      <xdr:spPr>
        <a:xfrm>
          <a:off x="4114800" y="66632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148167</xdr:rowOff>
    </xdr:from>
    <xdr:to>
      <xdr:col>6</xdr:col>
      <xdr:colOff>0</xdr:colOff>
      <xdr:row>38</xdr:row>
      <xdr:rowOff>168275</xdr:rowOff>
    </xdr:to>
    <xdr:cxnSp macro="">
      <xdr:nvCxnSpPr>
        <xdr:cNvPr id="71" name="直線コネクタ 70"/>
        <xdr:cNvCxnSpPr/>
      </xdr:nvCxnSpPr>
      <xdr:spPr>
        <a:xfrm flipV="1">
          <a:off x="3225800" y="66632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3" name="テキスト ボックス 72"/>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168275</xdr:rowOff>
    </xdr:from>
    <xdr:to>
      <xdr:col>4</xdr:col>
      <xdr:colOff>482600</xdr:colOff>
      <xdr:row>38</xdr:row>
      <xdr:rowOff>168275</xdr:rowOff>
    </xdr:to>
    <xdr:cxnSp macro="">
      <xdr:nvCxnSpPr>
        <xdr:cNvPr id="74" name="直線コネクタ 73"/>
        <xdr:cNvCxnSpPr/>
      </xdr:nvCxnSpPr>
      <xdr:spPr>
        <a:xfrm>
          <a:off x="2336800" y="6683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168275</xdr:rowOff>
    </xdr:from>
    <xdr:to>
      <xdr:col>3</xdr:col>
      <xdr:colOff>279400</xdr:colOff>
      <xdr:row>39</xdr:row>
      <xdr:rowOff>16933</xdr:rowOff>
    </xdr:to>
    <xdr:cxnSp macro="">
      <xdr:nvCxnSpPr>
        <xdr:cNvPr id="77" name="直線コネクタ 76"/>
        <xdr:cNvCxnSpPr/>
      </xdr:nvCxnSpPr>
      <xdr:spPr>
        <a:xfrm flipV="1">
          <a:off x="1447800" y="66833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97367</xdr:rowOff>
    </xdr:from>
    <xdr:to>
      <xdr:col>7</xdr:col>
      <xdr:colOff>203200</xdr:colOff>
      <xdr:row>39</xdr:row>
      <xdr:rowOff>27517</xdr:rowOff>
    </xdr:to>
    <xdr:sp macro="" textlink="">
      <xdr:nvSpPr>
        <xdr:cNvPr id="87" name="円/楕円 86"/>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113894</xdr:rowOff>
    </xdr:from>
    <xdr:ext cx="762000" cy="259045"/>
    <xdr:sp macro="" textlink="">
      <xdr:nvSpPr>
        <xdr:cNvPr id="88"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97367</xdr:rowOff>
    </xdr:from>
    <xdr:to>
      <xdr:col>6</xdr:col>
      <xdr:colOff>50800</xdr:colOff>
      <xdr:row>39</xdr:row>
      <xdr:rowOff>27517</xdr:rowOff>
    </xdr:to>
    <xdr:sp macro="" textlink="">
      <xdr:nvSpPr>
        <xdr:cNvPr id="89" name="円/楕円 88"/>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37694</xdr:rowOff>
    </xdr:from>
    <xdr:ext cx="736600" cy="259045"/>
    <xdr:sp macro="" textlink="">
      <xdr:nvSpPr>
        <xdr:cNvPr id="90" name="テキスト ボックス 89"/>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117475</xdr:rowOff>
    </xdr:from>
    <xdr:to>
      <xdr:col>4</xdr:col>
      <xdr:colOff>533400</xdr:colOff>
      <xdr:row>39</xdr:row>
      <xdr:rowOff>47625</xdr:rowOff>
    </xdr:to>
    <xdr:sp macro="" textlink="">
      <xdr:nvSpPr>
        <xdr:cNvPr id="91" name="円/楕円 90"/>
        <xdr:cNvSpPr/>
      </xdr:nvSpPr>
      <xdr:spPr>
        <a:xfrm>
          <a:off x="3175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57802</xdr:rowOff>
    </xdr:from>
    <xdr:ext cx="762000" cy="259045"/>
    <xdr:sp macro="" textlink="">
      <xdr:nvSpPr>
        <xdr:cNvPr id="92" name="テキスト ボックス 91"/>
        <xdr:cNvSpPr txBox="1"/>
      </xdr:nvSpPr>
      <xdr:spPr>
        <a:xfrm>
          <a:off x="2844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117475</xdr:rowOff>
    </xdr:from>
    <xdr:to>
      <xdr:col>3</xdr:col>
      <xdr:colOff>330200</xdr:colOff>
      <xdr:row>39</xdr:row>
      <xdr:rowOff>47625</xdr:rowOff>
    </xdr:to>
    <xdr:sp macro="" textlink="">
      <xdr:nvSpPr>
        <xdr:cNvPr id="93" name="円/楕円 92"/>
        <xdr:cNvSpPr/>
      </xdr:nvSpPr>
      <xdr:spPr>
        <a:xfrm>
          <a:off x="2286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57802</xdr:rowOff>
    </xdr:from>
    <xdr:ext cx="762000" cy="259045"/>
    <xdr:sp macro="" textlink="">
      <xdr:nvSpPr>
        <xdr:cNvPr id="94" name="テキスト ボックス 93"/>
        <xdr:cNvSpPr txBox="1"/>
      </xdr:nvSpPr>
      <xdr:spPr>
        <a:xfrm>
          <a:off x="1955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137583</xdr:rowOff>
    </xdr:from>
    <xdr:to>
      <xdr:col>2</xdr:col>
      <xdr:colOff>127000</xdr:colOff>
      <xdr:row>39</xdr:row>
      <xdr:rowOff>67733</xdr:rowOff>
    </xdr:to>
    <xdr:sp macro="" textlink="">
      <xdr:nvSpPr>
        <xdr:cNvPr id="95" name="円/楕円 94"/>
        <xdr:cNvSpPr/>
      </xdr:nvSpPr>
      <xdr:spPr>
        <a:xfrm>
          <a:off x="1397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77910</xdr:rowOff>
    </xdr:from>
    <xdr:ext cx="762000" cy="259045"/>
    <xdr:sp macro="" textlink="">
      <xdr:nvSpPr>
        <xdr:cNvPr id="96" name="テキスト ボックス 95"/>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人件費</a:t>
          </a:r>
          <a:r>
            <a:rPr kumimoji="1" lang="ja-JP" altLang="en-US" sz="1300">
              <a:solidFill>
                <a:schemeClr val="dk1"/>
              </a:solidFill>
              <a:effectLst/>
              <a:latin typeface="+mn-lt"/>
              <a:ea typeface="+mn-ea"/>
              <a:cs typeface="+mn-cs"/>
            </a:rPr>
            <a:t>等の</a:t>
          </a:r>
          <a:r>
            <a:rPr kumimoji="1" lang="ja-JP" altLang="ja-JP" sz="1300">
              <a:solidFill>
                <a:schemeClr val="dk1"/>
              </a:solidFill>
              <a:effectLst/>
              <a:latin typeface="+mn-lt"/>
              <a:ea typeface="+mn-ea"/>
              <a:cs typeface="+mn-cs"/>
            </a:rPr>
            <a:t>抑制により、類似団体平均を</a:t>
          </a:r>
          <a:r>
            <a:rPr kumimoji="1" lang="en-US" altLang="ja-JP" sz="1300">
              <a:solidFill>
                <a:schemeClr val="dk1"/>
              </a:solidFill>
              <a:effectLst/>
              <a:latin typeface="+mn-lt"/>
              <a:ea typeface="+mn-ea"/>
              <a:cs typeface="+mn-cs"/>
            </a:rPr>
            <a:t>4.0</a:t>
          </a:r>
          <a:r>
            <a:rPr kumimoji="1" lang="ja-JP" altLang="ja-JP" sz="1300">
              <a:solidFill>
                <a:schemeClr val="dk1"/>
              </a:solidFill>
              <a:effectLst/>
              <a:latin typeface="+mn-lt"/>
              <a:ea typeface="+mn-ea"/>
              <a:cs typeface="+mn-cs"/>
            </a:rPr>
            <a:t>％下回っている</a:t>
          </a:r>
          <a:r>
            <a:rPr kumimoji="1" lang="ja-JP" altLang="en-US" sz="1300">
              <a:solidFill>
                <a:schemeClr val="dk1"/>
              </a:solidFill>
              <a:effectLst/>
              <a:latin typeface="+mn-lt"/>
              <a:ea typeface="+mn-ea"/>
              <a:cs typeface="+mn-cs"/>
            </a:rPr>
            <a:t>ものの、扶助費等の増により前年比</a:t>
          </a:r>
          <a:r>
            <a:rPr kumimoji="1" lang="en-US" altLang="ja-JP" sz="1300">
              <a:solidFill>
                <a:schemeClr val="dk1"/>
              </a:solidFill>
              <a:effectLst/>
              <a:latin typeface="+mn-lt"/>
              <a:ea typeface="+mn-ea"/>
              <a:cs typeface="+mn-cs"/>
            </a:rPr>
            <a:t>1.6</a:t>
          </a:r>
          <a:r>
            <a:rPr kumimoji="1" lang="ja-JP" altLang="en-US" sz="1300">
              <a:solidFill>
                <a:schemeClr val="dk1"/>
              </a:solidFill>
              <a:effectLst/>
              <a:latin typeface="+mn-lt"/>
              <a:ea typeface="+mn-ea"/>
              <a:cs typeface="+mn-cs"/>
            </a:rPr>
            <a:t>％増となっている</a:t>
          </a:r>
          <a:r>
            <a:rPr kumimoji="1" lang="ja-JP" altLang="ja-JP" sz="1300">
              <a:solidFill>
                <a:schemeClr val="dk1"/>
              </a:solidFill>
              <a:effectLst/>
              <a:latin typeface="+mn-lt"/>
              <a:ea typeface="+mn-ea"/>
              <a:cs typeface="+mn-cs"/>
            </a:rPr>
            <a:t>。今後も事務事業の見直しを行い、優先度や効果の低い事業については、廃止や縮小を求めることで経常経費の削減を図っていく。</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39878</xdr:rowOff>
    </xdr:from>
    <xdr:to>
      <xdr:col>7</xdr:col>
      <xdr:colOff>152400</xdr:colOff>
      <xdr:row>60</xdr:row>
      <xdr:rowOff>117094</xdr:rowOff>
    </xdr:to>
    <xdr:cxnSp macro="">
      <xdr:nvCxnSpPr>
        <xdr:cNvPr id="129" name="直線コネクタ 128"/>
        <xdr:cNvCxnSpPr/>
      </xdr:nvCxnSpPr>
      <xdr:spPr>
        <a:xfrm>
          <a:off x="4114800" y="1032687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0"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39878</xdr:rowOff>
    </xdr:from>
    <xdr:to>
      <xdr:col>6</xdr:col>
      <xdr:colOff>0</xdr:colOff>
      <xdr:row>60</xdr:row>
      <xdr:rowOff>68834</xdr:rowOff>
    </xdr:to>
    <xdr:cxnSp macro="">
      <xdr:nvCxnSpPr>
        <xdr:cNvPr id="132" name="直線コネクタ 131"/>
        <xdr:cNvCxnSpPr/>
      </xdr:nvCxnSpPr>
      <xdr:spPr>
        <a:xfrm flipV="1">
          <a:off x="3225800" y="1032687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162814</xdr:rowOff>
    </xdr:from>
    <xdr:to>
      <xdr:col>6</xdr:col>
      <xdr:colOff>50800</xdr:colOff>
      <xdr:row>61</xdr:row>
      <xdr:rowOff>92964</xdr:rowOff>
    </xdr:to>
    <xdr:sp macro="" textlink="">
      <xdr:nvSpPr>
        <xdr:cNvPr id="133" name="フローチャート : 判断 132"/>
        <xdr:cNvSpPr/>
      </xdr:nvSpPr>
      <xdr:spPr>
        <a:xfrm>
          <a:off x="4064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77741</xdr:rowOff>
    </xdr:from>
    <xdr:ext cx="736600" cy="259045"/>
    <xdr:sp macro="" textlink="">
      <xdr:nvSpPr>
        <xdr:cNvPr id="134" name="テキスト ボックス 133"/>
        <xdr:cNvSpPr txBox="1"/>
      </xdr:nvSpPr>
      <xdr:spPr>
        <a:xfrm>
          <a:off x="3733800" y="10536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25400</xdr:rowOff>
    </xdr:from>
    <xdr:to>
      <xdr:col>4</xdr:col>
      <xdr:colOff>482600</xdr:colOff>
      <xdr:row>60</xdr:row>
      <xdr:rowOff>68834</xdr:rowOff>
    </xdr:to>
    <xdr:cxnSp macro="">
      <xdr:nvCxnSpPr>
        <xdr:cNvPr id="135" name="直線コネクタ 134"/>
        <xdr:cNvCxnSpPr/>
      </xdr:nvCxnSpPr>
      <xdr:spPr>
        <a:xfrm>
          <a:off x="2336800" y="1031240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135653</xdr:rowOff>
    </xdr:from>
    <xdr:ext cx="762000" cy="259045"/>
    <xdr:sp macro="" textlink="">
      <xdr:nvSpPr>
        <xdr:cNvPr id="137" name="テキスト ボックス 136"/>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25400</xdr:rowOff>
    </xdr:from>
    <xdr:to>
      <xdr:col>3</xdr:col>
      <xdr:colOff>279400</xdr:colOff>
      <xdr:row>60</xdr:row>
      <xdr:rowOff>68834</xdr:rowOff>
    </xdr:to>
    <xdr:cxnSp macro="">
      <xdr:nvCxnSpPr>
        <xdr:cNvPr id="138" name="直線コネクタ 137"/>
        <xdr:cNvCxnSpPr/>
      </xdr:nvCxnSpPr>
      <xdr:spPr>
        <a:xfrm flipV="1">
          <a:off x="1447800" y="1031240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40" name="テキスト ボックス 139"/>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111523</xdr:rowOff>
    </xdr:from>
    <xdr:ext cx="762000" cy="259045"/>
    <xdr:sp macro="" textlink="">
      <xdr:nvSpPr>
        <xdr:cNvPr id="142" name="テキスト ボックス 141"/>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66294</xdr:rowOff>
    </xdr:from>
    <xdr:to>
      <xdr:col>7</xdr:col>
      <xdr:colOff>203200</xdr:colOff>
      <xdr:row>60</xdr:row>
      <xdr:rowOff>167894</xdr:rowOff>
    </xdr:to>
    <xdr:sp macro="" textlink="">
      <xdr:nvSpPr>
        <xdr:cNvPr id="148" name="円/楕円 147"/>
        <xdr:cNvSpPr/>
      </xdr:nvSpPr>
      <xdr:spPr>
        <a:xfrm>
          <a:off x="49022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82821</xdr:rowOff>
    </xdr:from>
    <xdr:ext cx="762000" cy="259045"/>
    <xdr:sp macro="" textlink="">
      <xdr:nvSpPr>
        <xdr:cNvPr id="149" name="財政構造の弾力性該当値テキスト"/>
        <xdr:cNvSpPr txBox="1"/>
      </xdr:nvSpPr>
      <xdr:spPr>
        <a:xfrm>
          <a:off x="5041900" y="1019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160528</xdr:rowOff>
    </xdr:from>
    <xdr:to>
      <xdr:col>6</xdr:col>
      <xdr:colOff>50800</xdr:colOff>
      <xdr:row>60</xdr:row>
      <xdr:rowOff>90678</xdr:rowOff>
    </xdr:to>
    <xdr:sp macro="" textlink="">
      <xdr:nvSpPr>
        <xdr:cNvPr id="150" name="円/楕円 149"/>
        <xdr:cNvSpPr/>
      </xdr:nvSpPr>
      <xdr:spPr>
        <a:xfrm>
          <a:off x="4064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100855</xdr:rowOff>
    </xdr:from>
    <xdr:ext cx="736600" cy="259045"/>
    <xdr:sp macro="" textlink="">
      <xdr:nvSpPr>
        <xdr:cNvPr id="151" name="テキスト ボックス 150"/>
        <xdr:cNvSpPr txBox="1"/>
      </xdr:nvSpPr>
      <xdr:spPr>
        <a:xfrm>
          <a:off x="3733800" y="1004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18034</xdr:rowOff>
    </xdr:from>
    <xdr:to>
      <xdr:col>4</xdr:col>
      <xdr:colOff>533400</xdr:colOff>
      <xdr:row>60</xdr:row>
      <xdr:rowOff>119634</xdr:rowOff>
    </xdr:to>
    <xdr:sp macro="" textlink="">
      <xdr:nvSpPr>
        <xdr:cNvPr id="152" name="円/楕円 151"/>
        <xdr:cNvSpPr/>
      </xdr:nvSpPr>
      <xdr:spPr>
        <a:xfrm>
          <a:off x="3175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129811</xdr:rowOff>
    </xdr:from>
    <xdr:ext cx="762000" cy="259045"/>
    <xdr:sp macro="" textlink="">
      <xdr:nvSpPr>
        <xdr:cNvPr id="153" name="テキスト ボックス 152"/>
        <xdr:cNvSpPr txBox="1"/>
      </xdr:nvSpPr>
      <xdr:spPr>
        <a:xfrm>
          <a:off x="2844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146050</xdr:rowOff>
    </xdr:from>
    <xdr:to>
      <xdr:col>3</xdr:col>
      <xdr:colOff>330200</xdr:colOff>
      <xdr:row>60</xdr:row>
      <xdr:rowOff>76200</xdr:rowOff>
    </xdr:to>
    <xdr:sp macro="" textlink="">
      <xdr:nvSpPr>
        <xdr:cNvPr id="154" name="円/楕円 153"/>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86377</xdr:rowOff>
    </xdr:from>
    <xdr:ext cx="762000" cy="259045"/>
    <xdr:sp macro="" textlink="">
      <xdr:nvSpPr>
        <xdr:cNvPr id="155" name="テキスト ボックス 154"/>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18034</xdr:rowOff>
    </xdr:from>
    <xdr:to>
      <xdr:col>2</xdr:col>
      <xdr:colOff>127000</xdr:colOff>
      <xdr:row>60</xdr:row>
      <xdr:rowOff>119634</xdr:rowOff>
    </xdr:to>
    <xdr:sp macro="" textlink="">
      <xdr:nvSpPr>
        <xdr:cNvPr id="156" name="円/楕円 155"/>
        <xdr:cNvSpPr/>
      </xdr:nvSpPr>
      <xdr:spPr>
        <a:xfrm>
          <a:off x="1397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129811</xdr:rowOff>
    </xdr:from>
    <xdr:ext cx="762000" cy="259045"/>
    <xdr:sp macro="" textlink="">
      <xdr:nvSpPr>
        <xdr:cNvPr id="157" name="テキスト ボックス 156"/>
        <xdr:cNvSpPr txBox="1"/>
      </xdr:nvSpPr>
      <xdr:spPr>
        <a:xfrm>
          <a:off x="1066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[109,330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維持補修費は増額となったが、</a:t>
          </a:r>
          <a:r>
            <a:rPr lang="ja-JP" altLang="ja-JP" sz="1300" b="0" i="0" baseline="0">
              <a:solidFill>
                <a:schemeClr val="dk1"/>
              </a:solidFill>
              <a:effectLst/>
              <a:latin typeface="+mn-lt"/>
              <a:ea typeface="+mn-ea"/>
              <a:cs typeface="+mn-cs"/>
            </a:rPr>
            <a:t>人件費</a:t>
          </a:r>
          <a:r>
            <a:rPr lang="ja-JP" altLang="en-US" sz="1300" b="0" i="0" baseline="0">
              <a:solidFill>
                <a:schemeClr val="dk1"/>
              </a:solidFill>
              <a:effectLst/>
              <a:latin typeface="+mn-lt"/>
              <a:ea typeface="+mn-ea"/>
              <a:cs typeface="+mn-cs"/>
            </a:rPr>
            <a:t>及び物件費</a:t>
          </a:r>
          <a:r>
            <a:rPr lang="ja-JP" altLang="ja-JP" sz="1300" b="0" i="0" baseline="0">
              <a:solidFill>
                <a:schemeClr val="dk1"/>
              </a:solidFill>
              <a:effectLst/>
              <a:latin typeface="+mn-lt"/>
              <a:ea typeface="+mn-ea"/>
              <a:cs typeface="+mn-cs"/>
            </a:rPr>
            <a:t>の削減に努め前年度比</a:t>
          </a:r>
          <a:r>
            <a:rPr lang="en-US" altLang="ja-JP" sz="1300" b="0" i="0" baseline="0">
              <a:solidFill>
                <a:schemeClr val="dk1"/>
              </a:solidFill>
              <a:effectLst/>
              <a:latin typeface="+mn-lt"/>
              <a:ea typeface="+mn-ea"/>
              <a:cs typeface="+mn-cs"/>
            </a:rPr>
            <a:t>2,578</a:t>
          </a:r>
          <a:r>
            <a:rPr lang="ja-JP" altLang="ja-JP" sz="1300" b="0" i="0" baseline="0">
              <a:solidFill>
                <a:schemeClr val="dk1"/>
              </a:solidFill>
              <a:effectLst/>
              <a:latin typeface="+mn-lt"/>
              <a:ea typeface="+mn-ea"/>
              <a:cs typeface="+mn-cs"/>
            </a:rPr>
            <a:t>円減少している。</a:t>
          </a:r>
          <a:endParaRPr lang="ja-JP" altLang="ja-JP" sz="1300">
            <a:effectLst/>
          </a:endParaRPr>
        </a:p>
        <a:p>
          <a:pPr rtl="0"/>
          <a:r>
            <a:rPr lang="ja-JP" altLang="ja-JP" sz="1300" b="0" i="0" baseline="0">
              <a:solidFill>
                <a:schemeClr val="dk1"/>
              </a:solidFill>
              <a:effectLst/>
              <a:latin typeface="+mn-lt"/>
              <a:ea typeface="+mn-ea"/>
              <a:cs typeface="+mn-cs"/>
            </a:rPr>
            <a:t>　今後、行政評価を進めて実施可能な部分については廃止や削減の検討を重ねてさらなるコスト削減を図っていく。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122189</xdr:rowOff>
    </xdr:from>
    <xdr:to>
      <xdr:col>7</xdr:col>
      <xdr:colOff>152400</xdr:colOff>
      <xdr:row>80</xdr:row>
      <xdr:rowOff>132556</xdr:rowOff>
    </xdr:to>
    <xdr:cxnSp macro="">
      <xdr:nvCxnSpPr>
        <xdr:cNvPr id="192" name="直線コネクタ 191"/>
        <xdr:cNvCxnSpPr/>
      </xdr:nvCxnSpPr>
      <xdr:spPr>
        <a:xfrm flipV="1">
          <a:off x="4114800" y="13838189"/>
          <a:ext cx="838200" cy="1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159808</xdr:rowOff>
    </xdr:from>
    <xdr:ext cx="762000" cy="259045"/>
    <xdr:sp macro="" textlink="">
      <xdr:nvSpPr>
        <xdr:cNvPr id="193" name="人件費・物件費等の状況平均値テキスト"/>
        <xdr:cNvSpPr txBox="1"/>
      </xdr:nvSpPr>
      <xdr:spPr>
        <a:xfrm>
          <a:off x="5041900" y="13875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125225</xdr:rowOff>
    </xdr:from>
    <xdr:to>
      <xdr:col>6</xdr:col>
      <xdr:colOff>0</xdr:colOff>
      <xdr:row>80</xdr:row>
      <xdr:rowOff>132556</xdr:rowOff>
    </xdr:to>
    <xdr:cxnSp macro="">
      <xdr:nvCxnSpPr>
        <xdr:cNvPr id="195" name="直線コネクタ 194"/>
        <xdr:cNvCxnSpPr/>
      </xdr:nvCxnSpPr>
      <xdr:spPr>
        <a:xfrm>
          <a:off x="3225800" y="13841225"/>
          <a:ext cx="889000" cy="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91942</xdr:rowOff>
    </xdr:from>
    <xdr:to>
      <xdr:col>6</xdr:col>
      <xdr:colOff>50800</xdr:colOff>
      <xdr:row>82</xdr:row>
      <xdr:rowOff>22092</xdr:rowOff>
    </xdr:to>
    <xdr:sp macro="" textlink="">
      <xdr:nvSpPr>
        <xdr:cNvPr id="196" name="フローチャート : 判断 195"/>
        <xdr:cNvSpPr/>
      </xdr:nvSpPr>
      <xdr:spPr>
        <a:xfrm>
          <a:off x="4064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6869</xdr:rowOff>
    </xdr:from>
    <xdr:ext cx="736600" cy="259045"/>
    <xdr:sp macro="" textlink="">
      <xdr:nvSpPr>
        <xdr:cNvPr id="197" name="テキスト ボックス 196"/>
        <xdr:cNvSpPr txBox="1"/>
      </xdr:nvSpPr>
      <xdr:spPr>
        <a:xfrm>
          <a:off x="3733800" y="1406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108784</xdr:rowOff>
    </xdr:from>
    <xdr:to>
      <xdr:col>4</xdr:col>
      <xdr:colOff>482600</xdr:colOff>
      <xdr:row>80</xdr:row>
      <xdr:rowOff>125225</xdr:rowOff>
    </xdr:to>
    <xdr:cxnSp macro="">
      <xdr:nvCxnSpPr>
        <xdr:cNvPr id="198" name="直線コネクタ 197"/>
        <xdr:cNvCxnSpPr/>
      </xdr:nvCxnSpPr>
      <xdr:spPr>
        <a:xfrm>
          <a:off x="2336800" y="13824784"/>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158560</xdr:rowOff>
    </xdr:from>
    <xdr:ext cx="762000" cy="259045"/>
    <xdr:sp macro="" textlink="">
      <xdr:nvSpPr>
        <xdr:cNvPr id="200" name="テキスト ボックス 199"/>
        <xdr:cNvSpPr txBox="1"/>
      </xdr:nvSpPr>
      <xdr:spPr>
        <a:xfrm>
          <a:off x="2844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108784</xdr:rowOff>
    </xdr:from>
    <xdr:to>
      <xdr:col>3</xdr:col>
      <xdr:colOff>279400</xdr:colOff>
      <xdr:row>80</xdr:row>
      <xdr:rowOff>120979</xdr:rowOff>
    </xdr:to>
    <xdr:cxnSp macro="">
      <xdr:nvCxnSpPr>
        <xdr:cNvPr id="201" name="直線コネクタ 200"/>
        <xdr:cNvCxnSpPr/>
      </xdr:nvCxnSpPr>
      <xdr:spPr>
        <a:xfrm flipV="1">
          <a:off x="1447800" y="13824784"/>
          <a:ext cx="889000" cy="1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139609</xdr:rowOff>
    </xdr:from>
    <xdr:ext cx="762000" cy="259045"/>
    <xdr:sp macro="" textlink="">
      <xdr:nvSpPr>
        <xdr:cNvPr id="203" name="テキスト ボックス 202"/>
        <xdr:cNvSpPr txBox="1"/>
      </xdr:nvSpPr>
      <xdr:spPr>
        <a:xfrm>
          <a:off x="1955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147090</xdr:rowOff>
    </xdr:from>
    <xdr:ext cx="762000" cy="259045"/>
    <xdr:sp macro="" textlink="">
      <xdr:nvSpPr>
        <xdr:cNvPr id="205" name="テキスト ボックス 204"/>
        <xdr:cNvSpPr txBox="1"/>
      </xdr:nvSpPr>
      <xdr:spPr>
        <a:xfrm>
          <a:off x="1066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71389</xdr:rowOff>
    </xdr:from>
    <xdr:to>
      <xdr:col>7</xdr:col>
      <xdr:colOff>203200</xdr:colOff>
      <xdr:row>81</xdr:row>
      <xdr:rowOff>1539</xdr:rowOff>
    </xdr:to>
    <xdr:sp macro="" textlink="">
      <xdr:nvSpPr>
        <xdr:cNvPr id="211" name="円/楕円 210"/>
        <xdr:cNvSpPr/>
      </xdr:nvSpPr>
      <xdr:spPr>
        <a:xfrm>
          <a:off x="4902200" y="137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164116</xdr:rowOff>
    </xdr:from>
    <xdr:ext cx="762000" cy="259045"/>
    <xdr:sp macro="" textlink="">
      <xdr:nvSpPr>
        <xdr:cNvPr id="212" name="人件費・物件費等の状況該当値テキスト"/>
        <xdr:cNvSpPr txBox="1"/>
      </xdr:nvSpPr>
      <xdr:spPr>
        <a:xfrm>
          <a:off x="5041900" y="1370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109,330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81756</xdr:rowOff>
    </xdr:from>
    <xdr:to>
      <xdr:col>6</xdr:col>
      <xdr:colOff>50800</xdr:colOff>
      <xdr:row>81</xdr:row>
      <xdr:rowOff>11906</xdr:rowOff>
    </xdr:to>
    <xdr:sp macro="" textlink="">
      <xdr:nvSpPr>
        <xdr:cNvPr id="213" name="円/楕円 212"/>
        <xdr:cNvSpPr/>
      </xdr:nvSpPr>
      <xdr:spPr>
        <a:xfrm>
          <a:off x="4064000" y="1379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22083</xdr:rowOff>
    </xdr:from>
    <xdr:ext cx="736600" cy="259045"/>
    <xdr:sp macro="" textlink="">
      <xdr:nvSpPr>
        <xdr:cNvPr id="214" name="テキスト ボックス 213"/>
        <xdr:cNvSpPr txBox="1"/>
      </xdr:nvSpPr>
      <xdr:spPr>
        <a:xfrm>
          <a:off x="3733800" y="13566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111,908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74425</xdr:rowOff>
    </xdr:from>
    <xdr:to>
      <xdr:col>4</xdr:col>
      <xdr:colOff>533400</xdr:colOff>
      <xdr:row>81</xdr:row>
      <xdr:rowOff>4575</xdr:rowOff>
    </xdr:to>
    <xdr:sp macro="" textlink="">
      <xdr:nvSpPr>
        <xdr:cNvPr id="215" name="円/楕円 214"/>
        <xdr:cNvSpPr/>
      </xdr:nvSpPr>
      <xdr:spPr>
        <a:xfrm>
          <a:off x="3175000" y="1379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14752</xdr:rowOff>
    </xdr:from>
    <xdr:ext cx="762000" cy="259045"/>
    <xdr:sp macro="" textlink="">
      <xdr:nvSpPr>
        <xdr:cNvPr id="216" name="テキスト ボックス 215"/>
        <xdr:cNvSpPr txBox="1"/>
      </xdr:nvSpPr>
      <xdr:spPr>
        <a:xfrm>
          <a:off x="2844800" y="1355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110,085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57984</xdr:rowOff>
    </xdr:from>
    <xdr:to>
      <xdr:col>3</xdr:col>
      <xdr:colOff>330200</xdr:colOff>
      <xdr:row>80</xdr:row>
      <xdr:rowOff>159584</xdr:rowOff>
    </xdr:to>
    <xdr:sp macro="" textlink="">
      <xdr:nvSpPr>
        <xdr:cNvPr id="217" name="円/楕円 216"/>
        <xdr:cNvSpPr/>
      </xdr:nvSpPr>
      <xdr:spPr>
        <a:xfrm>
          <a:off x="2286000" y="1377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169761</xdr:rowOff>
    </xdr:from>
    <xdr:ext cx="762000" cy="259045"/>
    <xdr:sp macro="" textlink="">
      <xdr:nvSpPr>
        <xdr:cNvPr id="218" name="テキスト ボックス 217"/>
        <xdr:cNvSpPr txBox="1"/>
      </xdr:nvSpPr>
      <xdr:spPr>
        <a:xfrm>
          <a:off x="1955800" y="1354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105,997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70179</xdr:rowOff>
    </xdr:from>
    <xdr:to>
      <xdr:col>2</xdr:col>
      <xdr:colOff>127000</xdr:colOff>
      <xdr:row>81</xdr:row>
      <xdr:rowOff>329</xdr:rowOff>
    </xdr:to>
    <xdr:sp macro="" textlink="">
      <xdr:nvSpPr>
        <xdr:cNvPr id="219" name="円/楕円 218"/>
        <xdr:cNvSpPr/>
      </xdr:nvSpPr>
      <xdr:spPr>
        <a:xfrm>
          <a:off x="1397000" y="1378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10506</xdr:rowOff>
    </xdr:from>
    <xdr:ext cx="762000" cy="259045"/>
    <xdr:sp macro="" textlink="">
      <xdr:nvSpPr>
        <xdr:cNvPr id="220" name="テキスト ボックス 219"/>
        <xdr:cNvSpPr txBox="1"/>
      </xdr:nvSpPr>
      <xdr:spPr>
        <a:xfrm>
          <a:off x="1066800" y="13555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前年度より横ばいとなっているが、全国市平均は下回っている。今後も給与構造の改革とともに職員の定数管理・給与の適正化に努め、給与水準のバランスをとっていく。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169636</xdr:rowOff>
    </xdr:from>
    <xdr:to>
      <xdr:col>24</xdr:col>
      <xdr:colOff>558800</xdr:colOff>
      <xdr:row>85</xdr:row>
      <xdr:rowOff>169636</xdr:rowOff>
    </xdr:to>
    <xdr:cxnSp macro="">
      <xdr:nvCxnSpPr>
        <xdr:cNvPr id="256" name="直線コネクタ 255"/>
        <xdr:cNvCxnSpPr/>
      </xdr:nvCxnSpPr>
      <xdr:spPr>
        <a:xfrm>
          <a:off x="16179800" y="14742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8968</xdr:rowOff>
    </xdr:from>
    <xdr:ext cx="762000" cy="259045"/>
    <xdr:sp macro="" textlink="">
      <xdr:nvSpPr>
        <xdr:cNvPr id="257"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135164</xdr:rowOff>
    </xdr:from>
    <xdr:to>
      <xdr:col>23</xdr:col>
      <xdr:colOff>406400</xdr:colOff>
      <xdr:row>85</xdr:row>
      <xdr:rowOff>169636</xdr:rowOff>
    </xdr:to>
    <xdr:cxnSp macro="">
      <xdr:nvCxnSpPr>
        <xdr:cNvPr id="259" name="直線コネクタ 258"/>
        <xdr:cNvCxnSpPr/>
      </xdr:nvCxnSpPr>
      <xdr:spPr>
        <a:xfrm>
          <a:off x="15290800" y="147084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15421</xdr:rowOff>
    </xdr:from>
    <xdr:to>
      <xdr:col>23</xdr:col>
      <xdr:colOff>457200</xdr:colOff>
      <xdr:row>85</xdr:row>
      <xdr:rowOff>117021</xdr:rowOff>
    </xdr:to>
    <xdr:sp macro="" textlink="">
      <xdr:nvSpPr>
        <xdr:cNvPr id="260" name="フローチャート : 判断 259"/>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127198</xdr:rowOff>
    </xdr:from>
    <xdr:ext cx="736600" cy="259045"/>
    <xdr:sp macro="" textlink="">
      <xdr:nvSpPr>
        <xdr:cNvPr id="261" name="テキスト ボックス 260"/>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168729</xdr:rowOff>
    </xdr:from>
    <xdr:to>
      <xdr:col>22</xdr:col>
      <xdr:colOff>203200</xdr:colOff>
      <xdr:row>85</xdr:row>
      <xdr:rowOff>135164</xdr:rowOff>
    </xdr:to>
    <xdr:cxnSp macro="">
      <xdr:nvCxnSpPr>
        <xdr:cNvPr id="262" name="直線コネクタ 261"/>
        <xdr:cNvCxnSpPr/>
      </xdr:nvCxnSpPr>
      <xdr:spPr>
        <a:xfrm>
          <a:off x="14401800" y="1457052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3" name="フローチャート : 判断 262"/>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35275</xdr:rowOff>
    </xdr:from>
    <xdr:ext cx="762000" cy="259045"/>
    <xdr:sp macro="" textlink="">
      <xdr:nvSpPr>
        <xdr:cNvPr id="264" name="テキスト ボックス 263"/>
        <xdr:cNvSpPr txBox="1"/>
      </xdr:nvSpPr>
      <xdr:spPr>
        <a:xfrm>
          <a:off x="14909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168729</xdr:rowOff>
    </xdr:from>
    <xdr:to>
      <xdr:col>21</xdr:col>
      <xdr:colOff>0</xdr:colOff>
      <xdr:row>89</xdr:row>
      <xdr:rowOff>58359</xdr:rowOff>
    </xdr:to>
    <xdr:cxnSp macro="">
      <xdr:nvCxnSpPr>
        <xdr:cNvPr id="265" name="直線コネクタ 264"/>
        <xdr:cNvCxnSpPr/>
      </xdr:nvCxnSpPr>
      <xdr:spPr>
        <a:xfrm flipV="1">
          <a:off x="13512800" y="14570529"/>
          <a:ext cx="889000" cy="74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71966</xdr:rowOff>
    </xdr:from>
    <xdr:to>
      <xdr:col>21</xdr:col>
      <xdr:colOff>50800</xdr:colOff>
      <xdr:row>85</xdr:row>
      <xdr:rowOff>2116</xdr:rowOff>
    </xdr:to>
    <xdr:sp macro="" textlink="">
      <xdr:nvSpPr>
        <xdr:cNvPr id="266" name="フローチャート : 判断 265"/>
        <xdr:cNvSpPr/>
      </xdr:nvSpPr>
      <xdr:spPr>
        <a:xfrm>
          <a:off x="14351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12293</xdr:rowOff>
    </xdr:from>
    <xdr:ext cx="762000" cy="259045"/>
    <xdr:sp macro="" textlink="">
      <xdr:nvSpPr>
        <xdr:cNvPr id="267" name="テキスト ボックス 266"/>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8" name="フローチャート : 判断 267"/>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69" name="テキスト ボックス 268"/>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118836</xdr:rowOff>
    </xdr:from>
    <xdr:to>
      <xdr:col>24</xdr:col>
      <xdr:colOff>609600</xdr:colOff>
      <xdr:row>86</xdr:row>
      <xdr:rowOff>48986</xdr:rowOff>
    </xdr:to>
    <xdr:sp macro="" textlink="">
      <xdr:nvSpPr>
        <xdr:cNvPr id="275" name="円/楕円 274"/>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90913</xdr:rowOff>
    </xdr:from>
    <xdr:ext cx="762000" cy="259045"/>
    <xdr:sp macro="" textlink="">
      <xdr:nvSpPr>
        <xdr:cNvPr id="276"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118836</xdr:rowOff>
    </xdr:from>
    <xdr:to>
      <xdr:col>23</xdr:col>
      <xdr:colOff>457200</xdr:colOff>
      <xdr:row>86</xdr:row>
      <xdr:rowOff>48986</xdr:rowOff>
    </xdr:to>
    <xdr:sp macro="" textlink="">
      <xdr:nvSpPr>
        <xdr:cNvPr id="277" name="円/楕円 276"/>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33763</xdr:rowOff>
    </xdr:from>
    <xdr:ext cx="736600" cy="259045"/>
    <xdr:sp macro="" textlink="">
      <xdr:nvSpPr>
        <xdr:cNvPr id="278" name="テキスト ボックス 277"/>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84364</xdr:rowOff>
    </xdr:from>
    <xdr:to>
      <xdr:col>22</xdr:col>
      <xdr:colOff>254000</xdr:colOff>
      <xdr:row>86</xdr:row>
      <xdr:rowOff>14514</xdr:rowOff>
    </xdr:to>
    <xdr:sp macro="" textlink="">
      <xdr:nvSpPr>
        <xdr:cNvPr id="279" name="円/楕円 278"/>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170741</xdr:rowOff>
    </xdr:from>
    <xdr:ext cx="762000" cy="259045"/>
    <xdr:sp macro="" textlink="">
      <xdr:nvSpPr>
        <xdr:cNvPr id="280" name="テキスト ボックス 279"/>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117929</xdr:rowOff>
    </xdr:from>
    <xdr:to>
      <xdr:col>21</xdr:col>
      <xdr:colOff>50800</xdr:colOff>
      <xdr:row>85</xdr:row>
      <xdr:rowOff>48079</xdr:rowOff>
    </xdr:to>
    <xdr:sp macro="" textlink="">
      <xdr:nvSpPr>
        <xdr:cNvPr id="281" name="円/楕円 280"/>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32856</xdr:rowOff>
    </xdr:from>
    <xdr:ext cx="762000" cy="259045"/>
    <xdr:sp macro="" textlink="">
      <xdr:nvSpPr>
        <xdr:cNvPr id="282" name="テキスト ボックス 281"/>
        <xdr:cNvSpPr txBox="1"/>
      </xdr:nvSpPr>
      <xdr:spPr>
        <a:xfrm>
          <a:off x="14020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83" name="円/楕円 282"/>
        <xdr:cNvSpPr/>
      </xdr:nvSpPr>
      <xdr:spPr>
        <a:xfrm>
          <a:off x="13462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119336</xdr:rowOff>
    </xdr:from>
    <xdr:ext cx="762000" cy="259045"/>
    <xdr:sp macro="" textlink="">
      <xdr:nvSpPr>
        <xdr:cNvPr id="284" name="テキスト ボックス 283"/>
        <xdr:cNvSpPr txBox="1"/>
      </xdr:nvSpPr>
      <xdr:spPr>
        <a:xfrm>
          <a:off x="13131800" y="150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新規採用職員については増加しているため、前年度比</a:t>
          </a:r>
          <a:r>
            <a:rPr kumimoji="1" lang="en-US" altLang="ja-JP" sz="1300">
              <a:latin typeface="ＭＳ Ｐゴシック"/>
            </a:rPr>
            <a:t>0.1</a:t>
          </a:r>
          <a:r>
            <a:rPr kumimoji="1" lang="ja-JP" altLang="en-US" sz="1300">
              <a:latin typeface="ＭＳ Ｐゴシック"/>
            </a:rPr>
            <a:t>人増加となっているが類似団体平均・全国平均を下回っている。</a:t>
          </a:r>
        </a:p>
        <a:p>
          <a:r>
            <a:rPr kumimoji="1" lang="ja-JP" altLang="en-US" sz="1300">
              <a:latin typeface="ＭＳ Ｐゴシック"/>
            </a:rPr>
            <a:t>　今後も引き続き職員の定数管理に努め、適正な定員を維持していく。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104684</xdr:rowOff>
    </xdr:from>
    <xdr:to>
      <xdr:col>24</xdr:col>
      <xdr:colOff>558800</xdr:colOff>
      <xdr:row>60</xdr:row>
      <xdr:rowOff>121920</xdr:rowOff>
    </xdr:to>
    <xdr:cxnSp macro="">
      <xdr:nvCxnSpPr>
        <xdr:cNvPr id="321" name="直線コネクタ 320"/>
        <xdr:cNvCxnSpPr/>
      </xdr:nvCxnSpPr>
      <xdr:spPr>
        <a:xfrm>
          <a:off x="16179800" y="1039168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90640</xdr:rowOff>
    </xdr:from>
    <xdr:ext cx="762000" cy="259045"/>
    <xdr:sp macro="" textlink="">
      <xdr:nvSpPr>
        <xdr:cNvPr id="322" name="定員管理の状況平均値テキスト"/>
        <xdr:cNvSpPr txBox="1"/>
      </xdr:nvSpPr>
      <xdr:spPr>
        <a:xfrm>
          <a:off x="17106900" y="10549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99513</xdr:rowOff>
    </xdr:from>
    <xdr:to>
      <xdr:col>23</xdr:col>
      <xdr:colOff>406400</xdr:colOff>
      <xdr:row>60</xdr:row>
      <xdr:rowOff>104684</xdr:rowOff>
    </xdr:to>
    <xdr:cxnSp macro="">
      <xdr:nvCxnSpPr>
        <xdr:cNvPr id="324" name="直線コネクタ 323"/>
        <xdr:cNvCxnSpPr/>
      </xdr:nvCxnSpPr>
      <xdr:spPr>
        <a:xfrm>
          <a:off x="15290800" y="10386513"/>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82459</xdr:rowOff>
    </xdr:from>
    <xdr:to>
      <xdr:col>23</xdr:col>
      <xdr:colOff>457200</xdr:colOff>
      <xdr:row>64</xdr:row>
      <xdr:rowOff>12609</xdr:rowOff>
    </xdr:to>
    <xdr:sp macro="" textlink="">
      <xdr:nvSpPr>
        <xdr:cNvPr id="325" name="フローチャート : 判断 324"/>
        <xdr:cNvSpPr/>
      </xdr:nvSpPr>
      <xdr:spPr>
        <a:xfrm>
          <a:off x="16129000" y="1088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168836</xdr:rowOff>
    </xdr:from>
    <xdr:ext cx="736600" cy="259045"/>
    <xdr:sp macro="" textlink="">
      <xdr:nvSpPr>
        <xdr:cNvPr id="326" name="テキスト ボックス 325"/>
        <xdr:cNvSpPr txBox="1"/>
      </xdr:nvSpPr>
      <xdr:spPr>
        <a:xfrm>
          <a:off x="15798800" y="10970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94343</xdr:rowOff>
    </xdr:from>
    <xdr:to>
      <xdr:col>22</xdr:col>
      <xdr:colOff>203200</xdr:colOff>
      <xdr:row>60</xdr:row>
      <xdr:rowOff>99513</xdr:rowOff>
    </xdr:to>
    <xdr:cxnSp macro="">
      <xdr:nvCxnSpPr>
        <xdr:cNvPr id="327" name="直線コネクタ 326"/>
        <xdr:cNvCxnSpPr/>
      </xdr:nvCxnSpPr>
      <xdr:spPr>
        <a:xfrm>
          <a:off x="14401800" y="10381343"/>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8" name="フローチャート : 判断 327"/>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96446</xdr:rowOff>
    </xdr:from>
    <xdr:ext cx="762000" cy="259045"/>
    <xdr:sp macro="" textlink="">
      <xdr:nvSpPr>
        <xdr:cNvPr id="329" name="テキスト ボックス 328"/>
        <xdr:cNvSpPr txBox="1"/>
      </xdr:nvSpPr>
      <xdr:spPr>
        <a:xfrm>
          <a:off x="14909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90896</xdr:rowOff>
    </xdr:from>
    <xdr:to>
      <xdr:col>21</xdr:col>
      <xdr:colOff>0</xdr:colOff>
      <xdr:row>60</xdr:row>
      <xdr:rowOff>94343</xdr:rowOff>
    </xdr:to>
    <xdr:cxnSp macro="">
      <xdr:nvCxnSpPr>
        <xdr:cNvPr id="330" name="直線コネクタ 329"/>
        <xdr:cNvCxnSpPr/>
      </xdr:nvCxnSpPr>
      <xdr:spPr>
        <a:xfrm>
          <a:off x="13512800" y="1037789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31" name="フローチャート : 判断 330"/>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91276</xdr:rowOff>
    </xdr:from>
    <xdr:ext cx="762000" cy="259045"/>
    <xdr:sp macro="" textlink="">
      <xdr:nvSpPr>
        <xdr:cNvPr id="332" name="テキスト ボックス 331"/>
        <xdr:cNvSpPr txBox="1"/>
      </xdr:nvSpPr>
      <xdr:spPr>
        <a:xfrm>
          <a:off x="14020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33" name="フローチャート : 判断 332"/>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98170</xdr:rowOff>
    </xdr:from>
    <xdr:ext cx="762000" cy="259045"/>
    <xdr:sp macro="" textlink="">
      <xdr:nvSpPr>
        <xdr:cNvPr id="334" name="テキスト ボックス 333"/>
        <xdr:cNvSpPr txBox="1"/>
      </xdr:nvSpPr>
      <xdr:spPr>
        <a:xfrm>
          <a:off x="13131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71120</xdr:rowOff>
    </xdr:from>
    <xdr:to>
      <xdr:col>24</xdr:col>
      <xdr:colOff>609600</xdr:colOff>
      <xdr:row>61</xdr:row>
      <xdr:rowOff>1270</xdr:rowOff>
    </xdr:to>
    <xdr:sp macro="" textlink="">
      <xdr:nvSpPr>
        <xdr:cNvPr id="340" name="円/楕円 339"/>
        <xdr:cNvSpPr/>
      </xdr:nvSpPr>
      <xdr:spPr>
        <a:xfrm>
          <a:off x="16967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87647</xdr:rowOff>
    </xdr:from>
    <xdr:ext cx="762000" cy="259045"/>
    <xdr:sp macro="" textlink="">
      <xdr:nvSpPr>
        <xdr:cNvPr id="341" name="定員管理の状況該当値テキスト"/>
        <xdr:cNvSpPr txBox="1"/>
      </xdr:nvSpPr>
      <xdr:spPr>
        <a:xfrm>
          <a:off x="17106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53884</xdr:rowOff>
    </xdr:from>
    <xdr:to>
      <xdr:col>23</xdr:col>
      <xdr:colOff>457200</xdr:colOff>
      <xdr:row>60</xdr:row>
      <xdr:rowOff>155484</xdr:rowOff>
    </xdr:to>
    <xdr:sp macro="" textlink="">
      <xdr:nvSpPr>
        <xdr:cNvPr id="342" name="円/楕円 341"/>
        <xdr:cNvSpPr/>
      </xdr:nvSpPr>
      <xdr:spPr>
        <a:xfrm>
          <a:off x="16129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165661</xdr:rowOff>
    </xdr:from>
    <xdr:ext cx="736600" cy="259045"/>
    <xdr:sp macro="" textlink="">
      <xdr:nvSpPr>
        <xdr:cNvPr id="343" name="テキスト ボックス 342"/>
        <xdr:cNvSpPr txBox="1"/>
      </xdr:nvSpPr>
      <xdr:spPr>
        <a:xfrm>
          <a:off x="15798800" y="10109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48713</xdr:rowOff>
    </xdr:from>
    <xdr:to>
      <xdr:col>22</xdr:col>
      <xdr:colOff>254000</xdr:colOff>
      <xdr:row>60</xdr:row>
      <xdr:rowOff>150313</xdr:rowOff>
    </xdr:to>
    <xdr:sp macro="" textlink="">
      <xdr:nvSpPr>
        <xdr:cNvPr id="344" name="円/楕円 343"/>
        <xdr:cNvSpPr/>
      </xdr:nvSpPr>
      <xdr:spPr>
        <a:xfrm>
          <a:off x="15240000" y="103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160490</xdr:rowOff>
    </xdr:from>
    <xdr:ext cx="762000" cy="259045"/>
    <xdr:sp macro="" textlink="">
      <xdr:nvSpPr>
        <xdr:cNvPr id="345" name="テキスト ボックス 344"/>
        <xdr:cNvSpPr txBox="1"/>
      </xdr:nvSpPr>
      <xdr:spPr>
        <a:xfrm>
          <a:off x="14909800" y="1010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43543</xdr:rowOff>
    </xdr:from>
    <xdr:to>
      <xdr:col>21</xdr:col>
      <xdr:colOff>50800</xdr:colOff>
      <xdr:row>60</xdr:row>
      <xdr:rowOff>145143</xdr:rowOff>
    </xdr:to>
    <xdr:sp macro="" textlink="">
      <xdr:nvSpPr>
        <xdr:cNvPr id="346" name="円/楕円 345"/>
        <xdr:cNvSpPr/>
      </xdr:nvSpPr>
      <xdr:spPr>
        <a:xfrm>
          <a:off x="14351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155320</xdr:rowOff>
    </xdr:from>
    <xdr:ext cx="762000" cy="259045"/>
    <xdr:sp macro="" textlink="">
      <xdr:nvSpPr>
        <xdr:cNvPr id="347" name="テキスト ボックス 346"/>
        <xdr:cNvSpPr txBox="1"/>
      </xdr:nvSpPr>
      <xdr:spPr>
        <a:xfrm>
          <a:off x="14020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40096</xdr:rowOff>
    </xdr:from>
    <xdr:to>
      <xdr:col>19</xdr:col>
      <xdr:colOff>533400</xdr:colOff>
      <xdr:row>60</xdr:row>
      <xdr:rowOff>141696</xdr:rowOff>
    </xdr:to>
    <xdr:sp macro="" textlink="">
      <xdr:nvSpPr>
        <xdr:cNvPr id="348" name="円/楕円 347"/>
        <xdr:cNvSpPr/>
      </xdr:nvSpPr>
      <xdr:spPr>
        <a:xfrm>
          <a:off x="13462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151873</xdr:rowOff>
    </xdr:from>
    <xdr:ext cx="762000" cy="259045"/>
    <xdr:sp macro="" textlink="">
      <xdr:nvSpPr>
        <xdr:cNvPr id="349" name="テキスト ボックス 348"/>
        <xdr:cNvSpPr txBox="1"/>
      </xdr:nvSpPr>
      <xdr:spPr>
        <a:xfrm>
          <a:off x="13131800" y="1009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前年度の</a:t>
          </a:r>
          <a:r>
            <a:rPr kumimoji="1" lang="en-US" altLang="ja-JP" sz="1300">
              <a:solidFill>
                <a:schemeClr val="dk1"/>
              </a:solidFill>
              <a:effectLst/>
              <a:latin typeface="+mn-lt"/>
              <a:ea typeface="+mn-ea"/>
              <a:cs typeface="+mn-cs"/>
            </a:rPr>
            <a:t>8.0</a:t>
          </a:r>
          <a:r>
            <a:rPr kumimoji="1" lang="ja-JP" altLang="ja-JP" sz="1300">
              <a:solidFill>
                <a:schemeClr val="dk1"/>
              </a:solidFill>
              <a:effectLst/>
              <a:latin typeface="+mn-lt"/>
              <a:ea typeface="+mn-ea"/>
              <a:cs typeface="+mn-cs"/>
            </a:rPr>
            <a:t>％と比較すると</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ポイント減少した。類似団体平均を下回っているものの、依然として県平均を上回っている状態である。</a:t>
          </a:r>
          <a:endParaRPr lang="ja-JP" altLang="ja-JP" sz="1300">
            <a:effectLst/>
          </a:endParaRPr>
        </a:p>
        <a:p>
          <a:r>
            <a:rPr kumimoji="1" lang="ja-JP" altLang="ja-JP" sz="1300">
              <a:solidFill>
                <a:schemeClr val="dk1"/>
              </a:solidFill>
              <a:effectLst/>
              <a:latin typeface="+mn-lt"/>
              <a:ea typeface="+mn-ea"/>
              <a:cs typeface="+mn-cs"/>
            </a:rPr>
            <a:t>　今後は、予定されている新規の投資的事業についても取捨選択を行い、地方債発行を抑制することにより比率の低下を図っていく。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89323</xdr:rowOff>
    </xdr:from>
    <xdr:to>
      <xdr:col>24</xdr:col>
      <xdr:colOff>558800</xdr:colOff>
      <xdr:row>39</xdr:row>
      <xdr:rowOff>137583</xdr:rowOff>
    </xdr:to>
    <xdr:cxnSp macro="">
      <xdr:nvCxnSpPr>
        <xdr:cNvPr id="383" name="直線コネクタ 382"/>
        <xdr:cNvCxnSpPr/>
      </xdr:nvCxnSpPr>
      <xdr:spPr>
        <a:xfrm flipV="1">
          <a:off x="16179800" y="677587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4"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137583</xdr:rowOff>
    </xdr:from>
    <xdr:to>
      <xdr:col>23</xdr:col>
      <xdr:colOff>406400</xdr:colOff>
      <xdr:row>40</xdr:row>
      <xdr:rowOff>78740</xdr:rowOff>
    </xdr:to>
    <xdr:cxnSp macro="">
      <xdr:nvCxnSpPr>
        <xdr:cNvPr id="386" name="直線コネクタ 385"/>
        <xdr:cNvCxnSpPr/>
      </xdr:nvCxnSpPr>
      <xdr:spPr>
        <a:xfrm flipV="1">
          <a:off x="15290800" y="682413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132504</xdr:rowOff>
    </xdr:from>
    <xdr:to>
      <xdr:col>23</xdr:col>
      <xdr:colOff>457200</xdr:colOff>
      <xdr:row>41</xdr:row>
      <xdr:rowOff>62654</xdr:rowOff>
    </xdr:to>
    <xdr:sp macro="" textlink="">
      <xdr:nvSpPr>
        <xdr:cNvPr id="387" name="フローチャート :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47431</xdr:rowOff>
    </xdr:from>
    <xdr:ext cx="736600" cy="259045"/>
    <xdr:sp macro="" textlink="">
      <xdr:nvSpPr>
        <xdr:cNvPr id="388" name="テキスト ボックス 387"/>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78740</xdr:rowOff>
    </xdr:from>
    <xdr:to>
      <xdr:col>22</xdr:col>
      <xdr:colOff>203200</xdr:colOff>
      <xdr:row>40</xdr:row>
      <xdr:rowOff>127000</xdr:rowOff>
    </xdr:to>
    <xdr:cxnSp macro="">
      <xdr:nvCxnSpPr>
        <xdr:cNvPr id="389" name="直線コネクタ 388"/>
        <xdr:cNvCxnSpPr/>
      </xdr:nvCxnSpPr>
      <xdr:spPr>
        <a:xfrm flipV="1">
          <a:off x="14401800" y="69367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90" name="フローチャート : 判断 389"/>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79604</xdr:rowOff>
    </xdr:from>
    <xdr:ext cx="762000" cy="259045"/>
    <xdr:sp macro="" textlink="">
      <xdr:nvSpPr>
        <xdr:cNvPr id="391" name="テキスト ボックス 390"/>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127000</xdr:rowOff>
    </xdr:from>
    <xdr:to>
      <xdr:col>21</xdr:col>
      <xdr:colOff>0</xdr:colOff>
      <xdr:row>40</xdr:row>
      <xdr:rowOff>127000</xdr:rowOff>
    </xdr:to>
    <xdr:cxnSp macro="">
      <xdr:nvCxnSpPr>
        <xdr:cNvPr id="392" name="直線コネクタ 391"/>
        <xdr:cNvCxnSpPr/>
      </xdr:nvCxnSpPr>
      <xdr:spPr>
        <a:xfrm>
          <a:off x="13512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3" name="フローチャート : 判断 392"/>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4" name="テキスト ボックス 393"/>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5" name="フローチャート : 判断 394"/>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6" name="テキスト ボックス 395"/>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38523</xdr:rowOff>
    </xdr:from>
    <xdr:to>
      <xdr:col>24</xdr:col>
      <xdr:colOff>609600</xdr:colOff>
      <xdr:row>39</xdr:row>
      <xdr:rowOff>140123</xdr:rowOff>
    </xdr:to>
    <xdr:sp macro="" textlink="">
      <xdr:nvSpPr>
        <xdr:cNvPr id="402" name="円/楕円 401"/>
        <xdr:cNvSpPr/>
      </xdr:nvSpPr>
      <xdr:spPr>
        <a:xfrm>
          <a:off x="169672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55050</xdr:rowOff>
    </xdr:from>
    <xdr:ext cx="762000" cy="259045"/>
    <xdr:sp macro="" textlink="">
      <xdr:nvSpPr>
        <xdr:cNvPr id="403" name="公債費負担の状況該当値テキスト"/>
        <xdr:cNvSpPr txBox="1"/>
      </xdr:nvSpPr>
      <xdr:spPr>
        <a:xfrm>
          <a:off x="17106900" y="657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86783</xdr:rowOff>
    </xdr:from>
    <xdr:to>
      <xdr:col>23</xdr:col>
      <xdr:colOff>457200</xdr:colOff>
      <xdr:row>40</xdr:row>
      <xdr:rowOff>16933</xdr:rowOff>
    </xdr:to>
    <xdr:sp macro="" textlink="">
      <xdr:nvSpPr>
        <xdr:cNvPr id="404" name="円/楕円 403"/>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27110</xdr:rowOff>
    </xdr:from>
    <xdr:ext cx="736600" cy="259045"/>
    <xdr:sp macro="" textlink="">
      <xdr:nvSpPr>
        <xdr:cNvPr id="405" name="テキスト ボックス 404"/>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27940</xdr:rowOff>
    </xdr:from>
    <xdr:to>
      <xdr:col>22</xdr:col>
      <xdr:colOff>254000</xdr:colOff>
      <xdr:row>40</xdr:row>
      <xdr:rowOff>129540</xdr:rowOff>
    </xdr:to>
    <xdr:sp macro="" textlink="">
      <xdr:nvSpPr>
        <xdr:cNvPr id="406" name="円/楕円 405"/>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139717</xdr:rowOff>
    </xdr:from>
    <xdr:ext cx="762000" cy="259045"/>
    <xdr:sp macro="" textlink="">
      <xdr:nvSpPr>
        <xdr:cNvPr id="407" name="テキスト ボックス 406"/>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76200</xdr:rowOff>
    </xdr:from>
    <xdr:to>
      <xdr:col>21</xdr:col>
      <xdr:colOff>50800</xdr:colOff>
      <xdr:row>41</xdr:row>
      <xdr:rowOff>6350</xdr:rowOff>
    </xdr:to>
    <xdr:sp macro="" textlink="">
      <xdr:nvSpPr>
        <xdr:cNvPr id="408" name="円/楕円 407"/>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16527</xdr:rowOff>
    </xdr:from>
    <xdr:ext cx="762000" cy="259045"/>
    <xdr:sp macro="" textlink="">
      <xdr:nvSpPr>
        <xdr:cNvPr id="409" name="テキスト ボックス 408"/>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76200</xdr:rowOff>
    </xdr:from>
    <xdr:to>
      <xdr:col>19</xdr:col>
      <xdr:colOff>533400</xdr:colOff>
      <xdr:row>41</xdr:row>
      <xdr:rowOff>6350</xdr:rowOff>
    </xdr:to>
    <xdr:sp macro="" textlink="">
      <xdr:nvSpPr>
        <xdr:cNvPr id="410" name="円/楕円 409"/>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16527</xdr:rowOff>
    </xdr:from>
    <xdr:ext cx="762000" cy="259045"/>
    <xdr:sp macro="" textlink="">
      <xdr:nvSpPr>
        <xdr:cNvPr id="411" name="テキスト ボックス 410"/>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同様－となっており、全国平均や類似団体平均を下回っている。主な要因としては、地方債の繰上償還による地方債残高の減及び、市税の増額に伴う標準財政規模の増、財政調整基金の積立による充当可能基金の増額があげられる。今後も公債費等義務的経費の削減を中心とする行財政改革を進め、財政の健全化に努める。 </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20235</xdr:rowOff>
    </xdr:from>
    <xdr:to>
      <xdr:col>21</xdr:col>
      <xdr:colOff>0</xdr:colOff>
      <xdr:row>14</xdr:row>
      <xdr:rowOff>102277</xdr:rowOff>
    </xdr:to>
    <xdr:cxnSp macro="">
      <xdr:nvCxnSpPr>
        <xdr:cNvPr id="445" name="直線コネクタ 444"/>
        <xdr:cNvCxnSpPr/>
      </xdr:nvCxnSpPr>
      <xdr:spPr>
        <a:xfrm flipV="1">
          <a:off x="13512800" y="2420535"/>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140860</xdr:rowOff>
    </xdr:from>
    <xdr:ext cx="762000" cy="259045"/>
    <xdr:sp macro="" textlink="">
      <xdr:nvSpPr>
        <xdr:cNvPr id="446" name="将来負担の状況平均値テキスト"/>
        <xdr:cNvSpPr txBox="1"/>
      </xdr:nvSpPr>
      <xdr:spPr>
        <a:xfrm>
          <a:off x="171069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47202</xdr:rowOff>
    </xdr:from>
    <xdr:to>
      <xdr:col>23</xdr:col>
      <xdr:colOff>457200</xdr:colOff>
      <xdr:row>16</xdr:row>
      <xdr:rowOff>148802</xdr:rowOff>
    </xdr:to>
    <xdr:sp macro="" textlink="">
      <xdr:nvSpPr>
        <xdr:cNvPr id="448" name="フローチャート : 判断 447"/>
        <xdr:cNvSpPr/>
      </xdr:nvSpPr>
      <xdr:spPr>
        <a:xfrm>
          <a:off x="16129000" y="279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158979</xdr:rowOff>
    </xdr:from>
    <xdr:ext cx="736600" cy="259045"/>
    <xdr:sp macro="" textlink="">
      <xdr:nvSpPr>
        <xdr:cNvPr id="449" name="テキスト ボックス 448"/>
        <xdr:cNvSpPr txBox="1"/>
      </xdr:nvSpPr>
      <xdr:spPr>
        <a:xfrm>
          <a:off x="15798800" y="255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65701</xdr:rowOff>
    </xdr:from>
    <xdr:to>
      <xdr:col>22</xdr:col>
      <xdr:colOff>254000</xdr:colOff>
      <xdr:row>16</xdr:row>
      <xdr:rowOff>167301</xdr:rowOff>
    </xdr:to>
    <xdr:sp macro="" textlink="">
      <xdr:nvSpPr>
        <xdr:cNvPr id="450" name="フローチャート : 判断 449"/>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6028</xdr:rowOff>
    </xdr:from>
    <xdr:ext cx="762000" cy="259045"/>
    <xdr:sp macro="" textlink="">
      <xdr:nvSpPr>
        <xdr:cNvPr id="451" name="テキスト ボックス 450"/>
        <xdr:cNvSpPr txBox="1"/>
      </xdr:nvSpPr>
      <xdr:spPr>
        <a:xfrm>
          <a:off x="14909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101896</xdr:rowOff>
    </xdr:from>
    <xdr:to>
      <xdr:col>21</xdr:col>
      <xdr:colOff>50800</xdr:colOff>
      <xdr:row>17</xdr:row>
      <xdr:rowOff>32046</xdr:rowOff>
    </xdr:to>
    <xdr:sp macro="" textlink="">
      <xdr:nvSpPr>
        <xdr:cNvPr id="452" name="フローチャート : 判断 451"/>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16823</xdr:rowOff>
    </xdr:from>
    <xdr:ext cx="762000" cy="259045"/>
    <xdr:sp macro="" textlink="">
      <xdr:nvSpPr>
        <xdr:cNvPr id="453" name="テキスト ボックス 452"/>
        <xdr:cNvSpPr txBox="1"/>
      </xdr:nvSpPr>
      <xdr:spPr>
        <a:xfrm>
          <a:off x="14020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4" name="フローチャート : 判断 453"/>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104496</xdr:rowOff>
    </xdr:from>
    <xdr:ext cx="762000" cy="259045"/>
    <xdr:sp macro="" textlink="">
      <xdr:nvSpPr>
        <xdr:cNvPr id="455" name="テキスト ボックス 454"/>
        <xdr:cNvSpPr txBox="1"/>
      </xdr:nvSpPr>
      <xdr:spPr>
        <a:xfrm>
          <a:off x="13131800" y="301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13</xdr:row>
      <xdr:rowOff>140885</xdr:rowOff>
    </xdr:from>
    <xdr:to>
      <xdr:col>21</xdr:col>
      <xdr:colOff>50800</xdr:colOff>
      <xdr:row>14</xdr:row>
      <xdr:rowOff>71035</xdr:rowOff>
    </xdr:to>
    <xdr:sp macro="" textlink="">
      <xdr:nvSpPr>
        <xdr:cNvPr id="461" name="円/楕円 460"/>
        <xdr:cNvSpPr/>
      </xdr:nvSpPr>
      <xdr:spPr>
        <a:xfrm>
          <a:off x="14351000" y="236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81212</xdr:rowOff>
    </xdr:from>
    <xdr:ext cx="762000" cy="259045"/>
    <xdr:sp macro="" textlink="">
      <xdr:nvSpPr>
        <xdr:cNvPr id="462" name="テキスト ボックス 461"/>
        <xdr:cNvSpPr txBox="1"/>
      </xdr:nvSpPr>
      <xdr:spPr>
        <a:xfrm>
          <a:off x="14020800" y="213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51477</xdr:rowOff>
    </xdr:from>
    <xdr:to>
      <xdr:col>19</xdr:col>
      <xdr:colOff>533400</xdr:colOff>
      <xdr:row>14</xdr:row>
      <xdr:rowOff>153077</xdr:rowOff>
    </xdr:to>
    <xdr:sp macro="" textlink="">
      <xdr:nvSpPr>
        <xdr:cNvPr id="463" name="円/楕円 462"/>
        <xdr:cNvSpPr/>
      </xdr:nvSpPr>
      <xdr:spPr>
        <a:xfrm>
          <a:off x="13462000" y="24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163254</xdr:rowOff>
    </xdr:from>
    <xdr:ext cx="762000" cy="259045"/>
    <xdr:sp macro="" textlink="">
      <xdr:nvSpPr>
        <xdr:cNvPr id="464" name="テキスト ボックス 463"/>
        <xdr:cNvSpPr txBox="1"/>
      </xdr:nvSpPr>
      <xdr:spPr>
        <a:xfrm>
          <a:off x="13131800" y="22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栃木県さくら市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44,359
44,059
125.63
20,154,423
18,367,784
1,558,535
10,467,990
17,738,095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指定管理への移行等による人件費削減により、前年度比</a:t>
          </a:r>
          <a:r>
            <a:rPr kumimoji="1" lang="en-US" altLang="ja-JP" sz="1300">
              <a:latin typeface="ＭＳ Ｐゴシック"/>
            </a:rPr>
            <a:t>0.2</a:t>
          </a:r>
          <a:r>
            <a:rPr kumimoji="1" lang="ja-JP" altLang="en-US" sz="1300">
              <a:latin typeface="ＭＳ Ｐゴシック"/>
            </a:rPr>
            <a:t>ポイント減少し、類似団体平均・全国平均も下回っている。</a:t>
          </a:r>
        </a:p>
        <a:p>
          <a:r>
            <a:rPr kumimoji="1" lang="ja-JP" altLang="en-US" sz="1300">
              <a:latin typeface="ＭＳ Ｐゴシック"/>
            </a:rPr>
            <a:t>　今後も定員管理・給与の適正化等の取組みを通じて人件費の削減に努める。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165100</xdr:rowOff>
    </xdr:from>
    <xdr:to>
      <xdr:col>7</xdr:col>
      <xdr:colOff>15875</xdr:colOff>
      <xdr:row>35</xdr:row>
      <xdr:rowOff>8890</xdr:rowOff>
    </xdr:to>
    <xdr:cxnSp macro="">
      <xdr:nvCxnSpPr>
        <xdr:cNvPr id="66" name="直線コネクタ 65"/>
        <xdr:cNvCxnSpPr/>
      </xdr:nvCxnSpPr>
      <xdr:spPr>
        <a:xfrm flipV="1">
          <a:off x="3987800" y="59944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8890</xdr:rowOff>
    </xdr:from>
    <xdr:to>
      <xdr:col>5</xdr:col>
      <xdr:colOff>549275</xdr:colOff>
      <xdr:row>35</xdr:row>
      <xdr:rowOff>92710</xdr:rowOff>
    </xdr:to>
    <xdr:cxnSp macro="">
      <xdr:nvCxnSpPr>
        <xdr:cNvPr id="69" name="直線コネクタ 68"/>
        <xdr:cNvCxnSpPr/>
      </xdr:nvCxnSpPr>
      <xdr:spPr>
        <a:xfrm flipV="1">
          <a:off x="3098800" y="6009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92710</xdr:rowOff>
    </xdr:from>
    <xdr:to>
      <xdr:col>4</xdr:col>
      <xdr:colOff>346075</xdr:colOff>
      <xdr:row>35</xdr:row>
      <xdr:rowOff>92710</xdr:rowOff>
    </xdr:to>
    <xdr:cxnSp macro="">
      <xdr:nvCxnSpPr>
        <xdr:cNvPr id="72" name="直線コネクタ 71"/>
        <xdr:cNvCxnSpPr/>
      </xdr:nvCxnSpPr>
      <xdr:spPr>
        <a:xfrm>
          <a:off x="2209800" y="6093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92710</xdr:rowOff>
    </xdr:from>
    <xdr:to>
      <xdr:col>3</xdr:col>
      <xdr:colOff>142875</xdr:colOff>
      <xdr:row>35</xdr:row>
      <xdr:rowOff>168910</xdr:rowOff>
    </xdr:to>
    <xdr:cxnSp macro="">
      <xdr:nvCxnSpPr>
        <xdr:cNvPr id="75" name="直線コネクタ 74"/>
        <xdr:cNvCxnSpPr/>
      </xdr:nvCxnSpPr>
      <xdr:spPr>
        <a:xfrm flipV="1">
          <a:off x="1320800" y="6093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114300</xdr:rowOff>
    </xdr:from>
    <xdr:to>
      <xdr:col>7</xdr:col>
      <xdr:colOff>66675</xdr:colOff>
      <xdr:row>35</xdr:row>
      <xdr:rowOff>44450</xdr:rowOff>
    </xdr:to>
    <xdr:sp macro="" textlink="">
      <xdr:nvSpPr>
        <xdr:cNvPr id="85" name="円/楕円 84"/>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130827</xdr:rowOff>
    </xdr:from>
    <xdr:ext cx="762000" cy="259045"/>
    <xdr:sp macro="" textlink="">
      <xdr:nvSpPr>
        <xdr:cNvPr id="86" name="人件費該当値テキスト"/>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129540</xdr:rowOff>
    </xdr:from>
    <xdr:to>
      <xdr:col>5</xdr:col>
      <xdr:colOff>600075</xdr:colOff>
      <xdr:row>35</xdr:row>
      <xdr:rowOff>59690</xdr:rowOff>
    </xdr:to>
    <xdr:sp macro="" textlink="">
      <xdr:nvSpPr>
        <xdr:cNvPr id="87" name="円/楕円 86"/>
        <xdr:cNvSpPr/>
      </xdr:nvSpPr>
      <xdr:spPr>
        <a:xfrm>
          <a:off x="3937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69867</xdr:rowOff>
    </xdr:from>
    <xdr:ext cx="736600" cy="259045"/>
    <xdr:sp macro="" textlink="">
      <xdr:nvSpPr>
        <xdr:cNvPr id="88" name="テキスト ボックス 87"/>
        <xdr:cNvSpPr txBox="1"/>
      </xdr:nvSpPr>
      <xdr:spPr>
        <a:xfrm>
          <a:off x="3606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41910</xdr:rowOff>
    </xdr:from>
    <xdr:to>
      <xdr:col>4</xdr:col>
      <xdr:colOff>396875</xdr:colOff>
      <xdr:row>35</xdr:row>
      <xdr:rowOff>143510</xdr:rowOff>
    </xdr:to>
    <xdr:sp macro="" textlink="">
      <xdr:nvSpPr>
        <xdr:cNvPr id="89" name="円/楕円 88"/>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153687</xdr:rowOff>
    </xdr:from>
    <xdr:ext cx="762000" cy="259045"/>
    <xdr:sp macro="" textlink="">
      <xdr:nvSpPr>
        <xdr:cNvPr id="90" name="テキスト ボックス 89"/>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41910</xdr:rowOff>
    </xdr:from>
    <xdr:to>
      <xdr:col>3</xdr:col>
      <xdr:colOff>193675</xdr:colOff>
      <xdr:row>35</xdr:row>
      <xdr:rowOff>143510</xdr:rowOff>
    </xdr:to>
    <xdr:sp macro="" textlink="">
      <xdr:nvSpPr>
        <xdr:cNvPr id="91" name="円/楕円 90"/>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153687</xdr:rowOff>
    </xdr:from>
    <xdr:ext cx="762000" cy="259045"/>
    <xdr:sp macro="" textlink="">
      <xdr:nvSpPr>
        <xdr:cNvPr id="92" name="テキスト ボックス 91"/>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118110</xdr:rowOff>
    </xdr:from>
    <xdr:to>
      <xdr:col>1</xdr:col>
      <xdr:colOff>676275</xdr:colOff>
      <xdr:row>36</xdr:row>
      <xdr:rowOff>48260</xdr:rowOff>
    </xdr:to>
    <xdr:sp macro="" textlink="">
      <xdr:nvSpPr>
        <xdr:cNvPr id="93" name="円/楕円 92"/>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58437</xdr:rowOff>
    </xdr:from>
    <xdr:ext cx="762000" cy="259045"/>
    <xdr:sp macro="" textlink="">
      <xdr:nvSpPr>
        <xdr:cNvPr id="94" name="テキスト ボックス 93"/>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前年度の</a:t>
          </a:r>
          <a:r>
            <a:rPr kumimoji="1" lang="en-US" altLang="ja-JP" sz="1200">
              <a:latin typeface="ＭＳ Ｐゴシック"/>
            </a:rPr>
            <a:t>17.6</a:t>
          </a:r>
          <a:r>
            <a:rPr kumimoji="1" lang="ja-JP" altLang="en-US" sz="1200">
              <a:latin typeface="ＭＳ Ｐゴシック"/>
            </a:rPr>
            <a:t>％と比較すると</a:t>
          </a:r>
          <a:r>
            <a:rPr kumimoji="1" lang="en-US" altLang="ja-JP" sz="1200">
              <a:latin typeface="ＭＳ Ｐゴシック"/>
            </a:rPr>
            <a:t>0.6</a:t>
          </a:r>
          <a:r>
            <a:rPr kumimoji="1" lang="ja-JP" altLang="en-US" sz="1200">
              <a:latin typeface="ＭＳ Ｐゴシック"/>
            </a:rPr>
            <a:t>ポイント増加し、類似団体平均・全国平均を大きく上回っている。原因としては、指定管理者制度により、職員人件費等から委託料</a:t>
          </a:r>
          <a:r>
            <a:rPr kumimoji="1" lang="en-US" altLang="ja-JP" sz="1200">
              <a:latin typeface="ＭＳ Ｐゴシック"/>
            </a:rPr>
            <a:t>(</a:t>
          </a:r>
          <a:r>
            <a:rPr kumimoji="1" lang="ja-JP" altLang="en-US" sz="1200">
              <a:latin typeface="ＭＳ Ｐゴシック"/>
            </a:rPr>
            <a:t>物件費</a:t>
          </a:r>
          <a:r>
            <a:rPr kumimoji="1" lang="en-US" altLang="ja-JP" sz="1200">
              <a:latin typeface="ＭＳ Ｐゴシック"/>
            </a:rPr>
            <a:t>)</a:t>
          </a:r>
          <a:r>
            <a:rPr kumimoji="1" lang="ja-JP" altLang="en-US" sz="1200">
              <a:latin typeface="ＭＳ Ｐゴシック"/>
            </a:rPr>
            <a:t>へのシフトが起きていること等の業務委託増加に伴う、物件費の増加が起きているためである。</a:t>
          </a:r>
        </a:p>
        <a:p>
          <a:r>
            <a:rPr kumimoji="1" lang="ja-JP" altLang="en-US" sz="1200">
              <a:latin typeface="ＭＳ Ｐゴシック"/>
            </a:rPr>
            <a:t>　今後も可能なものは順次民間委託を進めていく予定であるが、必要性について精査し、安易な業務委託を増やさないように努める。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57150</xdr:rowOff>
    </xdr:from>
    <xdr:to>
      <xdr:col>24</xdr:col>
      <xdr:colOff>31750</xdr:colOff>
      <xdr:row>19</xdr:row>
      <xdr:rowOff>133350</xdr:rowOff>
    </xdr:to>
    <xdr:cxnSp macro="">
      <xdr:nvCxnSpPr>
        <xdr:cNvPr id="127" name="直線コネクタ 126"/>
        <xdr:cNvCxnSpPr/>
      </xdr:nvCxnSpPr>
      <xdr:spPr>
        <a:xfrm>
          <a:off x="15671800" y="3314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50800</xdr:rowOff>
    </xdr:from>
    <xdr:to>
      <xdr:col>22</xdr:col>
      <xdr:colOff>565150</xdr:colOff>
      <xdr:row>19</xdr:row>
      <xdr:rowOff>57150</xdr:rowOff>
    </xdr:to>
    <xdr:cxnSp macro="">
      <xdr:nvCxnSpPr>
        <xdr:cNvPr id="130" name="直線コネクタ 129"/>
        <xdr:cNvCxnSpPr/>
      </xdr:nvCxnSpPr>
      <xdr:spPr>
        <a:xfrm>
          <a:off x="14782800" y="31369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31750</xdr:rowOff>
    </xdr:from>
    <xdr:to>
      <xdr:col>22</xdr:col>
      <xdr:colOff>615950</xdr:colOff>
      <xdr:row>15</xdr:row>
      <xdr:rowOff>133350</xdr:rowOff>
    </xdr:to>
    <xdr:sp macro="" textlink="">
      <xdr:nvSpPr>
        <xdr:cNvPr id="131" name="フローチャート : 判断 130"/>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143527</xdr:rowOff>
    </xdr:from>
    <xdr:ext cx="736600" cy="259045"/>
    <xdr:sp macro="" textlink="">
      <xdr:nvSpPr>
        <xdr:cNvPr id="132" name="テキスト ボックス 131"/>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0</xdr:rowOff>
    </xdr:from>
    <xdr:to>
      <xdr:col>21</xdr:col>
      <xdr:colOff>361950</xdr:colOff>
      <xdr:row>18</xdr:row>
      <xdr:rowOff>50800</xdr:rowOff>
    </xdr:to>
    <xdr:cxnSp macro="">
      <xdr:nvCxnSpPr>
        <xdr:cNvPr id="133" name="直線コネクタ 132"/>
        <xdr:cNvCxnSpPr/>
      </xdr:nvCxnSpPr>
      <xdr:spPr>
        <a:xfrm>
          <a:off x="13893800" y="3086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10177</xdr:rowOff>
    </xdr:from>
    <xdr:ext cx="762000" cy="259045"/>
    <xdr:sp macro="" textlink="">
      <xdr:nvSpPr>
        <xdr:cNvPr id="135" name="テキスト ボックス 134"/>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95250</xdr:rowOff>
    </xdr:from>
    <xdr:to>
      <xdr:col>20</xdr:col>
      <xdr:colOff>158750</xdr:colOff>
      <xdr:row>18</xdr:row>
      <xdr:rowOff>0</xdr:rowOff>
    </xdr:to>
    <xdr:cxnSp macro="">
      <xdr:nvCxnSpPr>
        <xdr:cNvPr id="136" name="直線コネクタ 135"/>
        <xdr:cNvCxnSpPr/>
      </xdr:nvCxnSpPr>
      <xdr:spPr>
        <a:xfrm>
          <a:off x="13004800" y="3009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82550</xdr:rowOff>
    </xdr:from>
    <xdr:to>
      <xdr:col>24</xdr:col>
      <xdr:colOff>82550</xdr:colOff>
      <xdr:row>20</xdr:row>
      <xdr:rowOff>12700</xdr:rowOff>
    </xdr:to>
    <xdr:sp macro="" textlink="">
      <xdr:nvSpPr>
        <xdr:cNvPr id="146" name="円/楕円 145"/>
        <xdr:cNvSpPr/>
      </xdr:nvSpPr>
      <xdr:spPr>
        <a:xfrm>
          <a:off x="164592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54627</xdr:rowOff>
    </xdr:from>
    <xdr:ext cx="762000" cy="259045"/>
    <xdr:sp macro="" textlink="">
      <xdr:nvSpPr>
        <xdr:cNvPr id="147" name="物件費該当値テキスト"/>
        <xdr:cNvSpPr txBox="1"/>
      </xdr:nvSpPr>
      <xdr:spPr>
        <a:xfrm>
          <a:off x="165989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6350</xdr:rowOff>
    </xdr:from>
    <xdr:to>
      <xdr:col>22</xdr:col>
      <xdr:colOff>615950</xdr:colOff>
      <xdr:row>19</xdr:row>
      <xdr:rowOff>107950</xdr:rowOff>
    </xdr:to>
    <xdr:sp macro="" textlink="">
      <xdr:nvSpPr>
        <xdr:cNvPr id="148" name="円/楕円 147"/>
        <xdr:cNvSpPr/>
      </xdr:nvSpPr>
      <xdr:spPr>
        <a:xfrm>
          <a:off x="156210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92727</xdr:rowOff>
    </xdr:from>
    <xdr:ext cx="736600" cy="259045"/>
    <xdr:sp macro="" textlink="">
      <xdr:nvSpPr>
        <xdr:cNvPr id="149" name="テキスト ボックス 148"/>
        <xdr:cNvSpPr txBox="1"/>
      </xdr:nvSpPr>
      <xdr:spPr>
        <a:xfrm>
          <a:off x="15290800" y="335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0</xdr:rowOff>
    </xdr:from>
    <xdr:to>
      <xdr:col>21</xdr:col>
      <xdr:colOff>412750</xdr:colOff>
      <xdr:row>18</xdr:row>
      <xdr:rowOff>101600</xdr:rowOff>
    </xdr:to>
    <xdr:sp macro="" textlink="">
      <xdr:nvSpPr>
        <xdr:cNvPr id="150" name="円/楕円 149"/>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86377</xdr:rowOff>
    </xdr:from>
    <xdr:ext cx="762000" cy="259045"/>
    <xdr:sp macro="" textlink="">
      <xdr:nvSpPr>
        <xdr:cNvPr id="151" name="テキスト ボックス 150"/>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120650</xdr:rowOff>
    </xdr:from>
    <xdr:to>
      <xdr:col>20</xdr:col>
      <xdr:colOff>209550</xdr:colOff>
      <xdr:row>18</xdr:row>
      <xdr:rowOff>50800</xdr:rowOff>
    </xdr:to>
    <xdr:sp macro="" textlink="">
      <xdr:nvSpPr>
        <xdr:cNvPr id="152" name="円/楕円 151"/>
        <xdr:cNvSpPr/>
      </xdr:nvSpPr>
      <xdr:spPr>
        <a:xfrm>
          <a:off x="13843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35577</xdr:rowOff>
    </xdr:from>
    <xdr:ext cx="762000" cy="259045"/>
    <xdr:sp macro="" textlink="">
      <xdr:nvSpPr>
        <xdr:cNvPr id="153" name="テキスト ボックス 152"/>
        <xdr:cNvSpPr txBox="1"/>
      </xdr:nvSpPr>
      <xdr:spPr>
        <a:xfrm>
          <a:off x="13512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44450</xdr:rowOff>
    </xdr:from>
    <xdr:to>
      <xdr:col>19</xdr:col>
      <xdr:colOff>6350</xdr:colOff>
      <xdr:row>17</xdr:row>
      <xdr:rowOff>146050</xdr:rowOff>
    </xdr:to>
    <xdr:sp macro="" textlink="">
      <xdr:nvSpPr>
        <xdr:cNvPr id="154" name="円/楕円 153"/>
        <xdr:cNvSpPr/>
      </xdr:nvSpPr>
      <xdr:spPr>
        <a:xfrm>
          <a:off x="12954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130827</xdr:rowOff>
    </xdr:from>
    <xdr:ext cx="762000" cy="259045"/>
    <xdr:sp macro="" textlink="">
      <xdr:nvSpPr>
        <xdr:cNvPr id="155" name="テキスト ボックス 154"/>
        <xdr:cNvSpPr txBox="1"/>
      </xdr:nvSpPr>
      <xdr:spPr>
        <a:xfrm>
          <a:off x="12623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1.3</a:t>
          </a:r>
          <a:r>
            <a:rPr kumimoji="1" lang="ja-JP" altLang="en-US" sz="1300">
              <a:latin typeface="ＭＳ Ｐゴシック"/>
            </a:rPr>
            <a:t>ポイント増加した。類似団体平均・全国平均を下回っているが、ここ数年間で見ると一番の高水準になっている。原因としては、生活保護費・児童医療費等の増加等が挙げられる。</a:t>
          </a:r>
        </a:p>
        <a:p>
          <a:r>
            <a:rPr kumimoji="1" lang="ja-JP" altLang="en-US" sz="1300">
              <a:latin typeface="ＭＳ Ｐゴシック"/>
            </a:rPr>
            <a:t>　今後も施策の現状分析を続け、コストの削減に努める。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56</xdr:row>
      <xdr:rowOff>159657</xdr:rowOff>
    </xdr:to>
    <xdr:cxnSp macro="">
      <xdr:nvCxnSpPr>
        <xdr:cNvPr id="190" name="直線コネクタ 189"/>
        <xdr:cNvCxnSpPr/>
      </xdr:nvCxnSpPr>
      <xdr:spPr>
        <a:xfrm>
          <a:off x="3987800" y="9548585"/>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1"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56</xdr:row>
      <xdr:rowOff>29028</xdr:rowOff>
    </xdr:to>
    <xdr:cxnSp macro="">
      <xdr:nvCxnSpPr>
        <xdr:cNvPr id="193" name="直線コネクタ 192"/>
        <xdr:cNvCxnSpPr/>
      </xdr:nvCxnSpPr>
      <xdr:spPr>
        <a:xfrm flipV="1">
          <a:off x="3098800" y="95485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59872</xdr:rowOff>
    </xdr:from>
    <xdr:to>
      <xdr:col>5</xdr:col>
      <xdr:colOff>600075</xdr:colOff>
      <xdr:row>56</xdr:row>
      <xdr:rowOff>161472</xdr:rowOff>
    </xdr:to>
    <xdr:sp macro="" textlink="">
      <xdr:nvSpPr>
        <xdr:cNvPr id="194" name="フローチャート : 判断 193"/>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146249</xdr:rowOff>
    </xdr:from>
    <xdr:ext cx="736600" cy="259045"/>
    <xdr:sp macro="" textlink="">
      <xdr:nvSpPr>
        <xdr:cNvPr id="195" name="テキスト ボックス 194"/>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135165</xdr:rowOff>
    </xdr:from>
    <xdr:to>
      <xdr:col>4</xdr:col>
      <xdr:colOff>346075</xdr:colOff>
      <xdr:row>56</xdr:row>
      <xdr:rowOff>29028</xdr:rowOff>
    </xdr:to>
    <xdr:cxnSp macro="">
      <xdr:nvCxnSpPr>
        <xdr:cNvPr id="196" name="直線コネクタ 195"/>
        <xdr:cNvCxnSpPr/>
      </xdr:nvCxnSpPr>
      <xdr:spPr>
        <a:xfrm>
          <a:off x="2209800" y="95649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102507</xdr:rowOff>
    </xdr:from>
    <xdr:to>
      <xdr:col>3</xdr:col>
      <xdr:colOff>142875</xdr:colOff>
      <xdr:row>55</xdr:row>
      <xdr:rowOff>135165</xdr:rowOff>
    </xdr:to>
    <xdr:cxnSp macro="">
      <xdr:nvCxnSpPr>
        <xdr:cNvPr id="199" name="直線コネクタ 198"/>
        <xdr:cNvCxnSpPr/>
      </xdr:nvCxnSpPr>
      <xdr:spPr>
        <a:xfrm>
          <a:off x="1320800" y="9532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03" name="テキスト ボックス 202"/>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108857</xdr:rowOff>
    </xdr:from>
    <xdr:to>
      <xdr:col>7</xdr:col>
      <xdr:colOff>66675</xdr:colOff>
      <xdr:row>57</xdr:row>
      <xdr:rowOff>39007</xdr:rowOff>
    </xdr:to>
    <xdr:sp macro="" textlink="">
      <xdr:nvSpPr>
        <xdr:cNvPr id="209" name="円/楕円 208"/>
        <xdr:cNvSpPr/>
      </xdr:nvSpPr>
      <xdr:spPr>
        <a:xfrm>
          <a:off x="47752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125384</xdr:rowOff>
    </xdr:from>
    <xdr:ext cx="762000" cy="259045"/>
    <xdr:sp macro="" textlink="">
      <xdr:nvSpPr>
        <xdr:cNvPr id="210" name="扶助費該当値テキスト"/>
        <xdr:cNvSpPr txBox="1"/>
      </xdr:nvSpPr>
      <xdr:spPr>
        <a:xfrm>
          <a:off x="4914900" y="955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11" name="円/楕円 210"/>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212" name="テキスト ボックス 211"/>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149678</xdr:rowOff>
    </xdr:from>
    <xdr:to>
      <xdr:col>4</xdr:col>
      <xdr:colOff>396875</xdr:colOff>
      <xdr:row>56</xdr:row>
      <xdr:rowOff>79828</xdr:rowOff>
    </xdr:to>
    <xdr:sp macro="" textlink="">
      <xdr:nvSpPr>
        <xdr:cNvPr id="213" name="円/楕円 212"/>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90005</xdr:rowOff>
    </xdr:from>
    <xdr:ext cx="762000" cy="259045"/>
    <xdr:sp macro="" textlink="">
      <xdr:nvSpPr>
        <xdr:cNvPr id="214" name="テキスト ボックス 213"/>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84365</xdr:rowOff>
    </xdr:from>
    <xdr:to>
      <xdr:col>3</xdr:col>
      <xdr:colOff>193675</xdr:colOff>
      <xdr:row>56</xdr:row>
      <xdr:rowOff>14515</xdr:rowOff>
    </xdr:to>
    <xdr:sp macro="" textlink="">
      <xdr:nvSpPr>
        <xdr:cNvPr id="215" name="円/楕円 214"/>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216" name="テキスト ボックス 215"/>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17" name="円/楕円 216"/>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18" name="テキスト ボックス 217"/>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前年度同率となっており、栃木県平均・類似団体平均は下回っている。</a:t>
          </a:r>
        </a:p>
        <a:p>
          <a:r>
            <a:rPr kumimoji="1" lang="ja-JP" altLang="en-US" sz="1300">
              <a:latin typeface="ＭＳ Ｐゴシック"/>
            </a:rPr>
            <a:t>　今後も下水道事業等への基準外繰出の削減を図ることなどにより、できる限り普通会計の負担を減らすように努める。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79647</xdr:rowOff>
    </xdr:from>
    <xdr:to>
      <xdr:col>24</xdr:col>
      <xdr:colOff>31750</xdr:colOff>
      <xdr:row>55</xdr:row>
      <xdr:rowOff>79647</xdr:rowOff>
    </xdr:to>
    <xdr:cxnSp macro="">
      <xdr:nvCxnSpPr>
        <xdr:cNvPr id="253" name="直線コネクタ 252"/>
        <xdr:cNvCxnSpPr/>
      </xdr:nvCxnSpPr>
      <xdr:spPr>
        <a:xfrm>
          <a:off x="15671800" y="95093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54"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79647</xdr:rowOff>
    </xdr:from>
    <xdr:to>
      <xdr:col>22</xdr:col>
      <xdr:colOff>565150</xdr:colOff>
      <xdr:row>55</xdr:row>
      <xdr:rowOff>105773</xdr:rowOff>
    </xdr:to>
    <xdr:cxnSp macro="">
      <xdr:nvCxnSpPr>
        <xdr:cNvPr id="256" name="直線コネクタ 255"/>
        <xdr:cNvCxnSpPr/>
      </xdr:nvCxnSpPr>
      <xdr:spPr>
        <a:xfrm flipV="1">
          <a:off x="14782800" y="950939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xdr:rowOff>
    </xdr:from>
    <xdr:to>
      <xdr:col>22</xdr:col>
      <xdr:colOff>615950</xdr:colOff>
      <xdr:row>56</xdr:row>
      <xdr:rowOff>109220</xdr:rowOff>
    </xdr:to>
    <xdr:sp macro="" textlink="">
      <xdr:nvSpPr>
        <xdr:cNvPr id="257" name="フローチャート : 判断 256"/>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93997</xdr:rowOff>
    </xdr:from>
    <xdr:ext cx="736600" cy="259045"/>
    <xdr:sp macro="" textlink="">
      <xdr:nvSpPr>
        <xdr:cNvPr id="258" name="テキスト ボックス 257"/>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92710</xdr:rowOff>
    </xdr:from>
    <xdr:to>
      <xdr:col>21</xdr:col>
      <xdr:colOff>361950</xdr:colOff>
      <xdr:row>55</xdr:row>
      <xdr:rowOff>105773</xdr:rowOff>
    </xdr:to>
    <xdr:cxnSp macro="">
      <xdr:nvCxnSpPr>
        <xdr:cNvPr id="259" name="直線コネクタ 258"/>
        <xdr:cNvCxnSpPr/>
      </xdr:nvCxnSpPr>
      <xdr:spPr>
        <a:xfrm>
          <a:off x="13893800" y="952246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93997</xdr:rowOff>
    </xdr:from>
    <xdr:ext cx="762000" cy="259045"/>
    <xdr:sp macro="" textlink="">
      <xdr:nvSpPr>
        <xdr:cNvPr id="261" name="テキスト ボックス 260"/>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92710</xdr:rowOff>
    </xdr:from>
    <xdr:to>
      <xdr:col>20</xdr:col>
      <xdr:colOff>158750</xdr:colOff>
      <xdr:row>55</xdr:row>
      <xdr:rowOff>92710</xdr:rowOff>
    </xdr:to>
    <xdr:cxnSp macro="">
      <xdr:nvCxnSpPr>
        <xdr:cNvPr id="262" name="直線コネクタ 261"/>
        <xdr:cNvCxnSpPr/>
      </xdr:nvCxnSpPr>
      <xdr:spPr>
        <a:xfrm>
          <a:off x="13004800" y="9522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80934</xdr:rowOff>
    </xdr:from>
    <xdr:ext cx="762000" cy="259045"/>
    <xdr:sp macro="" textlink="">
      <xdr:nvSpPr>
        <xdr:cNvPr id="264" name="テキスト ボックス 263"/>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74403</xdr:rowOff>
    </xdr:from>
    <xdr:ext cx="762000" cy="259045"/>
    <xdr:sp macro="" textlink="">
      <xdr:nvSpPr>
        <xdr:cNvPr id="266" name="テキスト ボックス 265"/>
        <xdr:cNvSpPr txBox="1"/>
      </xdr:nvSpPr>
      <xdr:spPr>
        <a:xfrm>
          <a:off x="12623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28847</xdr:rowOff>
    </xdr:from>
    <xdr:to>
      <xdr:col>24</xdr:col>
      <xdr:colOff>82550</xdr:colOff>
      <xdr:row>55</xdr:row>
      <xdr:rowOff>130447</xdr:rowOff>
    </xdr:to>
    <xdr:sp macro="" textlink="">
      <xdr:nvSpPr>
        <xdr:cNvPr id="272" name="円/楕円 271"/>
        <xdr:cNvSpPr/>
      </xdr:nvSpPr>
      <xdr:spPr>
        <a:xfrm>
          <a:off x="16459200" y="94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45374</xdr:rowOff>
    </xdr:from>
    <xdr:ext cx="762000" cy="259045"/>
    <xdr:sp macro="" textlink="">
      <xdr:nvSpPr>
        <xdr:cNvPr id="273" name="その他該当値テキスト"/>
        <xdr:cNvSpPr txBox="1"/>
      </xdr:nvSpPr>
      <xdr:spPr>
        <a:xfrm>
          <a:off x="16598900" y="9303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28847</xdr:rowOff>
    </xdr:from>
    <xdr:to>
      <xdr:col>22</xdr:col>
      <xdr:colOff>615950</xdr:colOff>
      <xdr:row>55</xdr:row>
      <xdr:rowOff>130447</xdr:rowOff>
    </xdr:to>
    <xdr:sp macro="" textlink="">
      <xdr:nvSpPr>
        <xdr:cNvPr id="274" name="円/楕円 273"/>
        <xdr:cNvSpPr/>
      </xdr:nvSpPr>
      <xdr:spPr>
        <a:xfrm>
          <a:off x="15621000" y="94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140624</xdr:rowOff>
    </xdr:from>
    <xdr:ext cx="736600" cy="259045"/>
    <xdr:sp macro="" textlink="">
      <xdr:nvSpPr>
        <xdr:cNvPr id="275" name="テキスト ボックス 274"/>
        <xdr:cNvSpPr txBox="1"/>
      </xdr:nvSpPr>
      <xdr:spPr>
        <a:xfrm>
          <a:off x="15290800" y="9227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54973</xdr:rowOff>
    </xdr:from>
    <xdr:to>
      <xdr:col>21</xdr:col>
      <xdr:colOff>412750</xdr:colOff>
      <xdr:row>55</xdr:row>
      <xdr:rowOff>156573</xdr:rowOff>
    </xdr:to>
    <xdr:sp macro="" textlink="">
      <xdr:nvSpPr>
        <xdr:cNvPr id="276" name="円/楕円 275"/>
        <xdr:cNvSpPr/>
      </xdr:nvSpPr>
      <xdr:spPr>
        <a:xfrm>
          <a:off x="14732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166750</xdr:rowOff>
    </xdr:from>
    <xdr:ext cx="762000" cy="259045"/>
    <xdr:sp macro="" textlink="">
      <xdr:nvSpPr>
        <xdr:cNvPr id="277" name="テキスト ボックス 276"/>
        <xdr:cNvSpPr txBox="1"/>
      </xdr:nvSpPr>
      <xdr:spPr>
        <a:xfrm>
          <a:off x="14401800" y="925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41910</xdr:rowOff>
    </xdr:from>
    <xdr:to>
      <xdr:col>20</xdr:col>
      <xdr:colOff>209550</xdr:colOff>
      <xdr:row>55</xdr:row>
      <xdr:rowOff>143510</xdr:rowOff>
    </xdr:to>
    <xdr:sp macro="" textlink="">
      <xdr:nvSpPr>
        <xdr:cNvPr id="278" name="円/楕円 277"/>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153687</xdr:rowOff>
    </xdr:from>
    <xdr:ext cx="762000" cy="259045"/>
    <xdr:sp macro="" textlink="">
      <xdr:nvSpPr>
        <xdr:cNvPr id="279" name="テキスト ボックス 278"/>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41910</xdr:rowOff>
    </xdr:from>
    <xdr:to>
      <xdr:col>19</xdr:col>
      <xdr:colOff>6350</xdr:colOff>
      <xdr:row>55</xdr:row>
      <xdr:rowOff>143510</xdr:rowOff>
    </xdr:to>
    <xdr:sp macro="" textlink="">
      <xdr:nvSpPr>
        <xdr:cNvPr id="280" name="円/楕円 279"/>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153687</xdr:rowOff>
    </xdr:from>
    <xdr:ext cx="762000" cy="259045"/>
    <xdr:sp macro="" textlink="">
      <xdr:nvSpPr>
        <xdr:cNvPr id="281" name="テキスト ボックス 280"/>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前年度の</a:t>
          </a:r>
          <a:r>
            <a:rPr kumimoji="1" lang="en-US" altLang="ja-JP" sz="1300">
              <a:latin typeface="ＭＳ Ｐゴシック"/>
            </a:rPr>
            <a:t>12.6</a:t>
          </a:r>
          <a:r>
            <a:rPr kumimoji="1" lang="ja-JP" altLang="en-US" sz="1300">
              <a:latin typeface="ＭＳ Ｐゴシック"/>
            </a:rPr>
            <a:t>％と比較すると</a:t>
          </a:r>
          <a:r>
            <a:rPr kumimoji="1" lang="en-US" altLang="ja-JP" sz="1300">
              <a:latin typeface="ＭＳ Ｐゴシック"/>
            </a:rPr>
            <a:t>0.2</a:t>
          </a:r>
          <a:r>
            <a:rPr kumimoji="1" lang="ja-JP" altLang="en-US" sz="1300">
              <a:latin typeface="ＭＳ Ｐゴシック"/>
            </a:rPr>
            <a:t>ポイント減少した。類似団体平均は下回っているものの、依然として高い水準にある。要因としては一部事務組合に対する負担金が多額になっていることが挙げられ、特に消防費・清掃費に係る負担金が大部分を占めている。</a:t>
          </a:r>
        </a:p>
        <a:p>
          <a:r>
            <a:rPr kumimoji="1" lang="ja-JP" altLang="en-US" sz="1300">
              <a:latin typeface="ＭＳ Ｐゴシック"/>
            </a:rPr>
            <a:t>　現在、</a:t>
          </a:r>
          <a:r>
            <a:rPr kumimoji="1" lang="en-US" altLang="ja-JP" sz="1300">
              <a:latin typeface="ＭＳ Ｐゴシック"/>
            </a:rPr>
            <a:t>3</a:t>
          </a:r>
          <a:r>
            <a:rPr kumimoji="1" lang="ja-JP" altLang="en-US" sz="1300">
              <a:latin typeface="ＭＳ Ｐゴシック"/>
            </a:rPr>
            <a:t>年に</a:t>
          </a:r>
          <a:r>
            <a:rPr kumimoji="1" lang="en-US" altLang="ja-JP" sz="1300">
              <a:latin typeface="ＭＳ Ｐゴシック"/>
            </a:rPr>
            <a:t>1</a:t>
          </a:r>
          <a:r>
            <a:rPr kumimoji="1" lang="ja-JP" altLang="en-US" sz="1300">
              <a:latin typeface="ＭＳ Ｐゴシック"/>
            </a:rPr>
            <a:t>度補助金審議会を実施しており、適正な補助金支出へ向けて段階的削減や廃止も含め検討を進めていく。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36</xdr:row>
      <xdr:rowOff>131572</xdr:rowOff>
    </xdr:to>
    <xdr:cxnSp macro="">
      <xdr:nvCxnSpPr>
        <xdr:cNvPr id="311" name="直線コネクタ 310"/>
        <xdr:cNvCxnSpPr/>
      </xdr:nvCxnSpPr>
      <xdr:spPr>
        <a:xfrm flipV="1">
          <a:off x="15671800" y="62946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12"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94996</xdr:rowOff>
    </xdr:from>
    <xdr:to>
      <xdr:col>22</xdr:col>
      <xdr:colOff>565150</xdr:colOff>
      <xdr:row>36</xdr:row>
      <xdr:rowOff>131572</xdr:rowOff>
    </xdr:to>
    <xdr:cxnSp macro="">
      <xdr:nvCxnSpPr>
        <xdr:cNvPr id="314" name="直線コネクタ 313"/>
        <xdr:cNvCxnSpPr/>
      </xdr:nvCxnSpPr>
      <xdr:spPr>
        <a:xfrm>
          <a:off x="14782800" y="62671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53848</xdr:rowOff>
    </xdr:from>
    <xdr:to>
      <xdr:col>21</xdr:col>
      <xdr:colOff>361950</xdr:colOff>
      <xdr:row>36</xdr:row>
      <xdr:rowOff>94996</xdr:rowOff>
    </xdr:to>
    <xdr:cxnSp macro="">
      <xdr:nvCxnSpPr>
        <xdr:cNvPr id="317" name="直線コネクタ 316"/>
        <xdr:cNvCxnSpPr/>
      </xdr:nvCxnSpPr>
      <xdr:spPr>
        <a:xfrm>
          <a:off x="13893800" y="62260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53848</xdr:rowOff>
    </xdr:from>
    <xdr:to>
      <xdr:col>20</xdr:col>
      <xdr:colOff>158750</xdr:colOff>
      <xdr:row>36</xdr:row>
      <xdr:rowOff>104140</xdr:rowOff>
    </xdr:to>
    <xdr:cxnSp macro="">
      <xdr:nvCxnSpPr>
        <xdr:cNvPr id="320" name="直線コネクタ 319"/>
        <xdr:cNvCxnSpPr/>
      </xdr:nvCxnSpPr>
      <xdr:spPr>
        <a:xfrm flipV="1">
          <a:off x="13004800" y="62260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71628</xdr:rowOff>
    </xdr:from>
    <xdr:to>
      <xdr:col>24</xdr:col>
      <xdr:colOff>82550</xdr:colOff>
      <xdr:row>37</xdr:row>
      <xdr:rowOff>1778</xdr:rowOff>
    </xdr:to>
    <xdr:sp macro="" textlink="">
      <xdr:nvSpPr>
        <xdr:cNvPr id="330" name="円/楕円 329"/>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88155</xdr:rowOff>
    </xdr:from>
    <xdr:ext cx="762000" cy="259045"/>
    <xdr:sp macro="" textlink="">
      <xdr:nvSpPr>
        <xdr:cNvPr id="331"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80772</xdr:rowOff>
    </xdr:from>
    <xdr:to>
      <xdr:col>22</xdr:col>
      <xdr:colOff>615950</xdr:colOff>
      <xdr:row>37</xdr:row>
      <xdr:rowOff>10922</xdr:rowOff>
    </xdr:to>
    <xdr:sp macro="" textlink="">
      <xdr:nvSpPr>
        <xdr:cNvPr id="332" name="円/楕円 331"/>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167149</xdr:rowOff>
    </xdr:from>
    <xdr:ext cx="736600" cy="259045"/>
    <xdr:sp macro="" textlink="">
      <xdr:nvSpPr>
        <xdr:cNvPr id="333" name="テキスト ボックス 332"/>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44196</xdr:rowOff>
    </xdr:from>
    <xdr:to>
      <xdr:col>21</xdr:col>
      <xdr:colOff>412750</xdr:colOff>
      <xdr:row>36</xdr:row>
      <xdr:rowOff>145796</xdr:rowOff>
    </xdr:to>
    <xdr:sp macro="" textlink="">
      <xdr:nvSpPr>
        <xdr:cNvPr id="334" name="円/楕円 333"/>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130573</xdr:rowOff>
    </xdr:from>
    <xdr:ext cx="762000" cy="259045"/>
    <xdr:sp macro="" textlink="">
      <xdr:nvSpPr>
        <xdr:cNvPr id="335" name="テキスト ボックス 334"/>
        <xdr:cNvSpPr txBox="1"/>
      </xdr:nvSpPr>
      <xdr:spPr>
        <a:xfrm>
          <a:off x="14401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xdr:rowOff>
    </xdr:from>
    <xdr:to>
      <xdr:col>20</xdr:col>
      <xdr:colOff>209550</xdr:colOff>
      <xdr:row>36</xdr:row>
      <xdr:rowOff>104648</xdr:rowOff>
    </xdr:to>
    <xdr:sp macro="" textlink="">
      <xdr:nvSpPr>
        <xdr:cNvPr id="336" name="円/楕円 335"/>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37" name="テキスト ボックス 336"/>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38" name="円/楕円 337"/>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39" name="テキスト ボックス 338"/>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類似団体平均や全国平均を下回っているが、前年度比</a:t>
          </a:r>
          <a:r>
            <a:rPr kumimoji="1" lang="en-US" altLang="ja-JP" sz="1200">
              <a:latin typeface="ＭＳ Ｐゴシック"/>
            </a:rPr>
            <a:t>0.1</a:t>
          </a:r>
          <a:r>
            <a:rPr kumimoji="1" lang="ja-JP" altLang="en-US" sz="1200">
              <a:latin typeface="ＭＳ Ｐゴシック"/>
            </a:rPr>
            <a:t>ポイント増加となっている。ここ数年の中でも低い水準となっている要因としては、臨時財政対策債に係る元金償還額については増加しているものの、繰上償還を行うなど、公債費の抑制に努めていることがあげられる。</a:t>
          </a:r>
        </a:p>
        <a:p>
          <a:r>
            <a:rPr kumimoji="1" lang="ja-JP" altLang="en-US" sz="1200">
              <a:latin typeface="ＭＳ Ｐゴシック"/>
            </a:rPr>
            <a:t>　平成</a:t>
          </a:r>
          <a:r>
            <a:rPr kumimoji="1" lang="en-US" altLang="ja-JP" sz="1200">
              <a:latin typeface="ＭＳ Ｐゴシック"/>
            </a:rPr>
            <a:t>29</a:t>
          </a:r>
          <a:r>
            <a:rPr kumimoji="1" lang="ja-JP" altLang="en-US" sz="1200">
              <a:latin typeface="ＭＳ Ｐゴシック"/>
            </a:rPr>
            <a:t>年度に合併特例債等を中心に元金償還のピークが見込まれているため、それまでは厳しい財政運営になることが予想される。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92710</xdr:rowOff>
    </xdr:from>
    <xdr:to>
      <xdr:col>7</xdr:col>
      <xdr:colOff>15875</xdr:colOff>
      <xdr:row>75</xdr:row>
      <xdr:rowOff>100330</xdr:rowOff>
    </xdr:to>
    <xdr:cxnSp macro="">
      <xdr:nvCxnSpPr>
        <xdr:cNvPr id="372" name="直線コネクタ 371"/>
        <xdr:cNvCxnSpPr/>
      </xdr:nvCxnSpPr>
      <xdr:spPr>
        <a:xfrm>
          <a:off x="3987800" y="12951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92710</xdr:rowOff>
    </xdr:from>
    <xdr:to>
      <xdr:col>5</xdr:col>
      <xdr:colOff>549275</xdr:colOff>
      <xdr:row>75</xdr:row>
      <xdr:rowOff>153670</xdr:rowOff>
    </xdr:to>
    <xdr:cxnSp macro="">
      <xdr:nvCxnSpPr>
        <xdr:cNvPr id="375" name="直線コネクタ 374"/>
        <xdr:cNvCxnSpPr/>
      </xdr:nvCxnSpPr>
      <xdr:spPr>
        <a:xfrm flipV="1">
          <a:off x="3098800" y="12951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152400</xdr:rowOff>
    </xdr:from>
    <xdr:to>
      <xdr:col>5</xdr:col>
      <xdr:colOff>600075</xdr:colOff>
      <xdr:row>77</xdr:row>
      <xdr:rowOff>82550</xdr:rowOff>
    </xdr:to>
    <xdr:sp macro="" textlink="">
      <xdr:nvSpPr>
        <xdr:cNvPr id="376" name="フローチャート : 判断 375"/>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67327</xdr:rowOff>
    </xdr:from>
    <xdr:ext cx="736600" cy="259045"/>
    <xdr:sp macro="" textlink="">
      <xdr:nvSpPr>
        <xdr:cNvPr id="377" name="テキスト ボックス 376"/>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153670</xdr:rowOff>
    </xdr:from>
    <xdr:to>
      <xdr:col>4</xdr:col>
      <xdr:colOff>346075</xdr:colOff>
      <xdr:row>76</xdr:row>
      <xdr:rowOff>58420</xdr:rowOff>
    </xdr:to>
    <xdr:cxnSp macro="">
      <xdr:nvCxnSpPr>
        <xdr:cNvPr id="378" name="直線コネクタ 377"/>
        <xdr:cNvCxnSpPr/>
      </xdr:nvCxnSpPr>
      <xdr:spPr>
        <a:xfrm flipV="1">
          <a:off x="2209800" y="13012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80" name="テキスト ボックス 379"/>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27939</xdr:rowOff>
    </xdr:from>
    <xdr:to>
      <xdr:col>3</xdr:col>
      <xdr:colOff>142875</xdr:colOff>
      <xdr:row>76</xdr:row>
      <xdr:rowOff>58420</xdr:rowOff>
    </xdr:to>
    <xdr:cxnSp macro="">
      <xdr:nvCxnSpPr>
        <xdr:cNvPr id="381" name="直線コネクタ 380"/>
        <xdr:cNvCxnSpPr/>
      </xdr:nvCxnSpPr>
      <xdr:spPr>
        <a:xfrm>
          <a:off x="1320800" y="130581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3" name="テキスト ボックス 382"/>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5" name="テキスト ボックス 384"/>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49530</xdr:rowOff>
    </xdr:from>
    <xdr:to>
      <xdr:col>7</xdr:col>
      <xdr:colOff>66675</xdr:colOff>
      <xdr:row>75</xdr:row>
      <xdr:rowOff>151130</xdr:rowOff>
    </xdr:to>
    <xdr:sp macro="" textlink="">
      <xdr:nvSpPr>
        <xdr:cNvPr id="391" name="円/楕円 390"/>
        <xdr:cNvSpPr/>
      </xdr:nvSpPr>
      <xdr:spPr>
        <a:xfrm>
          <a:off x="4775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66057</xdr:rowOff>
    </xdr:from>
    <xdr:ext cx="762000" cy="259045"/>
    <xdr:sp macro="" textlink="">
      <xdr:nvSpPr>
        <xdr:cNvPr id="392" name="公債費該当値テキスト"/>
        <xdr:cNvSpPr txBox="1"/>
      </xdr:nvSpPr>
      <xdr:spPr>
        <a:xfrm>
          <a:off x="49149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41910</xdr:rowOff>
    </xdr:from>
    <xdr:to>
      <xdr:col>5</xdr:col>
      <xdr:colOff>600075</xdr:colOff>
      <xdr:row>75</xdr:row>
      <xdr:rowOff>143510</xdr:rowOff>
    </xdr:to>
    <xdr:sp macro="" textlink="">
      <xdr:nvSpPr>
        <xdr:cNvPr id="393" name="円/楕円 392"/>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153687</xdr:rowOff>
    </xdr:from>
    <xdr:ext cx="736600" cy="259045"/>
    <xdr:sp macro="" textlink="">
      <xdr:nvSpPr>
        <xdr:cNvPr id="394" name="テキスト ボックス 393"/>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102870</xdr:rowOff>
    </xdr:from>
    <xdr:to>
      <xdr:col>4</xdr:col>
      <xdr:colOff>396875</xdr:colOff>
      <xdr:row>76</xdr:row>
      <xdr:rowOff>33020</xdr:rowOff>
    </xdr:to>
    <xdr:sp macro="" textlink="">
      <xdr:nvSpPr>
        <xdr:cNvPr id="395" name="円/楕円 394"/>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43197</xdr:rowOff>
    </xdr:from>
    <xdr:ext cx="762000" cy="259045"/>
    <xdr:sp macro="" textlink="">
      <xdr:nvSpPr>
        <xdr:cNvPr id="396" name="テキスト ボックス 395"/>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xdr:rowOff>
    </xdr:from>
    <xdr:to>
      <xdr:col>3</xdr:col>
      <xdr:colOff>193675</xdr:colOff>
      <xdr:row>76</xdr:row>
      <xdr:rowOff>109220</xdr:rowOff>
    </xdr:to>
    <xdr:sp macro="" textlink="">
      <xdr:nvSpPr>
        <xdr:cNvPr id="397" name="円/楕円 396"/>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98" name="テキスト ボックス 397"/>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148589</xdr:rowOff>
    </xdr:from>
    <xdr:to>
      <xdr:col>1</xdr:col>
      <xdr:colOff>676275</xdr:colOff>
      <xdr:row>76</xdr:row>
      <xdr:rowOff>78739</xdr:rowOff>
    </xdr:to>
    <xdr:sp macro="" textlink="">
      <xdr:nvSpPr>
        <xdr:cNvPr id="399" name="円/楕円 398"/>
        <xdr:cNvSpPr/>
      </xdr:nvSpPr>
      <xdr:spPr>
        <a:xfrm>
          <a:off x="1270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88917</xdr:rowOff>
    </xdr:from>
    <xdr:ext cx="762000" cy="259045"/>
    <xdr:sp macro="" textlink="">
      <xdr:nvSpPr>
        <xdr:cNvPr id="400" name="テキスト ボックス 399"/>
        <xdr:cNvSpPr txBox="1"/>
      </xdr:nvSpPr>
      <xdr:spPr>
        <a:xfrm>
          <a:off x="939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1.5</a:t>
          </a:r>
          <a:r>
            <a:rPr kumimoji="1" lang="ja-JP" altLang="en-US" sz="1300">
              <a:latin typeface="ＭＳ Ｐゴシック"/>
            </a:rPr>
            <a:t>ポイント増加したが、栃木県平均及び全国平均を下まわっている。今後も引き続き施策の現状分析を続け、コストの削減に努める。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161289</xdr:rowOff>
    </xdr:from>
    <xdr:to>
      <xdr:col>24</xdr:col>
      <xdr:colOff>31750</xdr:colOff>
      <xdr:row>76</xdr:row>
      <xdr:rowOff>58420</xdr:rowOff>
    </xdr:to>
    <xdr:cxnSp macro="">
      <xdr:nvCxnSpPr>
        <xdr:cNvPr id="431" name="直線コネクタ 430"/>
        <xdr:cNvCxnSpPr/>
      </xdr:nvCxnSpPr>
      <xdr:spPr>
        <a:xfrm>
          <a:off x="15671800" y="130200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32"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152146</xdr:rowOff>
    </xdr:from>
    <xdr:to>
      <xdr:col>22</xdr:col>
      <xdr:colOff>565150</xdr:colOff>
      <xdr:row>75</xdr:row>
      <xdr:rowOff>161289</xdr:rowOff>
    </xdr:to>
    <xdr:cxnSp macro="">
      <xdr:nvCxnSpPr>
        <xdr:cNvPr id="434" name="直線コネクタ 433"/>
        <xdr:cNvCxnSpPr/>
      </xdr:nvCxnSpPr>
      <xdr:spPr>
        <a:xfrm>
          <a:off x="14782800" y="130108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105918</xdr:rowOff>
    </xdr:from>
    <xdr:to>
      <xdr:col>22</xdr:col>
      <xdr:colOff>615950</xdr:colOff>
      <xdr:row>76</xdr:row>
      <xdr:rowOff>36069</xdr:rowOff>
    </xdr:to>
    <xdr:sp macro="" textlink="">
      <xdr:nvSpPr>
        <xdr:cNvPr id="435" name="フローチャート : 判断 434"/>
        <xdr:cNvSpPr/>
      </xdr:nvSpPr>
      <xdr:spPr>
        <a:xfrm>
          <a:off x="15621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46245</xdr:rowOff>
    </xdr:from>
    <xdr:ext cx="736600" cy="259045"/>
    <xdr:sp macro="" textlink="">
      <xdr:nvSpPr>
        <xdr:cNvPr id="436" name="テキスト ボックス 435"/>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65278</xdr:rowOff>
    </xdr:from>
    <xdr:to>
      <xdr:col>21</xdr:col>
      <xdr:colOff>361950</xdr:colOff>
      <xdr:row>75</xdr:row>
      <xdr:rowOff>152146</xdr:rowOff>
    </xdr:to>
    <xdr:cxnSp macro="">
      <xdr:nvCxnSpPr>
        <xdr:cNvPr id="437" name="直線コネクタ 436"/>
        <xdr:cNvCxnSpPr/>
      </xdr:nvCxnSpPr>
      <xdr:spPr>
        <a:xfrm>
          <a:off x="13893800" y="129240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8" name="フローチャート : 判断 437"/>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66564</xdr:rowOff>
    </xdr:from>
    <xdr:ext cx="762000" cy="259045"/>
    <xdr:sp macro="" textlink="">
      <xdr:nvSpPr>
        <xdr:cNvPr id="439" name="テキスト ボックス 438"/>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65278</xdr:rowOff>
    </xdr:from>
    <xdr:to>
      <xdr:col>20</xdr:col>
      <xdr:colOff>158750</xdr:colOff>
      <xdr:row>75</xdr:row>
      <xdr:rowOff>124714</xdr:rowOff>
    </xdr:to>
    <xdr:cxnSp macro="">
      <xdr:nvCxnSpPr>
        <xdr:cNvPr id="440" name="直線コネクタ 439"/>
        <xdr:cNvCxnSpPr/>
      </xdr:nvCxnSpPr>
      <xdr:spPr>
        <a:xfrm flipV="1">
          <a:off x="13004800" y="129240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1" name="フローチャート : 判断 440"/>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169435</xdr:rowOff>
    </xdr:from>
    <xdr:ext cx="762000" cy="259045"/>
    <xdr:sp macro="" textlink="">
      <xdr:nvSpPr>
        <xdr:cNvPr id="442" name="テキスト ボックス 441"/>
        <xdr:cNvSpPr txBox="1"/>
      </xdr:nvSpPr>
      <xdr:spPr>
        <a:xfrm>
          <a:off x="13512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3" name="フローチャート : 判断 442"/>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20845</xdr:rowOff>
    </xdr:from>
    <xdr:ext cx="762000" cy="259045"/>
    <xdr:sp macro="" textlink="">
      <xdr:nvSpPr>
        <xdr:cNvPr id="444" name="テキスト ボックス 443"/>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50" name="円/楕円 449"/>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24147</xdr:rowOff>
    </xdr:from>
    <xdr:ext cx="762000" cy="259045"/>
    <xdr:sp macro="" textlink="">
      <xdr:nvSpPr>
        <xdr:cNvPr id="451"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110490</xdr:rowOff>
    </xdr:from>
    <xdr:to>
      <xdr:col>22</xdr:col>
      <xdr:colOff>615950</xdr:colOff>
      <xdr:row>76</xdr:row>
      <xdr:rowOff>40639</xdr:rowOff>
    </xdr:to>
    <xdr:sp macro="" textlink="">
      <xdr:nvSpPr>
        <xdr:cNvPr id="452" name="円/楕円 451"/>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25416</xdr:rowOff>
    </xdr:from>
    <xdr:ext cx="736600" cy="259045"/>
    <xdr:sp macro="" textlink="">
      <xdr:nvSpPr>
        <xdr:cNvPr id="453" name="テキスト ボックス 452"/>
        <xdr:cNvSpPr txBox="1"/>
      </xdr:nvSpPr>
      <xdr:spPr>
        <a:xfrm>
          <a:off x="15290800" y="1305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101346</xdr:rowOff>
    </xdr:from>
    <xdr:to>
      <xdr:col>21</xdr:col>
      <xdr:colOff>412750</xdr:colOff>
      <xdr:row>76</xdr:row>
      <xdr:rowOff>31496</xdr:rowOff>
    </xdr:to>
    <xdr:sp macro="" textlink="">
      <xdr:nvSpPr>
        <xdr:cNvPr id="454" name="円/楕円 453"/>
        <xdr:cNvSpPr/>
      </xdr:nvSpPr>
      <xdr:spPr>
        <a:xfrm>
          <a:off x="14732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41673</xdr:rowOff>
    </xdr:from>
    <xdr:ext cx="762000" cy="259045"/>
    <xdr:sp macro="" textlink="">
      <xdr:nvSpPr>
        <xdr:cNvPr id="455" name="テキスト ボックス 454"/>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14478</xdr:rowOff>
    </xdr:from>
    <xdr:to>
      <xdr:col>20</xdr:col>
      <xdr:colOff>209550</xdr:colOff>
      <xdr:row>75</xdr:row>
      <xdr:rowOff>116078</xdr:rowOff>
    </xdr:to>
    <xdr:sp macro="" textlink="">
      <xdr:nvSpPr>
        <xdr:cNvPr id="456" name="円/楕円 455"/>
        <xdr:cNvSpPr/>
      </xdr:nvSpPr>
      <xdr:spPr>
        <a:xfrm>
          <a:off x="13843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126255</xdr:rowOff>
    </xdr:from>
    <xdr:ext cx="762000" cy="259045"/>
    <xdr:sp macro="" textlink="">
      <xdr:nvSpPr>
        <xdr:cNvPr id="457" name="テキスト ボックス 456"/>
        <xdr:cNvSpPr txBox="1"/>
      </xdr:nvSpPr>
      <xdr:spPr>
        <a:xfrm>
          <a:off x="13512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73914</xdr:rowOff>
    </xdr:from>
    <xdr:to>
      <xdr:col>19</xdr:col>
      <xdr:colOff>6350</xdr:colOff>
      <xdr:row>76</xdr:row>
      <xdr:rowOff>4065</xdr:rowOff>
    </xdr:to>
    <xdr:sp macro="" textlink="">
      <xdr:nvSpPr>
        <xdr:cNvPr id="458" name="円/楕円 457"/>
        <xdr:cNvSpPr/>
      </xdr:nvSpPr>
      <xdr:spPr>
        <a:xfrm>
          <a:off x="12954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14241</xdr:rowOff>
    </xdr:from>
    <xdr:ext cx="762000" cy="259045"/>
    <xdr:sp macro="" textlink="">
      <xdr:nvSpPr>
        <xdr:cNvPr id="459" name="テキスト ボックス 458"/>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栃木県さくら市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154813</xdr:rowOff>
    </xdr:from>
    <xdr:to>
      <xdr:col>4</xdr:col>
      <xdr:colOff>1117600</xdr:colOff>
      <xdr:row>17</xdr:row>
      <xdr:rowOff>23787</xdr:rowOff>
    </xdr:to>
    <xdr:cxnSp macro="">
      <xdr:nvCxnSpPr>
        <xdr:cNvPr id="50" name="直線コネクタ 49"/>
        <xdr:cNvCxnSpPr/>
      </xdr:nvCxnSpPr>
      <xdr:spPr bwMode="auto">
        <a:xfrm>
          <a:off x="5003800" y="2945638"/>
          <a:ext cx="647700" cy="40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72763</xdr:rowOff>
    </xdr:from>
    <xdr:ext cx="762000" cy="259045"/>
    <xdr:sp macro="" textlink="">
      <xdr:nvSpPr>
        <xdr:cNvPr id="51" name="人口1人当たり決算額の推移平均値テキスト130"/>
        <xdr:cNvSpPr txBox="1"/>
      </xdr:nvSpPr>
      <xdr:spPr>
        <a:xfrm>
          <a:off x="5740400" y="252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153041</xdr:rowOff>
    </xdr:from>
    <xdr:to>
      <xdr:col>4</xdr:col>
      <xdr:colOff>469900</xdr:colOff>
      <xdr:row>16</xdr:row>
      <xdr:rowOff>154813</xdr:rowOff>
    </xdr:to>
    <xdr:cxnSp macro="">
      <xdr:nvCxnSpPr>
        <xdr:cNvPr id="53" name="直線コネクタ 52"/>
        <xdr:cNvCxnSpPr/>
      </xdr:nvCxnSpPr>
      <xdr:spPr bwMode="auto">
        <a:xfrm>
          <a:off x="4305300" y="2943866"/>
          <a:ext cx="698500" cy="1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49854</xdr:rowOff>
    </xdr:from>
    <xdr:to>
      <xdr:col>4</xdr:col>
      <xdr:colOff>520700</xdr:colOff>
      <xdr:row>13</xdr:row>
      <xdr:rowOff>151454</xdr:rowOff>
    </xdr:to>
    <xdr:sp macro="" textlink="">
      <xdr:nvSpPr>
        <xdr:cNvPr id="54" name="フローチャート : 判断 53"/>
        <xdr:cNvSpPr/>
      </xdr:nvSpPr>
      <xdr:spPr bwMode="auto">
        <a:xfrm>
          <a:off x="4953000" y="23263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161631</xdr:rowOff>
    </xdr:from>
    <xdr:ext cx="736600" cy="259045"/>
    <xdr:sp macro="" textlink="">
      <xdr:nvSpPr>
        <xdr:cNvPr id="55" name="テキスト ボックス 54"/>
        <xdr:cNvSpPr txBox="1"/>
      </xdr:nvSpPr>
      <xdr:spPr>
        <a:xfrm>
          <a:off x="4622800" y="2095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153041</xdr:rowOff>
    </xdr:from>
    <xdr:to>
      <xdr:col>3</xdr:col>
      <xdr:colOff>904875</xdr:colOff>
      <xdr:row>17</xdr:row>
      <xdr:rowOff>23558</xdr:rowOff>
    </xdr:to>
    <xdr:cxnSp macro="">
      <xdr:nvCxnSpPr>
        <xdr:cNvPr id="56" name="直線コネクタ 55"/>
        <xdr:cNvCxnSpPr/>
      </xdr:nvCxnSpPr>
      <xdr:spPr bwMode="auto">
        <a:xfrm flipV="1">
          <a:off x="3606800" y="2943866"/>
          <a:ext cx="698500" cy="41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64095</xdr:rowOff>
    </xdr:from>
    <xdr:ext cx="762000" cy="259045"/>
    <xdr:sp macro="" textlink="">
      <xdr:nvSpPr>
        <xdr:cNvPr id="58" name="テキスト ボックス 57"/>
        <xdr:cNvSpPr txBox="1"/>
      </xdr:nvSpPr>
      <xdr:spPr>
        <a:xfrm>
          <a:off x="39243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123304</xdr:rowOff>
    </xdr:from>
    <xdr:to>
      <xdr:col>3</xdr:col>
      <xdr:colOff>206375</xdr:colOff>
      <xdr:row>17</xdr:row>
      <xdr:rowOff>23558</xdr:rowOff>
    </xdr:to>
    <xdr:cxnSp macro="">
      <xdr:nvCxnSpPr>
        <xdr:cNvPr id="59" name="直線コネクタ 58"/>
        <xdr:cNvCxnSpPr/>
      </xdr:nvCxnSpPr>
      <xdr:spPr bwMode="auto">
        <a:xfrm>
          <a:off x="2908300" y="2914129"/>
          <a:ext cx="698500" cy="71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120769</xdr:rowOff>
    </xdr:from>
    <xdr:ext cx="762000" cy="259045"/>
    <xdr:sp macro="" textlink="">
      <xdr:nvSpPr>
        <xdr:cNvPr id="61" name="テキスト ボックス 60"/>
        <xdr:cNvSpPr txBox="1"/>
      </xdr:nvSpPr>
      <xdr:spPr>
        <a:xfrm>
          <a:off x="32258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92346</xdr:rowOff>
    </xdr:from>
    <xdr:ext cx="762000" cy="259045"/>
    <xdr:sp macro="" textlink="">
      <xdr:nvSpPr>
        <xdr:cNvPr id="63" name="テキスト ボックス 62"/>
        <xdr:cNvSpPr txBox="1"/>
      </xdr:nvSpPr>
      <xdr:spPr>
        <a:xfrm>
          <a:off x="25273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144437</xdr:rowOff>
    </xdr:from>
    <xdr:to>
      <xdr:col>5</xdr:col>
      <xdr:colOff>34925</xdr:colOff>
      <xdr:row>17</xdr:row>
      <xdr:rowOff>74587</xdr:rowOff>
    </xdr:to>
    <xdr:sp macro="" textlink="">
      <xdr:nvSpPr>
        <xdr:cNvPr id="69" name="円/楕円 68"/>
        <xdr:cNvSpPr/>
      </xdr:nvSpPr>
      <xdr:spPr bwMode="auto">
        <a:xfrm>
          <a:off x="5600700" y="2935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116514</xdr:rowOff>
    </xdr:from>
    <xdr:ext cx="762000" cy="259045"/>
    <xdr:sp macro="" textlink="">
      <xdr:nvSpPr>
        <xdr:cNvPr id="70" name="人口1人当たり決算額の推移該当値テキスト130"/>
        <xdr:cNvSpPr txBox="1"/>
      </xdr:nvSpPr>
      <xdr:spPr>
        <a:xfrm>
          <a:off x="5740400" y="290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69,918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104013</xdr:rowOff>
    </xdr:from>
    <xdr:to>
      <xdr:col>4</xdr:col>
      <xdr:colOff>520700</xdr:colOff>
      <xdr:row>17</xdr:row>
      <xdr:rowOff>34163</xdr:rowOff>
    </xdr:to>
    <xdr:sp macro="" textlink="">
      <xdr:nvSpPr>
        <xdr:cNvPr id="71" name="円/楕円 70"/>
        <xdr:cNvSpPr/>
      </xdr:nvSpPr>
      <xdr:spPr bwMode="auto">
        <a:xfrm>
          <a:off x="4953000" y="2894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18940</xdr:rowOff>
    </xdr:from>
    <xdr:ext cx="736600" cy="259045"/>
    <xdr:sp macro="" textlink="">
      <xdr:nvSpPr>
        <xdr:cNvPr id="72" name="テキスト ボックス 71"/>
        <xdr:cNvSpPr txBox="1"/>
      </xdr:nvSpPr>
      <xdr:spPr>
        <a:xfrm>
          <a:off x="4622800" y="2981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72,040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102241</xdr:rowOff>
    </xdr:from>
    <xdr:to>
      <xdr:col>3</xdr:col>
      <xdr:colOff>955675</xdr:colOff>
      <xdr:row>17</xdr:row>
      <xdr:rowOff>32391</xdr:rowOff>
    </xdr:to>
    <xdr:sp macro="" textlink="">
      <xdr:nvSpPr>
        <xdr:cNvPr id="73" name="円/楕円 72"/>
        <xdr:cNvSpPr/>
      </xdr:nvSpPr>
      <xdr:spPr bwMode="auto">
        <a:xfrm>
          <a:off x="4254500" y="2893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17168</xdr:rowOff>
    </xdr:from>
    <xdr:ext cx="762000" cy="259045"/>
    <xdr:sp macro="" textlink="">
      <xdr:nvSpPr>
        <xdr:cNvPr id="74" name="テキスト ボックス 73"/>
        <xdr:cNvSpPr txBox="1"/>
      </xdr:nvSpPr>
      <xdr:spPr>
        <a:xfrm>
          <a:off x="3924300" y="2979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72,133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144208</xdr:rowOff>
    </xdr:from>
    <xdr:to>
      <xdr:col>3</xdr:col>
      <xdr:colOff>257175</xdr:colOff>
      <xdr:row>17</xdr:row>
      <xdr:rowOff>74358</xdr:rowOff>
    </xdr:to>
    <xdr:sp macro="" textlink="">
      <xdr:nvSpPr>
        <xdr:cNvPr id="75" name="円/楕円 74"/>
        <xdr:cNvSpPr/>
      </xdr:nvSpPr>
      <xdr:spPr bwMode="auto">
        <a:xfrm>
          <a:off x="3556000" y="2935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59135</xdr:rowOff>
    </xdr:from>
    <xdr:ext cx="762000" cy="259045"/>
    <xdr:sp macro="" textlink="">
      <xdr:nvSpPr>
        <xdr:cNvPr id="76" name="テキスト ボックス 75"/>
        <xdr:cNvSpPr txBox="1"/>
      </xdr:nvSpPr>
      <xdr:spPr>
        <a:xfrm>
          <a:off x="3225800" y="302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69,930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72504</xdr:rowOff>
    </xdr:from>
    <xdr:to>
      <xdr:col>2</xdr:col>
      <xdr:colOff>692150</xdr:colOff>
      <xdr:row>17</xdr:row>
      <xdr:rowOff>2654</xdr:rowOff>
    </xdr:to>
    <xdr:sp macro="" textlink="">
      <xdr:nvSpPr>
        <xdr:cNvPr id="77" name="円/楕円 76"/>
        <xdr:cNvSpPr/>
      </xdr:nvSpPr>
      <xdr:spPr bwMode="auto">
        <a:xfrm>
          <a:off x="2857500" y="2863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158881</xdr:rowOff>
    </xdr:from>
    <xdr:ext cx="762000" cy="259045"/>
    <xdr:sp macro="" textlink="">
      <xdr:nvSpPr>
        <xdr:cNvPr id="78" name="テキスト ボックス 77"/>
        <xdr:cNvSpPr txBox="1"/>
      </xdr:nvSpPr>
      <xdr:spPr>
        <a:xfrm>
          <a:off x="2527300" y="294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8494</xdr:rowOff>
    </xdr:from>
    <xdr:to>
      <xdr:col>4</xdr:col>
      <xdr:colOff>1117600</xdr:colOff>
      <xdr:row>37</xdr:row>
      <xdr:rowOff>10963</xdr:rowOff>
    </xdr:to>
    <xdr:cxnSp macro="">
      <xdr:nvCxnSpPr>
        <xdr:cNvPr id="110" name="直線コネクタ 109"/>
        <xdr:cNvCxnSpPr/>
      </xdr:nvCxnSpPr>
      <xdr:spPr bwMode="auto">
        <a:xfrm flipV="1">
          <a:off x="5003800" y="7133194"/>
          <a:ext cx="647700" cy="2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10963</xdr:rowOff>
    </xdr:from>
    <xdr:to>
      <xdr:col>4</xdr:col>
      <xdr:colOff>469900</xdr:colOff>
      <xdr:row>37</xdr:row>
      <xdr:rowOff>14918</xdr:rowOff>
    </xdr:to>
    <xdr:cxnSp macro="">
      <xdr:nvCxnSpPr>
        <xdr:cNvPr id="113" name="直線コネクタ 112"/>
        <xdr:cNvCxnSpPr/>
      </xdr:nvCxnSpPr>
      <xdr:spPr bwMode="auto">
        <a:xfrm flipV="1">
          <a:off x="4305300" y="7135663"/>
          <a:ext cx="698500" cy="3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198432</xdr:rowOff>
    </xdr:from>
    <xdr:to>
      <xdr:col>4</xdr:col>
      <xdr:colOff>520700</xdr:colOff>
      <xdr:row>35</xdr:row>
      <xdr:rowOff>300032</xdr:rowOff>
    </xdr:to>
    <xdr:sp macro="" textlink="">
      <xdr:nvSpPr>
        <xdr:cNvPr id="114" name="フローチャート : 判断 113"/>
        <xdr:cNvSpPr/>
      </xdr:nvSpPr>
      <xdr:spPr bwMode="auto">
        <a:xfrm>
          <a:off x="4953000" y="6808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310209</xdr:rowOff>
    </xdr:from>
    <xdr:ext cx="736600" cy="259045"/>
    <xdr:sp macro="" textlink="">
      <xdr:nvSpPr>
        <xdr:cNvPr id="115" name="テキスト ボックス 114"/>
        <xdr:cNvSpPr txBox="1"/>
      </xdr:nvSpPr>
      <xdr:spPr>
        <a:xfrm>
          <a:off x="4622800" y="657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84824</xdr:rowOff>
    </xdr:from>
    <xdr:to>
      <xdr:col>3</xdr:col>
      <xdr:colOff>904875</xdr:colOff>
      <xdr:row>37</xdr:row>
      <xdr:rowOff>14918</xdr:rowOff>
    </xdr:to>
    <xdr:cxnSp macro="">
      <xdr:nvCxnSpPr>
        <xdr:cNvPr id="116" name="直線コネクタ 115"/>
        <xdr:cNvCxnSpPr/>
      </xdr:nvCxnSpPr>
      <xdr:spPr bwMode="auto">
        <a:xfrm>
          <a:off x="3606800" y="7038074"/>
          <a:ext cx="698500" cy="101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327720</xdr:rowOff>
    </xdr:from>
    <xdr:ext cx="762000" cy="259045"/>
    <xdr:sp macro="" textlink="">
      <xdr:nvSpPr>
        <xdr:cNvPr id="118" name="テキスト ボックス 117"/>
        <xdr:cNvSpPr txBox="1"/>
      </xdr:nvSpPr>
      <xdr:spPr>
        <a:xfrm>
          <a:off x="39243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334363</xdr:rowOff>
    </xdr:from>
    <xdr:to>
      <xdr:col>3</xdr:col>
      <xdr:colOff>206375</xdr:colOff>
      <xdr:row>36</xdr:row>
      <xdr:rowOff>84824</xdr:rowOff>
    </xdr:to>
    <xdr:cxnSp macro="">
      <xdr:nvCxnSpPr>
        <xdr:cNvPr id="119" name="直線コネクタ 118"/>
        <xdr:cNvCxnSpPr/>
      </xdr:nvCxnSpPr>
      <xdr:spPr bwMode="auto">
        <a:xfrm>
          <a:off x="2908300" y="6944713"/>
          <a:ext cx="698500" cy="93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271164</xdr:rowOff>
    </xdr:from>
    <xdr:ext cx="762000" cy="259045"/>
    <xdr:sp macro="" textlink="">
      <xdr:nvSpPr>
        <xdr:cNvPr id="121" name="テキスト ボックス 120"/>
        <xdr:cNvSpPr txBox="1"/>
      </xdr:nvSpPr>
      <xdr:spPr>
        <a:xfrm>
          <a:off x="32258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3" name="テキスト ボックス 122"/>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129144</xdr:rowOff>
    </xdr:from>
    <xdr:to>
      <xdr:col>5</xdr:col>
      <xdr:colOff>34925</xdr:colOff>
      <xdr:row>37</xdr:row>
      <xdr:rowOff>59294</xdr:rowOff>
    </xdr:to>
    <xdr:sp macro="" textlink="">
      <xdr:nvSpPr>
        <xdr:cNvPr id="129" name="円/楕円 128"/>
        <xdr:cNvSpPr/>
      </xdr:nvSpPr>
      <xdr:spPr bwMode="auto">
        <a:xfrm>
          <a:off x="5600700" y="7082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101221</xdr:rowOff>
    </xdr:from>
    <xdr:ext cx="762000" cy="259045"/>
    <xdr:sp macro="" textlink="">
      <xdr:nvSpPr>
        <xdr:cNvPr id="130" name="人口1人当たり決算額の推移該当値テキスト445"/>
        <xdr:cNvSpPr txBox="1"/>
      </xdr:nvSpPr>
      <xdr:spPr>
        <a:xfrm>
          <a:off x="5740400" y="705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15,184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131613</xdr:rowOff>
    </xdr:from>
    <xdr:to>
      <xdr:col>4</xdr:col>
      <xdr:colOff>520700</xdr:colOff>
      <xdr:row>37</xdr:row>
      <xdr:rowOff>61763</xdr:rowOff>
    </xdr:to>
    <xdr:sp macro="" textlink="">
      <xdr:nvSpPr>
        <xdr:cNvPr id="131" name="円/楕円 130"/>
        <xdr:cNvSpPr/>
      </xdr:nvSpPr>
      <xdr:spPr bwMode="auto">
        <a:xfrm>
          <a:off x="4953000" y="7084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46540</xdr:rowOff>
    </xdr:from>
    <xdr:ext cx="736600" cy="259045"/>
    <xdr:sp macro="" textlink="">
      <xdr:nvSpPr>
        <xdr:cNvPr id="132" name="テキスト ボックス 131"/>
        <xdr:cNvSpPr txBox="1"/>
      </xdr:nvSpPr>
      <xdr:spPr>
        <a:xfrm>
          <a:off x="4622800" y="717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135568</xdr:rowOff>
    </xdr:from>
    <xdr:to>
      <xdr:col>3</xdr:col>
      <xdr:colOff>955675</xdr:colOff>
      <xdr:row>37</xdr:row>
      <xdr:rowOff>65718</xdr:rowOff>
    </xdr:to>
    <xdr:sp macro="" textlink="">
      <xdr:nvSpPr>
        <xdr:cNvPr id="133" name="円/楕円 132"/>
        <xdr:cNvSpPr/>
      </xdr:nvSpPr>
      <xdr:spPr bwMode="auto">
        <a:xfrm>
          <a:off x="4254500" y="7088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50495</xdr:rowOff>
    </xdr:from>
    <xdr:ext cx="762000" cy="259045"/>
    <xdr:sp macro="" textlink="">
      <xdr:nvSpPr>
        <xdr:cNvPr id="134" name="テキスト ボックス 133"/>
        <xdr:cNvSpPr txBox="1"/>
      </xdr:nvSpPr>
      <xdr:spPr>
        <a:xfrm>
          <a:off x="3924300" y="717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14,903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34024</xdr:rowOff>
    </xdr:from>
    <xdr:to>
      <xdr:col>3</xdr:col>
      <xdr:colOff>257175</xdr:colOff>
      <xdr:row>36</xdr:row>
      <xdr:rowOff>135624</xdr:rowOff>
    </xdr:to>
    <xdr:sp macro="" textlink="">
      <xdr:nvSpPr>
        <xdr:cNvPr id="135" name="円/楕円 134"/>
        <xdr:cNvSpPr/>
      </xdr:nvSpPr>
      <xdr:spPr bwMode="auto">
        <a:xfrm>
          <a:off x="3556000" y="6987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120401</xdr:rowOff>
    </xdr:from>
    <xdr:ext cx="762000" cy="259045"/>
    <xdr:sp macro="" textlink="">
      <xdr:nvSpPr>
        <xdr:cNvPr id="136" name="テキスト ボックス 135"/>
        <xdr:cNvSpPr txBox="1"/>
      </xdr:nvSpPr>
      <xdr:spPr>
        <a:xfrm>
          <a:off x="3225800" y="707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19,345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283563</xdr:rowOff>
    </xdr:from>
    <xdr:to>
      <xdr:col>2</xdr:col>
      <xdr:colOff>692150</xdr:colOff>
      <xdr:row>36</xdr:row>
      <xdr:rowOff>42263</xdr:rowOff>
    </xdr:to>
    <xdr:sp macro="" textlink="">
      <xdr:nvSpPr>
        <xdr:cNvPr id="137" name="円/楕円 136"/>
        <xdr:cNvSpPr/>
      </xdr:nvSpPr>
      <xdr:spPr bwMode="auto">
        <a:xfrm>
          <a:off x="2857500" y="6893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27040</xdr:rowOff>
    </xdr:from>
    <xdr:ext cx="762000" cy="259045"/>
    <xdr:sp macro="" textlink="">
      <xdr:nvSpPr>
        <xdr:cNvPr id="138" name="テキスト ボックス 137"/>
        <xdr:cNvSpPr txBox="1"/>
      </xdr:nvSpPr>
      <xdr:spPr>
        <a:xfrm>
          <a:off x="2527300" y="698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栃木県さくら市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44,359
44,059
125.63
20,154,423
18,367,784
1,558,535
10,467,990
17,738,095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113731</xdr:rowOff>
    </xdr:from>
    <xdr:to>
      <xdr:col>6</xdr:col>
      <xdr:colOff>511175</xdr:colOff>
      <xdr:row>36</xdr:row>
      <xdr:rowOff>145186</xdr:rowOff>
    </xdr:to>
    <xdr:cxnSp macro="">
      <xdr:nvCxnSpPr>
        <xdr:cNvPr id="59" name="直線コネクタ 58"/>
        <xdr:cNvCxnSpPr/>
      </xdr:nvCxnSpPr>
      <xdr:spPr>
        <a:xfrm>
          <a:off x="3797300" y="6285931"/>
          <a:ext cx="8382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154411</xdr:rowOff>
    </xdr:from>
    <xdr:ext cx="534377" cy="259045"/>
    <xdr:sp macro="" textlink="">
      <xdr:nvSpPr>
        <xdr:cNvPr id="60" name="人件費平均値テキスト"/>
        <xdr:cNvSpPr txBox="1"/>
      </xdr:nvSpPr>
      <xdr:spPr>
        <a:xfrm>
          <a:off x="4686300" y="5812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113731</xdr:rowOff>
    </xdr:from>
    <xdr:to>
      <xdr:col>5</xdr:col>
      <xdr:colOff>358775</xdr:colOff>
      <xdr:row>36</xdr:row>
      <xdr:rowOff>114897</xdr:rowOff>
    </xdr:to>
    <xdr:cxnSp macro="">
      <xdr:nvCxnSpPr>
        <xdr:cNvPr id="62" name="直線コネクタ 61"/>
        <xdr:cNvCxnSpPr/>
      </xdr:nvCxnSpPr>
      <xdr:spPr>
        <a:xfrm flipV="1">
          <a:off x="2908300" y="6285931"/>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32</xdr:row>
      <xdr:rowOff>7107</xdr:rowOff>
    </xdr:from>
    <xdr:to>
      <xdr:col>5</xdr:col>
      <xdr:colOff>409575</xdr:colOff>
      <xdr:row>32</xdr:row>
      <xdr:rowOff>108707</xdr:rowOff>
    </xdr:to>
    <xdr:sp macro="" textlink="">
      <xdr:nvSpPr>
        <xdr:cNvPr id="63" name="フローチャート : 判断 62"/>
        <xdr:cNvSpPr/>
      </xdr:nvSpPr>
      <xdr:spPr>
        <a:xfrm>
          <a:off x="3746500" y="54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125234</xdr:rowOff>
    </xdr:from>
    <xdr:ext cx="534377" cy="259045"/>
    <xdr:sp macro="" textlink="">
      <xdr:nvSpPr>
        <xdr:cNvPr id="64" name="テキスト ボックス 63"/>
        <xdr:cNvSpPr txBox="1"/>
      </xdr:nvSpPr>
      <xdr:spPr>
        <a:xfrm>
          <a:off x="3530111" y="52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114897</xdr:rowOff>
    </xdr:from>
    <xdr:to>
      <xdr:col>4</xdr:col>
      <xdr:colOff>155575</xdr:colOff>
      <xdr:row>36</xdr:row>
      <xdr:rowOff>130716</xdr:rowOff>
    </xdr:to>
    <xdr:cxnSp macro="">
      <xdr:nvCxnSpPr>
        <xdr:cNvPr id="65" name="直線コネクタ 64"/>
        <xdr:cNvCxnSpPr/>
      </xdr:nvCxnSpPr>
      <xdr:spPr>
        <a:xfrm flipV="1">
          <a:off x="2019300" y="6287097"/>
          <a:ext cx="8890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106091</xdr:rowOff>
    </xdr:from>
    <xdr:to>
      <xdr:col>4</xdr:col>
      <xdr:colOff>206375</xdr:colOff>
      <xdr:row>33</xdr:row>
      <xdr:rowOff>36241</xdr:rowOff>
    </xdr:to>
    <xdr:sp macro="" textlink="">
      <xdr:nvSpPr>
        <xdr:cNvPr id="66" name="フローチャート : 判断 65"/>
        <xdr:cNvSpPr/>
      </xdr:nvSpPr>
      <xdr:spPr>
        <a:xfrm>
          <a:off x="2857500" y="55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52768</xdr:rowOff>
    </xdr:from>
    <xdr:ext cx="534377" cy="259045"/>
    <xdr:sp macro="" textlink="">
      <xdr:nvSpPr>
        <xdr:cNvPr id="67" name="テキスト ボックス 66"/>
        <xdr:cNvSpPr txBox="1"/>
      </xdr:nvSpPr>
      <xdr:spPr>
        <a:xfrm>
          <a:off x="2641111" y="536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48580</xdr:rowOff>
    </xdr:from>
    <xdr:to>
      <xdr:col>2</xdr:col>
      <xdr:colOff>638175</xdr:colOff>
      <xdr:row>36</xdr:row>
      <xdr:rowOff>130716</xdr:rowOff>
    </xdr:to>
    <xdr:cxnSp macro="">
      <xdr:nvCxnSpPr>
        <xdr:cNvPr id="68" name="直線コネクタ 67"/>
        <xdr:cNvCxnSpPr/>
      </xdr:nvCxnSpPr>
      <xdr:spPr>
        <a:xfrm>
          <a:off x="1130300" y="6220780"/>
          <a:ext cx="889000" cy="8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130734</xdr:rowOff>
    </xdr:from>
    <xdr:to>
      <xdr:col>3</xdr:col>
      <xdr:colOff>3175</xdr:colOff>
      <xdr:row>33</xdr:row>
      <xdr:rowOff>60884</xdr:rowOff>
    </xdr:to>
    <xdr:sp macro="" textlink="">
      <xdr:nvSpPr>
        <xdr:cNvPr id="69" name="フローチャート : 判断 68"/>
        <xdr:cNvSpPr/>
      </xdr:nvSpPr>
      <xdr:spPr>
        <a:xfrm>
          <a:off x="1968500" y="56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77411</xdr:rowOff>
    </xdr:from>
    <xdr:ext cx="534377" cy="259045"/>
    <xdr:sp macro="" textlink="">
      <xdr:nvSpPr>
        <xdr:cNvPr id="70" name="テキスト ボックス 69"/>
        <xdr:cNvSpPr txBox="1"/>
      </xdr:nvSpPr>
      <xdr:spPr>
        <a:xfrm>
          <a:off x="1752111" y="53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91895</xdr:rowOff>
    </xdr:from>
    <xdr:to>
      <xdr:col>1</xdr:col>
      <xdr:colOff>485775</xdr:colOff>
      <xdr:row>33</xdr:row>
      <xdr:rowOff>22045</xdr:rowOff>
    </xdr:to>
    <xdr:sp macro="" textlink="">
      <xdr:nvSpPr>
        <xdr:cNvPr id="71" name="フローチャート : 判断 70"/>
        <xdr:cNvSpPr/>
      </xdr:nvSpPr>
      <xdr:spPr>
        <a:xfrm>
          <a:off x="1079500" y="5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38572</xdr:rowOff>
    </xdr:from>
    <xdr:ext cx="534377" cy="259045"/>
    <xdr:sp macro="" textlink="">
      <xdr:nvSpPr>
        <xdr:cNvPr id="72" name="テキスト ボックス 71"/>
        <xdr:cNvSpPr txBox="1"/>
      </xdr:nvSpPr>
      <xdr:spPr>
        <a:xfrm>
          <a:off x="863111" y="53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94386</xdr:rowOff>
    </xdr:from>
    <xdr:to>
      <xdr:col>6</xdr:col>
      <xdr:colOff>561975</xdr:colOff>
      <xdr:row>37</xdr:row>
      <xdr:rowOff>24536</xdr:rowOff>
    </xdr:to>
    <xdr:sp macro="" textlink="">
      <xdr:nvSpPr>
        <xdr:cNvPr id="78" name="円/楕円 77"/>
        <xdr:cNvSpPr/>
      </xdr:nvSpPr>
      <xdr:spPr>
        <a:xfrm>
          <a:off x="4584700" y="62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72813</xdr:rowOff>
    </xdr:from>
    <xdr:ext cx="534377" cy="259045"/>
    <xdr:sp macro="" textlink="">
      <xdr:nvSpPr>
        <xdr:cNvPr id="79" name="人件費該当値テキスト"/>
        <xdr:cNvSpPr txBox="1"/>
      </xdr:nvSpPr>
      <xdr:spPr>
        <a:xfrm>
          <a:off x="4686300" y="62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54,760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62931</xdr:rowOff>
    </xdr:from>
    <xdr:to>
      <xdr:col>5</xdr:col>
      <xdr:colOff>409575</xdr:colOff>
      <xdr:row>36</xdr:row>
      <xdr:rowOff>164531</xdr:rowOff>
    </xdr:to>
    <xdr:sp macro="" textlink="">
      <xdr:nvSpPr>
        <xdr:cNvPr id="80" name="円/楕円 79"/>
        <xdr:cNvSpPr/>
      </xdr:nvSpPr>
      <xdr:spPr>
        <a:xfrm>
          <a:off x="3746500" y="623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155658</xdr:rowOff>
    </xdr:from>
    <xdr:ext cx="534377" cy="259045"/>
    <xdr:sp macro="" textlink="">
      <xdr:nvSpPr>
        <xdr:cNvPr id="81" name="テキスト ボックス 80"/>
        <xdr:cNvSpPr txBox="1"/>
      </xdr:nvSpPr>
      <xdr:spPr>
        <a:xfrm>
          <a:off x="3530111" y="63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56,136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64097</xdr:rowOff>
    </xdr:from>
    <xdr:to>
      <xdr:col>4</xdr:col>
      <xdr:colOff>206375</xdr:colOff>
      <xdr:row>36</xdr:row>
      <xdr:rowOff>165697</xdr:rowOff>
    </xdr:to>
    <xdr:sp macro="" textlink="">
      <xdr:nvSpPr>
        <xdr:cNvPr id="82" name="円/楕円 81"/>
        <xdr:cNvSpPr/>
      </xdr:nvSpPr>
      <xdr:spPr>
        <a:xfrm>
          <a:off x="2857500" y="623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156824</xdr:rowOff>
    </xdr:from>
    <xdr:ext cx="534377" cy="259045"/>
    <xdr:sp macro="" textlink="">
      <xdr:nvSpPr>
        <xdr:cNvPr id="83" name="テキスト ボックス 82"/>
        <xdr:cNvSpPr txBox="1"/>
      </xdr:nvSpPr>
      <xdr:spPr>
        <a:xfrm>
          <a:off x="2641111" y="632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56,085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79916</xdr:rowOff>
    </xdr:from>
    <xdr:to>
      <xdr:col>3</xdr:col>
      <xdr:colOff>3175</xdr:colOff>
      <xdr:row>37</xdr:row>
      <xdr:rowOff>10066</xdr:rowOff>
    </xdr:to>
    <xdr:sp macro="" textlink="">
      <xdr:nvSpPr>
        <xdr:cNvPr id="84" name="円/楕円 83"/>
        <xdr:cNvSpPr/>
      </xdr:nvSpPr>
      <xdr:spPr>
        <a:xfrm>
          <a:off x="1968500" y="625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1193</xdr:rowOff>
    </xdr:from>
    <xdr:ext cx="534377" cy="259045"/>
    <xdr:sp macro="" textlink="">
      <xdr:nvSpPr>
        <xdr:cNvPr id="85" name="テキスト ボックス 84"/>
        <xdr:cNvSpPr txBox="1"/>
      </xdr:nvSpPr>
      <xdr:spPr>
        <a:xfrm>
          <a:off x="1752111" y="634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55,393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169230</xdr:rowOff>
    </xdr:from>
    <xdr:to>
      <xdr:col>1</xdr:col>
      <xdr:colOff>485775</xdr:colOff>
      <xdr:row>36</xdr:row>
      <xdr:rowOff>99380</xdr:rowOff>
    </xdr:to>
    <xdr:sp macro="" textlink="">
      <xdr:nvSpPr>
        <xdr:cNvPr id="86" name="円/楕円 85"/>
        <xdr:cNvSpPr/>
      </xdr:nvSpPr>
      <xdr:spPr>
        <a:xfrm>
          <a:off x="1079500" y="616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90507</xdr:rowOff>
    </xdr:from>
    <xdr:ext cx="534377" cy="259045"/>
    <xdr:sp macro="" textlink="">
      <xdr:nvSpPr>
        <xdr:cNvPr id="87" name="テキスト ボックス 86"/>
        <xdr:cNvSpPr txBox="1"/>
      </xdr:nvSpPr>
      <xdr:spPr>
        <a:xfrm>
          <a:off x="863111" y="626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159584</xdr:rowOff>
    </xdr:from>
    <xdr:to>
      <xdr:col>6</xdr:col>
      <xdr:colOff>511175</xdr:colOff>
      <xdr:row>57</xdr:row>
      <xdr:rowOff>164575</xdr:rowOff>
    </xdr:to>
    <xdr:cxnSp macro="">
      <xdr:nvCxnSpPr>
        <xdr:cNvPr id="116" name="直線コネクタ 115"/>
        <xdr:cNvCxnSpPr/>
      </xdr:nvCxnSpPr>
      <xdr:spPr>
        <a:xfrm>
          <a:off x="3797300" y="9932234"/>
          <a:ext cx="8382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159584</xdr:rowOff>
    </xdr:from>
    <xdr:to>
      <xdr:col>5</xdr:col>
      <xdr:colOff>358775</xdr:colOff>
      <xdr:row>57</xdr:row>
      <xdr:rowOff>169467</xdr:rowOff>
    </xdr:to>
    <xdr:cxnSp macro="">
      <xdr:nvCxnSpPr>
        <xdr:cNvPr id="119" name="直線コネクタ 118"/>
        <xdr:cNvCxnSpPr/>
      </xdr:nvCxnSpPr>
      <xdr:spPr>
        <a:xfrm flipV="1">
          <a:off x="2908300" y="9932234"/>
          <a:ext cx="889000" cy="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70041</xdr:rowOff>
    </xdr:from>
    <xdr:to>
      <xdr:col>5</xdr:col>
      <xdr:colOff>409575</xdr:colOff>
      <xdr:row>58</xdr:row>
      <xdr:rowOff>191</xdr:rowOff>
    </xdr:to>
    <xdr:sp macro="" textlink="">
      <xdr:nvSpPr>
        <xdr:cNvPr id="120" name="フローチャート : 判断 119"/>
        <xdr:cNvSpPr/>
      </xdr:nvSpPr>
      <xdr:spPr>
        <a:xfrm>
          <a:off x="3746500" y="98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16718</xdr:rowOff>
    </xdr:from>
    <xdr:ext cx="534377" cy="259045"/>
    <xdr:sp macro="" textlink="">
      <xdr:nvSpPr>
        <xdr:cNvPr id="121" name="テキスト ボックス 120"/>
        <xdr:cNvSpPr txBox="1"/>
      </xdr:nvSpPr>
      <xdr:spPr>
        <a:xfrm>
          <a:off x="3530111" y="961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169467</xdr:rowOff>
    </xdr:from>
    <xdr:to>
      <xdr:col>4</xdr:col>
      <xdr:colOff>155575</xdr:colOff>
      <xdr:row>58</xdr:row>
      <xdr:rowOff>14751</xdr:rowOff>
    </xdr:to>
    <xdr:cxnSp macro="">
      <xdr:nvCxnSpPr>
        <xdr:cNvPr id="122" name="直線コネクタ 121"/>
        <xdr:cNvCxnSpPr/>
      </xdr:nvCxnSpPr>
      <xdr:spPr>
        <a:xfrm flipV="1">
          <a:off x="2019300" y="9942117"/>
          <a:ext cx="8890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3" name="フローチャート : 判断 122"/>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23301</xdr:rowOff>
    </xdr:from>
    <xdr:ext cx="534377" cy="259045"/>
    <xdr:sp macro="" textlink="">
      <xdr:nvSpPr>
        <xdr:cNvPr id="124" name="テキスト ボックス 123"/>
        <xdr:cNvSpPr txBox="1"/>
      </xdr:nvSpPr>
      <xdr:spPr>
        <a:xfrm>
          <a:off x="2641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14751</xdr:rowOff>
    </xdr:from>
    <xdr:to>
      <xdr:col>2</xdr:col>
      <xdr:colOff>638175</xdr:colOff>
      <xdr:row>58</xdr:row>
      <xdr:rowOff>18431</xdr:rowOff>
    </xdr:to>
    <xdr:cxnSp macro="">
      <xdr:nvCxnSpPr>
        <xdr:cNvPr id="125" name="直線コネクタ 124"/>
        <xdr:cNvCxnSpPr/>
      </xdr:nvCxnSpPr>
      <xdr:spPr>
        <a:xfrm flipV="1">
          <a:off x="1130300" y="9958851"/>
          <a:ext cx="8890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6" name="フローチャート : 判断 125"/>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29504</xdr:rowOff>
    </xdr:from>
    <xdr:ext cx="534377" cy="259045"/>
    <xdr:sp macro="" textlink="">
      <xdr:nvSpPr>
        <xdr:cNvPr id="127" name="テキスト ボックス 126"/>
        <xdr:cNvSpPr txBox="1"/>
      </xdr:nvSpPr>
      <xdr:spPr>
        <a:xfrm>
          <a:off x="1752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28" name="フローチャート : 判断 127"/>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28570</xdr:rowOff>
    </xdr:from>
    <xdr:ext cx="534377" cy="259045"/>
    <xdr:sp macro="" textlink="">
      <xdr:nvSpPr>
        <xdr:cNvPr id="129" name="テキスト ボックス 128"/>
        <xdr:cNvSpPr txBox="1"/>
      </xdr:nvSpPr>
      <xdr:spPr>
        <a:xfrm>
          <a:off x="863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113775</xdr:rowOff>
    </xdr:from>
    <xdr:to>
      <xdr:col>6</xdr:col>
      <xdr:colOff>561975</xdr:colOff>
      <xdr:row>58</xdr:row>
      <xdr:rowOff>43925</xdr:rowOff>
    </xdr:to>
    <xdr:sp macro="" textlink="">
      <xdr:nvSpPr>
        <xdr:cNvPr id="135" name="円/楕円 134"/>
        <xdr:cNvSpPr/>
      </xdr:nvSpPr>
      <xdr:spPr>
        <a:xfrm>
          <a:off x="4584700" y="988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50300</xdr:rowOff>
    </xdr:from>
    <xdr:ext cx="534377" cy="259045"/>
    <xdr:sp macro="" textlink="">
      <xdr:nvSpPr>
        <xdr:cNvPr id="136" name="物件費該当値テキスト"/>
        <xdr:cNvSpPr txBox="1"/>
      </xdr:nvSpPr>
      <xdr:spPr>
        <a:xfrm>
          <a:off x="4686300" y="982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58,471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108784</xdr:rowOff>
    </xdr:from>
    <xdr:to>
      <xdr:col>5</xdr:col>
      <xdr:colOff>409575</xdr:colOff>
      <xdr:row>58</xdr:row>
      <xdr:rowOff>38934</xdr:rowOff>
    </xdr:to>
    <xdr:sp macro="" textlink="">
      <xdr:nvSpPr>
        <xdr:cNvPr id="137" name="円/楕円 136"/>
        <xdr:cNvSpPr/>
      </xdr:nvSpPr>
      <xdr:spPr>
        <a:xfrm>
          <a:off x="3746500" y="98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30061</xdr:rowOff>
    </xdr:from>
    <xdr:ext cx="534377" cy="259045"/>
    <xdr:sp macro="" textlink="">
      <xdr:nvSpPr>
        <xdr:cNvPr id="138" name="テキスト ボックス 137"/>
        <xdr:cNvSpPr txBox="1"/>
      </xdr:nvSpPr>
      <xdr:spPr>
        <a:xfrm>
          <a:off x="3530111" y="997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59,781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118667</xdr:rowOff>
    </xdr:from>
    <xdr:to>
      <xdr:col>4</xdr:col>
      <xdr:colOff>206375</xdr:colOff>
      <xdr:row>58</xdr:row>
      <xdr:rowOff>48817</xdr:rowOff>
    </xdr:to>
    <xdr:sp macro="" textlink="">
      <xdr:nvSpPr>
        <xdr:cNvPr id="139" name="円/楕円 138"/>
        <xdr:cNvSpPr/>
      </xdr:nvSpPr>
      <xdr:spPr>
        <a:xfrm>
          <a:off x="2857500" y="989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39944</xdr:rowOff>
    </xdr:from>
    <xdr:ext cx="534377" cy="259045"/>
    <xdr:sp macro="" textlink="">
      <xdr:nvSpPr>
        <xdr:cNvPr id="140" name="テキスト ボックス 139"/>
        <xdr:cNvSpPr txBox="1"/>
      </xdr:nvSpPr>
      <xdr:spPr>
        <a:xfrm>
          <a:off x="2641111" y="998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57,187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135401</xdr:rowOff>
    </xdr:from>
    <xdr:to>
      <xdr:col>3</xdr:col>
      <xdr:colOff>3175</xdr:colOff>
      <xdr:row>58</xdr:row>
      <xdr:rowOff>65551</xdr:rowOff>
    </xdr:to>
    <xdr:sp macro="" textlink="">
      <xdr:nvSpPr>
        <xdr:cNvPr id="141" name="円/楕円 140"/>
        <xdr:cNvSpPr/>
      </xdr:nvSpPr>
      <xdr:spPr>
        <a:xfrm>
          <a:off x="1968500" y="99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56678</xdr:rowOff>
    </xdr:from>
    <xdr:ext cx="534377" cy="259045"/>
    <xdr:sp macro="" textlink="">
      <xdr:nvSpPr>
        <xdr:cNvPr id="142" name="テキスト ボックス 141"/>
        <xdr:cNvSpPr txBox="1"/>
      </xdr:nvSpPr>
      <xdr:spPr>
        <a:xfrm>
          <a:off x="1752111" y="1000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52,795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139081</xdr:rowOff>
    </xdr:from>
    <xdr:to>
      <xdr:col>1</xdr:col>
      <xdr:colOff>485775</xdr:colOff>
      <xdr:row>58</xdr:row>
      <xdr:rowOff>69231</xdr:rowOff>
    </xdr:to>
    <xdr:sp macro="" textlink="">
      <xdr:nvSpPr>
        <xdr:cNvPr id="143" name="円/楕円 142"/>
        <xdr:cNvSpPr/>
      </xdr:nvSpPr>
      <xdr:spPr>
        <a:xfrm>
          <a:off x="1079500" y="991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60358</xdr:rowOff>
    </xdr:from>
    <xdr:ext cx="534377" cy="259045"/>
    <xdr:sp macro="" textlink="">
      <xdr:nvSpPr>
        <xdr:cNvPr id="144" name="テキスト ボックス 143"/>
        <xdr:cNvSpPr txBox="1"/>
      </xdr:nvSpPr>
      <xdr:spPr>
        <a:xfrm>
          <a:off x="863111" y="1000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16675</xdr:rowOff>
    </xdr:from>
    <xdr:to>
      <xdr:col>6</xdr:col>
      <xdr:colOff>511175</xdr:colOff>
      <xdr:row>79</xdr:row>
      <xdr:rowOff>17627</xdr:rowOff>
    </xdr:to>
    <xdr:cxnSp macro="">
      <xdr:nvCxnSpPr>
        <xdr:cNvPr id="173" name="直線コネクタ 172"/>
        <xdr:cNvCxnSpPr/>
      </xdr:nvCxnSpPr>
      <xdr:spPr>
        <a:xfrm flipV="1">
          <a:off x="3797300" y="13561225"/>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150901</xdr:rowOff>
    </xdr:from>
    <xdr:to>
      <xdr:col>5</xdr:col>
      <xdr:colOff>358775</xdr:colOff>
      <xdr:row>79</xdr:row>
      <xdr:rowOff>17627</xdr:rowOff>
    </xdr:to>
    <xdr:cxnSp macro="">
      <xdr:nvCxnSpPr>
        <xdr:cNvPr id="176" name="直線コネクタ 175"/>
        <xdr:cNvCxnSpPr/>
      </xdr:nvCxnSpPr>
      <xdr:spPr>
        <a:xfrm>
          <a:off x="2908300" y="13524001"/>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105778</xdr:rowOff>
    </xdr:from>
    <xdr:to>
      <xdr:col>5</xdr:col>
      <xdr:colOff>409575</xdr:colOff>
      <xdr:row>78</xdr:row>
      <xdr:rowOff>35928</xdr:rowOff>
    </xdr:to>
    <xdr:sp macro="" textlink="">
      <xdr:nvSpPr>
        <xdr:cNvPr id="177" name="フローチャート : 判断 176"/>
        <xdr:cNvSpPr/>
      </xdr:nvSpPr>
      <xdr:spPr>
        <a:xfrm>
          <a:off x="37465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52455</xdr:rowOff>
    </xdr:from>
    <xdr:ext cx="469744" cy="259045"/>
    <xdr:sp macro="" textlink="">
      <xdr:nvSpPr>
        <xdr:cNvPr id="178" name="テキスト ボックス 177"/>
        <xdr:cNvSpPr txBox="1"/>
      </xdr:nvSpPr>
      <xdr:spPr>
        <a:xfrm>
          <a:off x="3562427" y="1308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96571</xdr:rowOff>
    </xdr:from>
    <xdr:to>
      <xdr:col>4</xdr:col>
      <xdr:colOff>155575</xdr:colOff>
      <xdr:row>78</xdr:row>
      <xdr:rowOff>150901</xdr:rowOff>
    </xdr:to>
    <xdr:cxnSp macro="">
      <xdr:nvCxnSpPr>
        <xdr:cNvPr id="179" name="直線コネクタ 178"/>
        <xdr:cNvCxnSpPr/>
      </xdr:nvCxnSpPr>
      <xdr:spPr>
        <a:xfrm>
          <a:off x="2019300" y="13469671"/>
          <a:ext cx="889000" cy="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0" name="フローチャート : 判断 179"/>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24032</xdr:rowOff>
    </xdr:from>
    <xdr:ext cx="469744" cy="259045"/>
    <xdr:sp macro="" textlink="">
      <xdr:nvSpPr>
        <xdr:cNvPr id="181" name="テキスト ボックス 180"/>
        <xdr:cNvSpPr txBox="1"/>
      </xdr:nvSpPr>
      <xdr:spPr>
        <a:xfrm>
          <a:off x="2673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52375</xdr:rowOff>
    </xdr:from>
    <xdr:to>
      <xdr:col>2</xdr:col>
      <xdr:colOff>638175</xdr:colOff>
      <xdr:row>78</xdr:row>
      <xdr:rowOff>96571</xdr:rowOff>
    </xdr:to>
    <xdr:cxnSp macro="">
      <xdr:nvCxnSpPr>
        <xdr:cNvPr id="182" name="直線コネクタ 181"/>
        <xdr:cNvCxnSpPr/>
      </xdr:nvCxnSpPr>
      <xdr:spPr>
        <a:xfrm>
          <a:off x="1130300" y="13425475"/>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3" name="フローチャート : 判断 182"/>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53408</xdr:rowOff>
    </xdr:from>
    <xdr:ext cx="469744" cy="259045"/>
    <xdr:sp macro="" textlink="">
      <xdr:nvSpPr>
        <xdr:cNvPr id="184" name="テキスト ボックス 183"/>
        <xdr:cNvSpPr txBox="1"/>
      </xdr:nvSpPr>
      <xdr:spPr>
        <a:xfrm>
          <a:off x="1784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5" name="フローチャート : 判断 184"/>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50359</xdr:rowOff>
    </xdr:from>
    <xdr:ext cx="469744" cy="259045"/>
    <xdr:sp macro="" textlink="">
      <xdr:nvSpPr>
        <xdr:cNvPr id="186" name="テキスト ボックス 185"/>
        <xdr:cNvSpPr txBox="1"/>
      </xdr:nvSpPr>
      <xdr:spPr>
        <a:xfrm>
          <a:off x="895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137325</xdr:rowOff>
    </xdr:from>
    <xdr:to>
      <xdr:col>6</xdr:col>
      <xdr:colOff>561975</xdr:colOff>
      <xdr:row>79</xdr:row>
      <xdr:rowOff>67475</xdr:rowOff>
    </xdr:to>
    <xdr:sp macro="" textlink="">
      <xdr:nvSpPr>
        <xdr:cNvPr id="192" name="円/楕円 191"/>
        <xdr:cNvSpPr/>
      </xdr:nvSpPr>
      <xdr:spPr>
        <a:xfrm>
          <a:off x="4584700" y="1351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52252</xdr:rowOff>
    </xdr:from>
    <xdr:ext cx="378565" cy="259045"/>
    <xdr:sp macro="" textlink="">
      <xdr:nvSpPr>
        <xdr:cNvPr id="193" name="維持補修費該当値テキスト"/>
        <xdr:cNvSpPr txBox="1"/>
      </xdr:nvSpPr>
      <xdr:spPr>
        <a:xfrm>
          <a:off x="4686300" y="13425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138277</xdr:rowOff>
    </xdr:from>
    <xdr:to>
      <xdr:col>5</xdr:col>
      <xdr:colOff>409575</xdr:colOff>
      <xdr:row>79</xdr:row>
      <xdr:rowOff>68427</xdr:rowOff>
    </xdr:to>
    <xdr:sp macro="" textlink="">
      <xdr:nvSpPr>
        <xdr:cNvPr id="194" name="円/楕円 193"/>
        <xdr:cNvSpPr/>
      </xdr:nvSpPr>
      <xdr:spPr>
        <a:xfrm>
          <a:off x="3746500" y="1351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59554</xdr:rowOff>
    </xdr:from>
    <xdr:ext cx="378565" cy="259045"/>
    <xdr:sp macro="" textlink="">
      <xdr:nvSpPr>
        <xdr:cNvPr id="195" name="テキスト ボックス 194"/>
        <xdr:cNvSpPr txBox="1"/>
      </xdr:nvSpPr>
      <xdr:spPr>
        <a:xfrm>
          <a:off x="3608017" y="13604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100101</xdr:rowOff>
    </xdr:from>
    <xdr:to>
      <xdr:col>4</xdr:col>
      <xdr:colOff>206375</xdr:colOff>
      <xdr:row>79</xdr:row>
      <xdr:rowOff>30251</xdr:rowOff>
    </xdr:to>
    <xdr:sp macro="" textlink="">
      <xdr:nvSpPr>
        <xdr:cNvPr id="196" name="円/楕円 195"/>
        <xdr:cNvSpPr/>
      </xdr:nvSpPr>
      <xdr:spPr>
        <a:xfrm>
          <a:off x="2857500" y="1347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21378</xdr:rowOff>
    </xdr:from>
    <xdr:ext cx="469744" cy="259045"/>
    <xdr:sp macro="" textlink="">
      <xdr:nvSpPr>
        <xdr:cNvPr id="197" name="テキスト ボックス 196"/>
        <xdr:cNvSpPr txBox="1"/>
      </xdr:nvSpPr>
      <xdr:spPr>
        <a:xfrm>
          <a:off x="2673427" y="1356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45771</xdr:rowOff>
    </xdr:from>
    <xdr:to>
      <xdr:col>3</xdr:col>
      <xdr:colOff>3175</xdr:colOff>
      <xdr:row>78</xdr:row>
      <xdr:rowOff>147371</xdr:rowOff>
    </xdr:to>
    <xdr:sp macro="" textlink="">
      <xdr:nvSpPr>
        <xdr:cNvPr id="198" name="円/楕円 197"/>
        <xdr:cNvSpPr/>
      </xdr:nvSpPr>
      <xdr:spPr>
        <a:xfrm>
          <a:off x="1968500" y="1341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138498</xdr:rowOff>
    </xdr:from>
    <xdr:ext cx="469744" cy="259045"/>
    <xdr:sp macro="" textlink="">
      <xdr:nvSpPr>
        <xdr:cNvPr id="199" name="テキスト ボックス 198"/>
        <xdr:cNvSpPr txBox="1"/>
      </xdr:nvSpPr>
      <xdr:spPr>
        <a:xfrm>
          <a:off x="1784427"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1575</xdr:rowOff>
    </xdr:from>
    <xdr:to>
      <xdr:col>1</xdr:col>
      <xdr:colOff>485775</xdr:colOff>
      <xdr:row>78</xdr:row>
      <xdr:rowOff>103175</xdr:rowOff>
    </xdr:to>
    <xdr:sp macro="" textlink="">
      <xdr:nvSpPr>
        <xdr:cNvPr id="200" name="円/楕円 199"/>
        <xdr:cNvSpPr/>
      </xdr:nvSpPr>
      <xdr:spPr>
        <a:xfrm>
          <a:off x="1079500" y="133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94302</xdr:rowOff>
    </xdr:from>
    <xdr:ext cx="469744" cy="259045"/>
    <xdr:sp macro="" textlink="">
      <xdr:nvSpPr>
        <xdr:cNvPr id="201" name="テキスト ボックス 200"/>
        <xdr:cNvSpPr txBox="1"/>
      </xdr:nvSpPr>
      <xdr:spPr>
        <a:xfrm>
          <a:off x="895427" y="1346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50564</xdr:rowOff>
    </xdr:from>
    <xdr:to>
      <xdr:col>6</xdr:col>
      <xdr:colOff>511175</xdr:colOff>
      <xdr:row>96</xdr:row>
      <xdr:rowOff>116517</xdr:rowOff>
    </xdr:to>
    <xdr:cxnSp macro="">
      <xdr:nvCxnSpPr>
        <xdr:cNvPr id="231" name="直線コネクタ 230"/>
        <xdr:cNvCxnSpPr/>
      </xdr:nvCxnSpPr>
      <xdr:spPr>
        <a:xfrm flipV="1">
          <a:off x="3797300" y="16509764"/>
          <a:ext cx="838200" cy="6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116517</xdr:rowOff>
    </xdr:from>
    <xdr:to>
      <xdr:col>5</xdr:col>
      <xdr:colOff>358775</xdr:colOff>
      <xdr:row>96</xdr:row>
      <xdr:rowOff>120135</xdr:rowOff>
    </xdr:to>
    <xdr:cxnSp macro="">
      <xdr:nvCxnSpPr>
        <xdr:cNvPr id="234" name="直線コネクタ 233"/>
        <xdr:cNvCxnSpPr/>
      </xdr:nvCxnSpPr>
      <xdr:spPr>
        <a:xfrm flipV="1">
          <a:off x="2908300" y="16575717"/>
          <a:ext cx="889000" cy="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93</xdr:row>
      <xdr:rowOff>47180</xdr:rowOff>
    </xdr:from>
    <xdr:to>
      <xdr:col>5</xdr:col>
      <xdr:colOff>409575</xdr:colOff>
      <xdr:row>93</xdr:row>
      <xdr:rowOff>148780</xdr:rowOff>
    </xdr:to>
    <xdr:sp macro="" textlink="">
      <xdr:nvSpPr>
        <xdr:cNvPr id="235" name="フローチャート : 判断 234"/>
        <xdr:cNvSpPr/>
      </xdr:nvSpPr>
      <xdr:spPr>
        <a:xfrm>
          <a:off x="3746500" y="159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165307</xdr:rowOff>
    </xdr:from>
    <xdr:ext cx="534377" cy="259045"/>
    <xdr:sp macro="" textlink="">
      <xdr:nvSpPr>
        <xdr:cNvPr id="236" name="テキスト ボックス 235"/>
        <xdr:cNvSpPr txBox="1"/>
      </xdr:nvSpPr>
      <xdr:spPr>
        <a:xfrm>
          <a:off x="3530111" y="157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120135</xdr:rowOff>
    </xdr:from>
    <xdr:to>
      <xdr:col>4</xdr:col>
      <xdr:colOff>155575</xdr:colOff>
      <xdr:row>97</xdr:row>
      <xdr:rowOff>41802</xdr:rowOff>
    </xdr:to>
    <xdr:cxnSp macro="">
      <xdr:nvCxnSpPr>
        <xdr:cNvPr id="237" name="直線コネクタ 236"/>
        <xdr:cNvCxnSpPr/>
      </xdr:nvCxnSpPr>
      <xdr:spPr>
        <a:xfrm flipV="1">
          <a:off x="2019300" y="16579335"/>
          <a:ext cx="889000" cy="9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38" name="フローチャート : 判断 237"/>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95680</xdr:rowOff>
    </xdr:from>
    <xdr:ext cx="534377" cy="259045"/>
    <xdr:sp macro="" textlink="">
      <xdr:nvSpPr>
        <xdr:cNvPr id="239" name="テキスト ボックス 238"/>
        <xdr:cNvSpPr txBox="1"/>
      </xdr:nvSpPr>
      <xdr:spPr>
        <a:xfrm>
          <a:off x="2641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41135</xdr:rowOff>
    </xdr:from>
    <xdr:to>
      <xdr:col>2</xdr:col>
      <xdr:colOff>638175</xdr:colOff>
      <xdr:row>97</xdr:row>
      <xdr:rowOff>41802</xdr:rowOff>
    </xdr:to>
    <xdr:cxnSp macro="">
      <xdr:nvCxnSpPr>
        <xdr:cNvPr id="240" name="直線コネクタ 239"/>
        <xdr:cNvCxnSpPr/>
      </xdr:nvCxnSpPr>
      <xdr:spPr>
        <a:xfrm>
          <a:off x="1130300" y="16671785"/>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1" name="フローチャート : 判断 240"/>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39558</xdr:rowOff>
    </xdr:from>
    <xdr:ext cx="534377" cy="259045"/>
    <xdr:sp macro="" textlink="">
      <xdr:nvSpPr>
        <xdr:cNvPr id="242" name="テキスト ボックス 241"/>
        <xdr:cNvSpPr txBox="1"/>
      </xdr:nvSpPr>
      <xdr:spPr>
        <a:xfrm>
          <a:off x="1752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3" name="フローチャート : 判断 242"/>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76592</xdr:rowOff>
    </xdr:from>
    <xdr:ext cx="534377" cy="259045"/>
    <xdr:sp macro="" textlink="">
      <xdr:nvSpPr>
        <xdr:cNvPr id="244" name="テキスト ボックス 243"/>
        <xdr:cNvSpPr txBox="1"/>
      </xdr:nvSpPr>
      <xdr:spPr>
        <a:xfrm>
          <a:off x="863111" y="160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171214</xdr:rowOff>
    </xdr:from>
    <xdr:to>
      <xdr:col>6</xdr:col>
      <xdr:colOff>561975</xdr:colOff>
      <xdr:row>96</xdr:row>
      <xdr:rowOff>101364</xdr:rowOff>
    </xdr:to>
    <xdr:sp macro="" textlink="">
      <xdr:nvSpPr>
        <xdr:cNvPr id="250" name="円/楕円 249"/>
        <xdr:cNvSpPr/>
      </xdr:nvSpPr>
      <xdr:spPr>
        <a:xfrm>
          <a:off x="4584700" y="1645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149641</xdr:rowOff>
    </xdr:from>
    <xdr:ext cx="534377" cy="259045"/>
    <xdr:sp macro="" textlink="">
      <xdr:nvSpPr>
        <xdr:cNvPr id="251" name="扶助費該当値テキスト"/>
        <xdr:cNvSpPr txBox="1"/>
      </xdr:nvSpPr>
      <xdr:spPr>
        <a:xfrm>
          <a:off x="4686300" y="1643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66,679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65717</xdr:rowOff>
    </xdr:from>
    <xdr:to>
      <xdr:col>5</xdr:col>
      <xdr:colOff>409575</xdr:colOff>
      <xdr:row>96</xdr:row>
      <xdr:rowOff>167317</xdr:rowOff>
    </xdr:to>
    <xdr:sp macro="" textlink="">
      <xdr:nvSpPr>
        <xdr:cNvPr id="252" name="円/楕円 251"/>
        <xdr:cNvSpPr/>
      </xdr:nvSpPr>
      <xdr:spPr>
        <a:xfrm>
          <a:off x="3746500" y="165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158444</xdr:rowOff>
    </xdr:from>
    <xdr:ext cx="534377" cy="259045"/>
    <xdr:sp macro="" textlink="">
      <xdr:nvSpPr>
        <xdr:cNvPr id="253" name="テキスト ボックス 252"/>
        <xdr:cNvSpPr txBox="1"/>
      </xdr:nvSpPr>
      <xdr:spPr>
        <a:xfrm>
          <a:off x="3530111" y="1661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63,217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69335</xdr:rowOff>
    </xdr:from>
    <xdr:to>
      <xdr:col>4</xdr:col>
      <xdr:colOff>206375</xdr:colOff>
      <xdr:row>96</xdr:row>
      <xdr:rowOff>170935</xdr:rowOff>
    </xdr:to>
    <xdr:sp macro="" textlink="">
      <xdr:nvSpPr>
        <xdr:cNvPr id="254" name="円/楕円 253"/>
        <xdr:cNvSpPr/>
      </xdr:nvSpPr>
      <xdr:spPr>
        <a:xfrm>
          <a:off x="2857500" y="1652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162062</xdr:rowOff>
    </xdr:from>
    <xdr:ext cx="534377" cy="259045"/>
    <xdr:sp macro="" textlink="">
      <xdr:nvSpPr>
        <xdr:cNvPr id="255" name="テキスト ボックス 254"/>
        <xdr:cNvSpPr txBox="1"/>
      </xdr:nvSpPr>
      <xdr:spPr>
        <a:xfrm>
          <a:off x="2641111" y="1662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63,027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162452</xdr:rowOff>
    </xdr:from>
    <xdr:to>
      <xdr:col>3</xdr:col>
      <xdr:colOff>3175</xdr:colOff>
      <xdr:row>97</xdr:row>
      <xdr:rowOff>92602</xdr:rowOff>
    </xdr:to>
    <xdr:sp macro="" textlink="">
      <xdr:nvSpPr>
        <xdr:cNvPr id="256" name="円/楕円 255"/>
        <xdr:cNvSpPr/>
      </xdr:nvSpPr>
      <xdr:spPr>
        <a:xfrm>
          <a:off x="1968500" y="166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83729</xdr:rowOff>
    </xdr:from>
    <xdr:ext cx="534377" cy="259045"/>
    <xdr:sp macro="" textlink="">
      <xdr:nvSpPr>
        <xdr:cNvPr id="257" name="テキスト ボックス 256"/>
        <xdr:cNvSpPr txBox="1"/>
      </xdr:nvSpPr>
      <xdr:spPr>
        <a:xfrm>
          <a:off x="1752111" y="1671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58,139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161785</xdr:rowOff>
    </xdr:from>
    <xdr:to>
      <xdr:col>1</xdr:col>
      <xdr:colOff>485775</xdr:colOff>
      <xdr:row>97</xdr:row>
      <xdr:rowOff>91935</xdr:rowOff>
    </xdr:to>
    <xdr:sp macro="" textlink="">
      <xdr:nvSpPr>
        <xdr:cNvPr id="258" name="円/楕円 257"/>
        <xdr:cNvSpPr/>
      </xdr:nvSpPr>
      <xdr:spPr>
        <a:xfrm>
          <a:off x="1079500" y="166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83062</xdr:rowOff>
    </xdr:from>
    <xdr:ext cx="534377" cy="259045"/>
    <xdr:sp macro="" textlink="">
      <xdr:nvSpPr>
        <xdr:cNvPr id="259" name="テキスト ボックス 258"/>
        <xdr:cNvSpPr txBox="1"/>
      </xdr:nvSpPr>
      <xdr:spPr>
        <a:xfrm>
          <a:off x="863111" y="1671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79970</xdr:rowOff>
    </xdr:from>
    <xdr:to>
      <xdr:col>15</xdr:col>
      <xdr:colOff>180975</xdr:colOff>
      <xdr:row>36</xdr:row>
      <xdr:rowOff>128923</xdr:rowOff>
    </xdr:to>
    <xdr:cxnSp macro="">
      <xdr:nvCxnSpPr>
        <xdr:cNvPr id="290" name="直線コネクタ 289"/>
        <xdr:cNvCxnSpPr/>
      </xdr:nvCxnSpPr>
      <xdr:spPr>
        <a:xfrm flipV="1">
          <a:off x="9639300" y="6252170"/>
          <a:ext cx="838200" cy="4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128923</xdr:rowOff>
    </xdr:from>
    <xdr:to>
      <xdr:col>14</xdr:col>
      <xdr:colOff>28575</xdr:colOff>
      <xdr:row>36</xdr:row>
      <xdr:rowOff>152436</xdr:rowOff>
    </xdr:to>
    <xdr:cxnSp macro="">
      <xdr:nvCxnSpPr>
        <xdr:cNvPr id="293" name="直線コネクタ 292"/>
        <xdr:cNvCxnSpPr/>
      </xdr:nvCxnSpPr>
      <xdr:spPr>
        <a:xfrm flipV="1">
          <a:off x="8750300" y="6301123"/>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39424</xdr:rowOff>
    </xdr:from>
    <xdr:to>
      <xdr:col>14</xdr:col>
      <xdr:colOff>79375</xdr:colOff>
      <xdr:row>35</xdr:row>
      <xdr:rowOff>141024</xdr:rowOff>
    </xdr:to>
    <xdr:sp macro="" textlink="">
      <xdr:nvSpPr>
        <xdr:cNvPr id="294" name="フローチャート : 判断 293"/>
        <xdr:cNvSpPr/>
      </xdr:nvSpPr>
      <xdr:spPr>
        <a:xfrm>
          <a:off x="9588500" y="604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157551</xdr:rowOff>
    </xdr:from>
    <xdr:ext cx="534377" cy="259045"/>
    <xdr:sp macro="" textlink="">
      <xdr:nvSpPr>
        <xdr:cNvPr id="295" name="テキスト ボックス 294"/>
        <xdr:cNvSpPr txBox="1"/>
      </xdr:nvSpPr>
      <xdr:spPr>
        <a:xfrm>
          <a:off x="9372111" y="581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152436</xdr:rowOff>
    </xdr:from>
    <xdr:to>
      <xdr:col>12</xdr:col>
      <xdr:colOff>511175</xdr:colOff>
      <xdr:row>37</xdr:row>
      <xdr:rowOff>45060</xdr:rowOff>
    </xdr:to>
    <xdr:cxnSp macro="">
      <xdr:nvCxnSpPr>
        <xdr:cNvPr id="296" name="直線コネクタ 295"/>
        <xdr:cNvCxnSpPr/>
      </xdr:nvCxnSpPr>
      <xdr:spPr>
        <a:xfrm flipV="1">
          <a:off x="7861300" y="6324636"/>
          <a:ext cx="889000" cy="6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7" name="フローチャート : 判断 296"/>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29753</xdr:rowOff>
    </xdr:from>
    <xdr:ext cx="534377" cy="259045"/>
    <xdr:sp macro="" textlink="">
      <xdr:nvSpPr>
        <xdr:cNvPr id="298" name="テキスト ボックス 297"/>
        <xdr:cNvSpPr txBox="1"/>
      </xdr:nvSpPr>
      <xdr:spPr>
        <a:xfrm>
          <a:off x="8483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45060</xdr:rowOff>
    </xdr:from>
    <xdr:to>
      <xdr:col>11</xdr:col>
      <xdr:colOff>307975</xdr:colOff>
      <xdr:row>37</xdr:row>
      <xdr:rowOff>51504</xdr:rowOff>
    </xdr:to>
    <xdr:cxnSp macro="">
      <xdr:nvCxnSpPr>
        <xdr:cNvPr id="299" name="直線コネクタ 298"/>
        <xdr:cNvCxnSpPr/>
      </xdr:nvCxnSpPr>
      <xdr:spPr>
        <a:xfrm flipV="1">
          <a:off x="6972300" y="6388710"/>
          <a:ext cx="889000" cy="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0" name="フローチャート : 判断 299"/>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56989</xdr:rowOff>
    </xdr:from>
    <xdr:ext cx="534377" cy="259045"/>
    <xdr:sp macro="" textlink="">
      <xdr:nvSpPr>
        <xdr:cNvPr id="301" name="テキスト ボックス 300"/>
        <xdr:cNvSpPr txBox="1"/>
      </xdr:nvSpPr>
      <xdr:spPr>
        <a:xfrm>
          <a:off x="7594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2" name="フローチャート : 判断 301"/>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65066</xdr:rowOff>
    </xdr:from>
    <xdr:ext cx="534377" cy="259045"/>
    <xdr:sp macro="" textlink="">
      <xdr:nvSpPr>
        <xdr:cNvPr id="303" name="テキスト ボックス 302"/>
        <xdr:cNvSpPr txBox="1"/>
      </xdr:nvSpPr>
      <xdr:spPr>
        <a:xfrm>
          <a:off x="6705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29170</xdr:rowOff>
    </xdr:from>
    <xdr:to>
      <xdr:col>15</xdr:col>
      <xdr:colOff>231775</xdr:colOff>
      <xdr:row>36</xdr:row>
      <xdr:rowOff>130770</xdr:rowOff>
    </xdr:to>
    <xdr:sp macro="" textlink="">
      <xdr:nvSpPr>
        <xdr:cNvPr id="309" name="円/楕円 308"/>
        <xdr:cNvSpPr/>
      </xdr:nvSpPr>
      <xdr:spPr>
        <a:xfrm>
          <a:off x="10426700" y="62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7597</xdr:rowOff>
    </xdr:from>
    <xdr:ext cx="534377" cy="259045"/>
    <xdr:sp macro="" textlink="">
      <xdr:nvSpPr>
        <xdr:cNvPr id="310" name="補助費等該当値テキスト"/>
        <xdr:cNvSpPr txBox="1"/>
      </xdr:nvSpPr>
      <xdr:spPr>
        <a:xfrm>
          <a:off x="10528300" y="617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48,987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78123</xdr:rowOff>
    </xdr:from>
    <xdr:to>
      <xdr:col>14</xdr:col>
      <xdr:colOff>79375</xdr:colOff>
      <xdr:row>37</xdr:row>
      <xdr:rowOff>8273</xdr:rowOff>
    </xdr:to>
    <xdr:sp macro="" textlink="">
      <xdr:nvSpPr>
        <xdr:cNvPr id="311" name="円/楕円 310"/>
        <xdr:cNvSpPr/>
      </xdr:nvSpPr>
      <xdr:spPr>
        <a:xfrm>
          <a:off x="9588500" y="625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170850</xdr:rowOff>
    </xdr:from>
    <xdr:ext cx="534377" cy="259045"/>
    <xdr:sp macro="" textlink="">
      <xdr:nvSpPr>
        <xdr:cNvPr id="312" name="テキスト ボックス 311"/>
        <xdr:cNvSpPr txBox="1"/>
      </xdr:nvSpPr>
      <xdr:spPr>
        <a:xfrm>
          <a:off x="9372111" y="634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44,490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101636</xdr:rowOff>
    </xdr:from>
    <xdr:to>
      <xdr:col>12</xdr:col>
      <xdr:colOff>561975</xdr:colOff>
      <xdr:row>37</xdr:row>
      <xdr:rowOff>31786</xdr:rowOff>
    </xdr:to>
    <xdr:sp macro="" textlink="">
      <xdr:nvSpPr>
        <xdr:cNvPr id="313" name="円/楕円 312"/>
        <xdr:cNvSpPr/>
      </xdr:nvSpPr>
      <xdr:spPr>
        <a:xfrm>
          <a:off x="8699500" y="62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22913</xdr:rowOff>
    </xdr:from>
    <xdr:ext cx="534377" cy="259045"/>
    <xdr:sp macro="" textlink="">
      <xdr:nvSpPr>
        <xdr:cNvPr id="314" name="テキスト ボックス 313"/>
        <xdr:cNvSpPr txBox="1"/>
      </xdr:nvSpPr>
      <xdr:spPr>
        <a:xfrm>
          <a:off x="8483111" y="63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165710</xdr:rowOff>
    </xdr:from>
    <xdr:to>
      <xdr:col>11</xdr:col>
      <xdr:colOff>358775</xdr:colOff>
      <xdr:row>37</xdr:row>
      <xdr:rowOff>95860</xdr:rowOff>
    </xdr:to>
    <xdr:sp macro="" textlink="">
      <xdr:nvSpPr>
        <xdr:cNvPr id="315" name="円/楕円 314"/>
        <xdr:cNvSpPr/>
      </xdr:nvSpPr>
      <xdr:spPr>
        <a:xfrm>
          <a:off x="7810500" y="63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86987</xdr:rowOff>
    </xdr:from>
    <xdr:ext cx="534377" cy="259045"/>
    <xdr:sp macro="" textlink="">
      <xdr:nvSpPr>
        <xdr:cNvPr id="316" name="テキスト ボックス 315"/>
        <xdr:cNvSpPr txBox="1"/>
      </xdr:nvSpPr>
      <xdr:spPr>
        <a:xfrm>
          <a:off x="7594111" y="643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36,444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704</xdr:rowOff>
    </xdr:from>
    <xdr:to>
      <xdr:col>10</xdr:col>
      <xdr:colOff>155575</xdr:colOff>
      <xdr:row>37</xdr:row>
      <xdr:rowOff>102304</xdr:rowOff>
    </xdr:to>
    <xdr:sp macro="" textlink="">
      <xdr:nvSpPr>
        <xdr:cNvPr id="317" name="円/楕円 316"/>
        <xdr:cNvSpPr/>
      </xdr:nvSpPr>
      <xdr:spPr>
        <a:xfrm>
          <a:off x="6921500" y="63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93431</xdr:rowOff>
    </xdr:from>
    <xdr:ext cx="534377" cy="259045"/>
    <xdr:sp macro="" textlink="">
      <xdr:nvSpPr>
        <xdr:cNvPr id="318" name="テキスト ボックス 317"/>
        <xdr:cNvSpPr txBox="1"/>
      </xdr:nvSpPr>
      <xdr:spPr>
        <a:xfrm>
          <a:off x="6705111" y="64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136220</xdr:rowOff>
    </xdr:from>
    <xdr:to>
      <xdr:col>15</xdr:col>
      <xdr:colOff>180975</xdr:colOff>
      <xdr:row>58</xdr:row>
      <xdr:rowOff>152637</xdr:rowOff>
    </xdr:to>
    <xdr:cxnSp macro="">
      <xdr:nvCxnSpPr>
        <xdr:cNvPr id="349" name="直線コネクタ 348"/>
        <xdr:cNvCxnSpPr/>
      </xdr:nvCxnSpPr>
      <xdr:spPr>
        <a:xfrm flipV="1">
          <a:off x="9639300" y="10080320"/>
          <a:ext cx="838200" cy="1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90389</xdr:rowOff>
    </xdr:from>
    <xdr:ext cx="534377" cy="259045"/>
    <xdr:sp macro="" textlink="">
      <xdr:nvSpPr>
        <xdr:cNvPr id="350" name="普通建設事業費平均値テキスト"/>
        <xdr:cNvSpPr txBox="1"/>
      </xdr:nvSpPr>
      <xdr:spPr>
        <a:xfrm>
          <a:off x="10528300" y="1003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152637</xdr:rowOff>
    </xdr:from>
    <xdr:to>
      <xdr:col>14</xdr:col>
      <xdr:colOff>28575</xdr:colOff>
      <xdr:row>58</xdr:row>
      <xdr:rowOff>154330</xdr:rowOff>
    </xdr:to>
    <xdr:cxnSp macro="">
      <xdr:nvCxnSpPr>
        <xdr:cNvPr id="352" name="直線コネクタ 351"/>
        <xdr:cNvCxnSpPr/>
      </xdr:nvCxnSpPr>
      <xdr:spPr>
        <a:xfrm flipV="1">
          <a:off x="8750300" y="10096737"/>
          <a:ext cx="889000" cy="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79987</xdr:rowOff>
    </xdr:from>
    <xdr:to>
      <xdr:col>14</xdr:col>
      <xdr:colOff>79375</xdr:colOff>
      <xdr:row>59</xdr:row>
      <xdr:rowOff>10137</xdr:rowOff>
    </xdr:to>
    <xdr:sp macro="" textlink="">
      <xdr:nvSpPr>
        <xdr:cNvPr id="353" name="フローチャート : 判断 352"/>
        <xdr:cNvSpPr/>
      </xdr:nvSpPr>
      <xdr:spPr>
        <a:xfrm>
          <a:off x="9588500" y="1002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26664</xdr:rowOff>
    </xdr:from>
    <xdr:ext cx="534377" cy="259045"/>
    <xdr:sp macro="" textlink="">
      <xdr:nvSpPr>
        <xdr:cNvPr id="354" name="テキスト ボックス 353"/>
        <xdr:cNvSpPr txBox="1"/>
      </xdr:nvSpPr>
      <xdr:spPr>
        <a:xfrm>
          <a:off x="9372111" y="979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154330</xdr:rowOff>
    </xdr:from>
    <xdr:to>
      <xdr:col>12</xdr:col>
      <xdr:colOff>511175</xdr:colOff>
      <xdr:row>59</xdr:row>
      <xdr:rowOff>2003</xdr:rowOff>
    </xdr:to>
    <xdr:cxnSp macro="">
      <xdr:nvCxnSpPr>
        <xdr:cNvPr id="355" name="直線コネクタ 354"/>
        <xdr:cNvCxnSpPr/>
      </xdr:nvCxnSpPr>
      <xdr:spPr>
        <a:xfrm flipV="1">
          <a:off x="7861300" y="10098430"/>
          <a:ext cx="889000" cy="1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6" name="フローチャート : 判断 355"/>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163570</xdr:rowOff>
    </xdr:from>
    <xdr:ext cx="599010" cy="259045"/>
    <xdr:sp macro="" textlink="">
      <xdr:nvSpPr>
        <xdr:cNvPr id="357" name="テキスト ボックス 356"/>
        <xdr:cNvSpPr txBox="1"/>
      </xdr:nvSpPr>
      <xdr:spPr>
        <a:xfrm>
          <a:off x="8450794"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2003</xdr:rowOff>
    </xdr:from>
    <xdr:to>
      <xdr:col>11</xdr:col>
      <xdr:colOff>307975</xdr:colOff>
      <xdr:row>59</xdr:row>
      <xdr:rowOff>27807</xdr:rowOff>
    </xdr:to>
    <xdr:cxnSp macro="">
      <xdr:nvCxnSpPr>
        <xdr:cNvPr id="358" name="直線コネクタ 357"/>
        <xdr:cNvCxnSpPr/>
      </xdr:nvCxnSpPr>
      <xdr:spPr>
        <a:xfrm flipV="1">
          <a:off x="6972300" y="10117553"/>
          <a:ext cx="889000" cy="2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59" name="フローチャート : 判断 358"/>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17679</xdr:rowOff>
    </xdr:from>
    <xdr:ext cx="534377" cy="259045"/>
    <xdr:sp macro="" textlink="">
      <xdr:nvSpPr>
        <xdr:cNvPr id="360" name="テキスト ボックス 359"/>
        <xdr:cNvSpPr txBox="1"/>
      </xdr:nvSpPr>
      <xdr:spPr>
        <a:xfrm>
          <a:off x="7594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1" name="フローチャート : 判断 360"/>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42584</xdr:rowOff>
    </xdr:from>
    <xdr:ext cx="534377" cy="259045"/>
    <xdr:sp macro="" textlink="">
      <xdr:nvSpPr>
        <xdr:cNvPr id="362" name="テキスト ボックス 361"/>
        <xdr:cNvSpPr txBox="1"/>
      </xdr:nvSpPr>
      <xdr:spPr>
        <a:xfrm>
          <a:off x="6705111" y="98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85420</xdr:rowOff>
    </xdr:from>
    <xdr:to>
      <xdr:col>15</xdr:col>
      <xdr:colOff>231775</xdr:colOff>
      <xdr:row>59</xdr:row>
      <xdr:rowOff>15570</xdr:rowOff>
    </xdr:to>
    <xdr:sp macro="" textlink="">
      <xdr:nvSpPr>
        <xdr:cNvPr id="368" name="円/楕円 367"/>
        <xdr:cNvSpPr/>
      </xdr:nvSpPr>
      <xdr:spPr>
        <a:xfrm>
          <a:off x="10426700" y="100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44797</xdr:rowOff>
    </xdr:from>
    <xdr:ext cx="534377" cy="259045"/>
    <xdr:sp macro="" textlink="">
      <xdr:nvSpPr>
        <xdr:cNvPr id="369" name="普通建設事業費該当値テキスト"/>
        <xdr:cNvSpPr txBox="1"/>
      </xdr:nvSpPr>
      <xdr:spPr>
        <a:xfrm>
          <a:off x="10528300" y="981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82,131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101837</xdr:rowOff>
    </xdr:from>
    <xdr:to>
      <xdr:col>14</xdr:col>
      <xdr:colOff>79375</xdr:colOff>
      <xdr:row>59</xdr:row>
      <xdr:rowOff>31987</xdr:rowOff>
    </xdr:to>
    <xdr:sp macro="" textlink="">
      <xdr:nvSpPr>
        <xdr:cNvPr id="370" name="円/楕円 369"/>
        <xdr:cNvSpPr/>
      </xdr:nvSpPr>
      <xdr:spPr>
        <a:xfrm>
          <a:off x="9588500" y="100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23114</xdr:rowOff>
    </xdr:from>
    <xdr:ext cx="534377" cy="259045"/>
    <xdr:sp macro="" textlink="">
      <xdr:nvSpPr>
        <xdr:cNvPr id="371" name="テキスト ボックス 370"/>
        <xdr:cNvSpPr txBox="1"/>
      </xdr:nvSpPr>
      <xdr:spPr>
        <a:xfrm>
          <a:off x="9372111" y="1013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72,077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103530</xdr:rowOff>
    </xdr:from>
    <xdr:to>
      <xdr:col>12</xdr:col>
      <xdr:colOff>561975</xdr:colOff>
      <xdr:row>59</xdr:row>
      <xdr:rowOff>33680</xdr:rowOff>
    </xdr:to>
    <xdr:sp macro="" textlink="">
      <xdr:nvSpPr>
        <xdr:cNvPr id="372" name="円/楕円 371"/>
        <xdr:cNvSpPr/>
      </xdr:nvSpPr>
      <xdr:spPr>
        <a:xfrm>
          <a:off x="8699500" y="100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24807</xdr:rowOff>
    </xdr:from>
    <xdr:ext cx="534377" cy="259045"/>
    <xdr:sp macro="" textlink="">
      <xdr:nvSpPr>
        <xdr:cNvPr id="373" name="テキスト ボックス 372"/>
        <xdr:cNvSpPr txBox="1"/>
      </xdr:nvSpPr>
      <xdr:spPr>
        <a:xfrm>
          <a:off x="8483111" y="1014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71,040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122653</xdr:rowOff>
    </xdr:from>
    <xdr:to>
      <xdr:col>11</xdr:col>
      <xdr:colOff>358775</xdr:colOff>
      <xdr:row>59</xdr:row>
      <xdr:rowOff>52803</xdr:rowOff>
    </xdr:to>
    <xdr:sp macro="" textlink="">
      <xdr:nvSpPr>
        <xdr:cNvPr id="374" name="円/楕円 373"/>
        <xdr:cNvSpPr/>
      </xdr:nvSpPr>
      <xdr:spPr>
        <a:xfrm>
          <a:off x="7810500" y="1006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43930</xdr:rowOff>
    </xdr:from>
    <xdr:ext cx="534377" cy="259045"/>
    <xdr:sp macro="" textlink="">
      <xdr:nvSpPr>
        <xdr:cNvPr id="375" name="テキスト ボックス 374"/>
        <xdr:cNvSpPr txBox="1"/>
      </xdr:nvSpPr>
      <xdr:spPr>
        <a:xfrm>
          <a:off x="7594111" y="1015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59,329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148457</xdr:rowOff>
    </xdr:from>
    <xdr:to>
      <xdr:col>10</xdr:col>
      <xdr:colOff>155575</xdr:colOff>
      <xdr:row>59</xdr:row>
      <xdr:rowOff>78607</xdr:rowOff>
    </xdr:to>
    <xdr:sp macro="" textlink="">
      <xdr:nvSpPr>
        <xdr:cNvPr id="376" name="円/楕円 375"/>
        <xdr:cNvSpPr/>
      </xdr:nvSpPr>
      <xdr:spPr>
        <a:xfrm>
          <a:off x="6921500" y="1009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69734</xdr:rowOff>
    </xdr:from>
    <xdr:ext cx="534377" cy="259045"/>
    <xdr:sp macro="" textlink="">
      <xdr:nvSpPr>
        <xdr:cNvPr id="377" name="テキスト ボックス 376"/>
        <xdr:cNvSpPr txBox="1"/>
      </xdr:nvSpPr>
      <xdr:spPr>
        <a:xfrm>
          <a:off x="6705111" y="1018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66016</xdr:rowOff>
    </xdr:from>
    <xdr:to>
      <xdr:col>15</xdr:col>
      <xdr:colOff>180975</xdr:colOff>
      <xdr:row>79</xdr:row>
      <xdr:rowOff>97439</xdr:rowOff>
    </xdr:to>
    <xdr:cxnSp macro="">
      <xdr:nvCxnSpPr>
        <xdr:cNvPr id="408" name="直線コネクタ 407"/>
        <xdr:cNvCxnSpPr/>
      </xdr:nvCxnSpPr>
      <xdr:spPr>
        <a:xfrm>
          <a:off x="9639300" y="13610566"/>
          <a:ext cx="838200" cy="3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43087</xdr:rowOff>
    </xdr:from>
    <xdr:to>
      <xdr:col>14</xdr:col>
      <xdr:colOff>28575</xdr:colOff>
      <xdr:row>79</xdr:row>
      <xdr:rowOff>66016</xdr:rowOff>
    </xdr:to>
    <xdr:cxnSp macro="">
      <xdr:nvCxnSpPr>
        <xdr:cNvPr id="411" name="直線コネクタ 410"/>
        <xdr:cNvCxnSpPr/>
      </xdr:nvCxnSpPr>
      <xdr:spPr>
        <a:xfrm>
          <a:off x="8750300" y="13587637"/>
          <a:ext cx="889000" cy="2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153526</xdr:rowOff>
    </xdr:from>
    <xdr:to>
      <xdr:col>14</xdr:col>
      <xdr:colOff>79375</xdr:colOff>
      <xdr:row>79</xdr:row>
      <xdr:rowOff>83676</xdr:rowOff>
    </xdr:to>
    <xdr:sp macro="" textlink="">
      <xdr:nvSpPr>
        <xdr:cNvPr id="412" name="フローチャート : 判断 411"/>
        <xdr:cNvSpPr/>
      </xdr:nvSpPr>
      <xdr:spPr>
        <a:xfrm>
          <a:off x="9588500" y="135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100203</xdr:rowOff>
    </xdr:from>
    <xdr:ext cx="534377" cy="259045"/>
    <xdr:sp macro="" textlink="">
      <xdr:nvSpPr>
        <xdr:cNvPr id="413" name="テキスト ボックス 412"/>
        <xdr:cNvSpPr txBox="1"/>
      </xdr:nvSpPr>
      <xdr:spPr>
        <a:xfrm>
          <a:off x="9372111" y="133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4" name="フローチャート : 判断 413"/>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81052</xdr:rowOff>
    </xdr:from>
    <xdr:ext cx="534377" cy="259045"/>
    <xdr:sp macro="" textlink="">
      <xdr:nvSpPr>
        <xdr:cNvPr id="415" name="テキスト ボックス 414"/>
        <xdr:cNvSpPr txBox="1"/>
      </xdr:nvSpPr>
      <xdr:spPr>
        <a:xfrm>
          <a:off x="8483111" y="132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46639</xdr:rowOff>
    </xdr:from>
    <xdr:to>
      <xdr:col>15</xdr:col>
      <xdr:colOff>231775</xdr:colOff>
      <xdr:row>79</xdr:row>
      <xdr:rowOff>148239</xdr:rowOff>
    </xdr:to>
    <xdr:sp macro="" textlink="">
      <xdr:nvSpPr>
        <xdr:cNvPr id="421" name="円/楕円 420"/>
        <xdr:cNvSpPr/>
      </xdr:nvSpPr>
      <xdr:spPr>
        <a:xfrm>
          <a:off x="10426700" y="1359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162500</xdr:rowOff>
    </xdr:from>
    <xdr:ext cx="378565" cy="259045"/>
    <xdr:sp macro="" textlink="">
      <xdr:nvSpPr>
        <xdr:cNvPr id="422" name="普通建設事業費 （ うち新規整備　）該当値テキスト"/>
        <xdr:cNvSpPr txBox="1"/>
      </xdr:nvSpPr>
      <xdr:spPr>
        <a:xfrm>
          <a:off x="10528300" y="13535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15216</xdr:rowOff>
    </xdr:from>
    <xdr:to>
      <xdr:col>14</xdr:col>
      <xdr:colOff>79375</xdr:colOff>
      <xdr:row>79</xdr:row>
      <xdr:rowOff>116816</xdr:rowOff>
    </xdr:to>
    <xdr:sp macro="" textlink="">
      <xdr:nvSpPr>
        <xdr:cNvPr id="423" name="円/楕円 422"/>
        <xdr:cNvSpPr/>
      </xdr:nvSpPr>
      <xdr:spPr>
        <a:xfrm>
          <a:off x="9588500" y="135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107943</xdr:rowOff>
    </xdr:from>
    <xdr:ext cx="534377" cy="259045"/>
    <xdr:sp macro="" textlink="">
      <xdr:nvSpPr>
        <xdr:cNvPr id="424" name="テキスト ボックス 423"/>
        <xdr:cNvSpPr txBox="1"/>
      </xdr:nvSpPr>
      <xdr:spPr>
        <a:xfrm>
          <a:off x="9372111" y="1365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163737</xdr:rowOff>
    </xdr:from>
    <xdr:to>
      <xdr:col>12</xdr:col>
      <xdr:colOff>561975</xdr:colOff>
      <xdr:row>79</xdr:row>
      <xdr:rowOff>93887</xdr:rowOff>
    </xdr:to>
    <xdr:sp macro="" textlink="">
      <xdr:nvSpPr>
        <xdr:cNvPr id="425" name="円/楕円 424"/>
        <xdr:cNvSpPr/>
      </xdr:nvSpPr>
      <xdr:spPr>
        <a:xfrm>
          <a:off x="8699500" y="1353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85014</xdr:rowOff>
    </xdr:from>
    <xdr:ext cx="534377" cy="259045"/>
    <xdr:sp macro="" textlink="">
      <xdr:nvSpPr>
        <xdr:cNvPr id="426" name="テキスト ボックス 425"/>
        <xdr:cNvSpPr txBox="1"/>
      </xdr:nvSpPr>
      <xdr:spPr>
        <a:xfrm>
          <a:off x="8483111" y="1362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79603</xdr:rowOff>
    </xdr:from>
    <xdr:to>
      <xdr:col>15</xdr:col>
      <xdr:colOff>180975</xdr:colOff>
      <xdr:row>95</xdr:row>
      <xdr:rowOff>104191</xdr:rowOff>
    </xdr:to>
    <xdr:cxnSp macro="">
      <xdr:nvCxnSpPr>
        <xdr:cNvPr id="455" name="直線コネクタ 454"/>
        <xdr:cNvCxnSpPr/>
      </xdr:nvCxnSpPr>
      <xdr:spPr>
        <a:xfrm flipV="1">
          <a:off x="9639300" y="16024453"/>
          <a:ext cx="838200" cy="36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67009</xdr:rowOff>
    </xdr:from>
    <xdr:ext cx="534377" cy="259045"/>
    <xdr:sp macro="" textlink="">
      <xdr:nvSpPr>
        <xdr:cNvPr id="456" name="普通建設事業費 （ うち更新整備　）平均値テキスト"/>
        <xdr:cNvSpPr txBox="1"/>
      </xdr:nvSpPr>
      <xdr:spPr>
        <a:xfrm>
          <a:off x="10528300" y="16526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104191</xdr:rowOff>
    </xdr:from>
    <xdr:to>
      <xdr:col>14</xdr:col>
      <xdr:colOff>28575</xdr:colOff>
      <xdr:row>96</xdr:row>
      <xdr:rowOff>98971</xdr:rowOff>
    </xdr:to>
    <xdr:cxnSp macro="">
      <xdr:nvCxnSpPr>
        <xdr:cNvPr id="458" name="直線コネクタ 457"/>
        <xdr:cNvCxnSpPr/>
      </xdr:nvCxnSpPr>
      <xdr:spPr>
        <a:xfrm flipV="1">
          <a:off x="8750300" y="16391941"/>
          <a:ext cx="889000" cy="16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106972</xdr:rowOff>
    </xdr:from>
    <xdr:to>
      <xdr:col>14</xdr:col>
      <xdr:colOff>79375</xdr:colOff>
      <xdr:row>97</xdr:row>
      <xdr:rowOff>37122</xdr:rowOff>
    </xdr:to>
    <xdr:sp macro="" textlink="">
      <xdr:nvSpPr>
        <xdr:cNvPr id="459" name="フローチャート : 判断 458"/>
        <xdr:cNvSpPr/>
      </xdr:nvSpPr>
      <xdr:spPr>
        <a:xfrm>
          <a:off x="9588500" y="1656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28249</xdr:rowOff>
    </xdr:from>
    <xdr:ext cx="534377" cy="259045"/>
    <xdr:sp macro="" textlink="">
      <xdr:nvSpPr>
        <xdr:cNvPr id="460" name="テキスト ボックス 459"/>
        <xdr:cNvSpPr txBox="1"/>
      </xdr:nvSpPr>
      <xdr:spPr>
        <a:xfrm>
          <a:off x="9372111" y="1665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1" name="フローチャート : 判断 460"/>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141101</xdr:rowOff>
    </xdr:from>
    <xdr:ext cx="534377" cy="259045"/>
    <xdr:sp macro="" textlink="">
      <xdr:nvSpPr>
        <xdr:cNvPr id="462" name="テキスト ボックス 461"/>
        <xdr:cNvSpPr txBox="1"/>
      </xdr:nvSpPr>
      <xdr:spPr>
        <a:xfrm>
          <a:off x="8483111" y="166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28803</xdr:rowOff>
    </xdr:from>
    <xdr:to>
      <xdr:col>15</xdr:col>
      <xdr:colOff>231775</xdr:colOff>
      <xdr:row>93</xdr:row>
      <xdr:rowOff>130403</xdr:rowOff>
    </xdr:to>
    <xdr:sp macro="" textlink="">
      <xdr:nvSpPr>
        <xdr:cNvPr id="468" name="円/楕円 467"/>
        <xdr:cNvSpPr/>
      </xdr:nvSpPr>
      <xdr:spPr>
        <a:xfrm>
          <a:off x="10426700" y="1597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51680</xdr:rowOff>
    </xdr:from>
    <xdr:ext cx="534377" cy="259045"/>
    <xdr:sp macro="" textlink="">
      <xdr:nvSpPr>
        <xdr:cNvPr id="469" name="普通建設事業費 （ うち更新整備　）該当値テキスト"/>
        <xdr:cNvSpPr txBox="1"/>
      </xdr:nvSpPr>
      <xdr:spPr>
        <a:xfrm>
          <a:off x="10528300" y="15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78,232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53391</xdr:rowOff>
    </xdr:from>
    <xdr:to>
      <xdr:col>14</xdr:col>
      <xdr:colOff>79375</xdr:colOff>
      <xdr:row>95</xdr:row>
      <xdr:rowOff>154991</xdr:rowOff>
    </xdr:to>
    <xdr:sp macro="" textlink="">
      <xdr:nvSpPr>
        <xdr:cNvPr id="470" name="円/楕円 469"/>
        <xdr:cNvSpPr/>
      </xdr:nvSpPr>
      <xdr:spPr>
        <a:xfrm>
          <a:off x="9588500" y="1634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68</xdr:rowOff>
    </xdr:from>
    <xdr:ext cx="534377" cy="259045"/>
    <xdr:sp macro="" textlink="">
      <xdr:nvSpPr>
        <xdr:cNvPr id="471" name="テキスト ボックス 470"/>
        <xdr:cNvSpPr txBox="1"/>
      </xdr:nvSpPr>
      <xdr:spPr>
        <a:xfrm>
          <a:off x="9372111" y="161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49,296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48171</xdr:rowOff>
    </xdr:from>
    <xdr:to>
      <xdr:col>12</xdr:col>
      <xdr:colOff>561975</xdr:colOff>
      <xdr:row>96</xdr:row>
      <xdr:rowOff>149771</xdr:rowOff>
    </xdr:to>
    <xdr:sp macro="" textlink="">
      <xdr:nvSpPr>
        <xdr:cNvPr id="472" name="円/楕円 471"/>
        <xdr:cNvSpPr/>
      </xdr:nvSpPr>
      <xdr:spPr>
        <a:xfrm>
          <a:off x="8699500" y="165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166298</xdr:rowOff>
    </xdr:from>
    <xdr:ext cx="534377" cy="259045"/>
    <xdr:sp macro="" textlink="">
      <xdr:nvSpPr>
        <xdr:cNvPr id="473" name="テキスト ボックス 472"/>
        <xdr:cNvSpPr txBox="1"/>
      </xdr:nvSpPr>
      <xdr:spPr>
        <a:xfrm>
          <a:off x="8483111" y="1628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42590</xdr:rowOff>
    </xdr:from>
    <xdr:to>
      <xdr:col>23</xdr:col>
      <xdr:colOff>517525</xdr:colOff>
      <xdr:row>39</xdr:row>
      <xdr:rowOff>42675</xdr:rowOff>
    </xdr:to>
    <xdr:cxnSp macro="">
      <xdr:nvCxnSpPr>
        <xdr:cNvPr id="502" name="直線コネクタ 501"/>
        <xdr:cNvCxnSpPr/>
      </xdr:nvCxnSpPr>
      <xdr:spPr>
        <a:xfrm>
          <a:off x="15481300" y="6729140"/>
          <a:ext cx="8382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42590</xdr:rowOff>
    </xdr:from>
    <xdr:to>
      <xdr:col>22</xdr:col>
      <xdr:colOff>365125</xdr:colOff>
      <xdr:row>39</xdr:row>
      <xdr:rowOff>44450</xdr:rowOff>
    </xdr:to>
    <xdr:cxnSp macro="">
      <xdr:nvCxnSpPr>
        <xdr:cNvPr id="505" name="直線コネクタ 504"/>
        <xdr:cNvCxnSpPr/>
      </xdr:nvCxnSpPr>
      <xdr:spPr>
        <a:xfrm flipV="1">
          <a:off x="14592300" y="6729140"/>
          <a:ext cx="889000" cy="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146176</xdr:rowOff>
    </xdr:from>
    <xdr:to>
      <xdr:col>22</xdr:col>
      <xdr:colOff>415925</xdr:colOff>
      <xdr:row>39</xdr:row>
      <xdr:rowOff>76326</xdr:rowOff>
    </xdr:to>
    <xdr:sp macro="" textlink="">
      <xdr:nvSpPr>
        <xdr:cNvPr id="506" name="フローチャート : 判断 505"/>
        <xdr:cNvSpPr/>
      </xdr:nvSpPr>
      <xdr:spPr>
        <a:xfrm>
          <a:off x="15430500" y="666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92853</xdr:rowOff>
    </xdr:from>
    <xdr:ext cx="469744" cy="259045"/>
    <xdr:sp macro="" textlink="">
      <xdr:nvSpPr>
        <xdr:cNvPr id="507" name="テキスト ボックス 506"/>
        <xdr:cNvSpPr txBox="1"/>
      </xdr:nvSpPr>
      <xdr:spPr>
        <a:xfrm>
          <a:off x="15246427" y="643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43029</xdr:rowOff>
    </xdr:from>
    <xdr:to>
      <xdr:col>21</xdr:col>
      <xdr:colOff>161925</xdr:colOff>
      <xdr:row>39</xdr:row>
      <xdr:rowOff>44450</xdr:rowOff>
    </xdr:to>
    <xdr:cxnSp macro="">
      <xdr:nvCxnSpPr>
        <xdr:cNvPr id="508" name="直線コネクタ 507"/>
        <xdr:cNvCxnSpPr/>
      </xdr:nvCxnSpPr>
      <xdr:spPr>
        <a:xfrm>
          <a:off x="13703300" y="6729579"/>
          <a:ext cx="8890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09" name="フローチャート : 判断 508"/>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80874</xdr:rowOff>
    </xdr:from>
    <xdr:ext cx="469744" cy="259045"/>
    <xdr:sp macro="" textlink="">
      <xdr:nvSpPr>
        <xdr:cNvPr id="510" name="テキスト ボックス 509"/>
        <xdr:cNvSpPr txBox="1"/>
      </xdr:nvSpPr>
      <xdr:spPr>
        <a:xfrm>
          <a:off x="14357427" y="64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29671</xdr:rowOff>
    </xdr:from>
    <xdr:to>
      <xdr:col>19</xdr:col>
      <xdr:colOff>644525</xdr:colOff>
      <xdr:row>39</xdr:row>
      <xdr:rowOff>43029</xdr:rowOff>
    </xdr:to>
    <xdr:cxnSp macro="">
      <xdr:nvCxnSpPr>
        <xdr:cNvPr id="511" name="直線コネクタ 510"/>
        <xdr:cNvCxnSpPr/>
      </xdr:nvCxnSpPr>
      <xdr:spPr>
        <a:xfrm>
          <a:off x="12814300" y="6716221"/>
          <a:ext cx="889000" cy="1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2" name="フローチャート : 判断 511"/>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3" name="テキスト ボックス 512"/>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4" name="フローチャート : 判断 513"/>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69086</xdr:rowOff>
    </xdr:from>
    <xdr:ext cx="534377" cy="259045"/>
    <xdr:sp macro="" textlink="">
      <xdr:nvSpPr>
        <xdr:cNvPr id="515" name="テキスト ボックス 514"/>
        <xdr:cNvSpPr txBox="1"/>
      </xdr:nvSpPr>
      <xdr:spPr>
        <a:xfrm>
          <a:off x="12547111" y="64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163325</xdr:rowOff>
    </xdr:from>
    <xdr:to>
      <xdr:col>23</xdr:col>
      <xdr:colOff>568325</xdr:colOff>
      <xdr:row>39</xdr:row>
      <xdr:rowOff>93475</xdr:rowOff>
    </xdr:to>
    <xdr:sp macro="" textlink="">
      <xdr:nvSpPr>
        <xdr:cNvPr id="521" name="円/楕円 520"/>
        <xdr:cNvSpPr/>
      </xdr:nvSpPr>
      <xdr:spPr>
        <a:xfrm>
          <a:off x="16268700" y="667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378565" cy="259045"/>
    <xdr:sp macro="" textlink="">
      <xdr:nvSpPr>
        <xdr:cNvPr id="522" name="災害復旧事業費該当値テキスト"/>
        <xdr:cNvSpPr txBox="1"/>
      </xdr:nvSpPr>
      <xdr:spPr>
        <a:xfrm>
          <a:off x="16370300" y="665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163240</xdr:rowOff>
    </xdr:from>
    <xdr:to>
      <xdr:col>22</xdr:col>
      <xdr:colOff>415925</xdr:colOff>
      <xdr:row>39</xdr:row>
      <xdr:rowOff>93390</xdr:rowOff>
    </xdr:to>
    <xdr:sp macro="" textlink="">
      <xdr:nvSpPr>
        <xdr:cNvPr id="523" name="円/楕円 522"/>
        <xdr:cNvSpPr/>
      </xdr:nvSpPr>
      <xdr:spPr>
        <a:xfrm>
          <a:off x="15430500" y="66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84517</xdr:rowOff>
    </xdr:from>
    <xdr:ext cx="378565" cy="259045"/>
    <xdr:sp macro="" textlink="">
      <xdr:nvSpPr>
        <xdr:cNvPr id="524" name="テキスト ボックス 523"/>
        <xdr:cNvSpPr txBox="1"/>
      </xdr:nvSpPr>
      <xdr:spPr>
        <a:xfrm>
          <a:off x="15292017" y="6771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163679</xdr:rowOff>
    </xdr:from>
    <xdr:to>
      <xdr:col>20</xdr:col>
      <xdr:colOff>9525</xdr:colOff>
      <xdr:row>39</xdr:row>
      <xdr:rowOff>93829</xdr:rowOff>
    </xdr:to>
    <xdr:sp macro="" textlink="">
      <xdr:nvSpPr>
        <xdr:cNvPr id="527" name="円/楕円 526"/>
        <xdr:cNvSpPr/>
      </xdr:nvSpPr>
      <xdr:spPr>
        <a:xfrm>
          <a:off x="13652500" y="667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84956</xdr:rowOff>
    </xdr:from>
    <xdr:ext cx="378565" cy="259045"/>
    <xdr:sp macro="" textlink="">
      <xdr:nvSpPr>
        <xdr:cNvPr id="528" name="テキスト ボックス 527"/>
        <xdr:cNvSpPr txBox="1"/>
      </xdr:nvSpPr>
      <xdr:spPr>
        <a:xfrm>
          <a:off x="13514017" y="6771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150321</xdr:rowOff>
    </xdr:from>
    <xdr:to>
      <xdr:col>18</xdr:col>
      <xdr:colOff>492125</xdr:colOff>
      <xdr:row>39</xdr:row>
      <xdr:rowOff>80471</xdr:rowOff>
    </xdr:to>
    <xdr:sp macro="" textlink="">
      <xdr:nvSpPr>
        <xdr:cNvPr id="529" name="円/楕円 528"/>
        <xdr:cNvSpPr/>
      </xdr:nvSpPr>
      <xdr:spPr>
        <a:xfrm>
          <a:off x="12763500" y="666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71598</xdr:rowOff>
    </xdr:from>
    <xdr:ext cx="469744" cy="259045"/>
    <xdr:sp macro="" textlink="">
      <xdr:nvSpPr>
        <xdr:cNvPr id="530" name="テキスト ボックス 529"/>
        <xdr:cNvSpPr txBox="1"/>
      </xdr:nvSpPr>
      <xdr:spPr>
        <a:xfrm>
          <a:off x="12579427" y="675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1" name="直線コネクタ 54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2" name="テキスト ボックス 54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3" name="直線コネクタ 54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4" name="テキスト ボックス 543"/>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5" name="直線コネクタ 54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6" name="テキスト ボックス 545"/>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7" name="直線コネクタ 54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8" name="テキスト ボックス 547"/>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9" name="直線コネクタ 54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0" name="テキスト ボックス 549"/>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1" name="直線コネクタ 55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2" name="テキスト ボックス 551"/>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4" name="テキスト ボックス 55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6" name="直線コネクタ 55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8" name="直線コネクタ 55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1" name="直線コネクタ 56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3" name="フローチャート : 判断 56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4" name="直線コネクタ 56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5" name="フローチャート : 判断 56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6" name="テキスト ボックス 565"/>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7" name="直線コネクタ 56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8" name="フローチャート : 判断 567"/>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69" name="テキスト ボックス 568"/>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0" name="直線コネクタ 56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1" name="フローチャート : 判断 570"/>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2" name="テキスト ボックス 571"/>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3" name="フローチャート : 判断 572"/>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4" name="テキスト ボックス 573"/>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0" name="円/楕円 57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2" name="円/楕円 58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3" name="テキスト ボックス 582"/>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4" name="円/楕円 58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5" name="テキスト ボックス 58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6" name="円/楕円 58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7" name="テキスト ボックス 586"/>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8" name="円/楕円 58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9" name="テキスト ボックス 588"/>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1" name="テキスト ボックス 60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9" name="テキスト ボックス 60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1" name="テキスト ボックス 61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5" name="直線コネクタ 61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7" name="直線コネクタ 61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1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19" name="直線コネクタ 61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123752</xdr:rowOff>
    </xdr:from>
    <xdr:to>
      <xdr:col>23</xdr:col>
      <xdr:colOff>517525</xdr:colOff>
      <xdr:row>76</xdr:row>
      <xdr:rowOff>137207</xdr:rowOff>
    </xdr:to>
    <xdr:cxnSp macro="">
      <xdr:nvCxnSpPr>
        <xdr:cNvPr id="620" name="直線コネクタ 619"/>
        <xdr:cNvCxnSpPr/>
      </xdr:nvCxnSpPr>
      <xdr:spPr>
        <a:xfrm>
          <a:off x="15481300" y="13153952"/>
          <a:ext cx="8382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2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2" name="フローチャート : 判断 62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123752</xdr:rowOff>
    </xdr:from>
    <xdr:to>
      <xdr:col>22</xdr:col>
      <xdr:colOff>365125</xdr:colOff>
      <xdr:row>76</xdr:row>
      <xdr:rowOff>127812</xdr:rowOff>
    </xdr:to>
    <xdr:cxnSp macro="">
      <xdr:nvCxnSpPr>
        <xdr:cNvPr id="623" name="直線コネクタ 622"/>
        <xdr:cNvCxnSpPr/>
      </xdr:nvCxnSpPr>
      <xdr:spPr>
        <a:xfrm flipV="1">
          <a:off x="14592300" y="13153952"/>
          <a:ext cx="889000" cy="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136383</xdr:rowOff>
    </xdr:from>
    <xdr:to>
      <xdr:col>22</xdr:col>
      <xdr:colOff>415925</xdr:colOff>
      <xdr:row>75</xdr:row>
      <xdr:rowOff>66533</xdr:rowOff>
    </xdr:to>
    <xdr:sp macro="" textlink="">
      <xdr:nvSpPr>
        <xdr:cNvPr id="624" name="フローチャート : 判断 623"/>
        <xdr:cNvSpPr/>
      </xdr:nvSpPr>
      <xdr:spPr>
        <a:xfrm>
          <a:off x="15430500" y="1282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83060</xdr:rowOff>
    </xdr:from>
    <xdr:ext cx="534377" cy="259045"/>
    <xdr:sp macro="" textlink="">
      <xdr:nvSpPr>
        <xdr:cNvPr id="625" name="テキスト ボックス 624"/>
        <xdr:cNvSpPr txBox="1"/>
      </xdr:nvSpPr>
      <xdr:spPr>
        <a:xfrm>
          <a:off x="15214111" y="1259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127812</xdr:rowOff>
    </xdr:from>
    <xdr:to>
      <xdr:col>21</xdr:col>
      <xdr:colOff>161925</xdr:colOff>
      <xdr:row>76</xdr:row>
      <xdr:rowOff>160382</xdr:rowOff>
    </xdr:to>
    <xdr:cxnSp macro="">
      <xdr:nvCxnSpPr>
        <xdr:cNvPr id="626" name="直線コネクタ 625"/>
        <xdr:cNvCxnSpPr/>
      </xdr:nvCxnSpPr>
      <xdr:spPr>
        <a:xfrm flipV="1">
          <a:off x="13703300" y="13158012"/>
          <a:ext cx="889000" cy="3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7" name="フローチャート : 判断 626"/>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114150</xdr:rowOff>
    </xdr:from>
    <xdr:ext cx="534377" cy="259045"/>
    <xdr:sp macro="" textlink="">
      <xdr:nvSpPr>
        <xdr:cNvPr id="628" name="テキスト ボックス 627"/>
        <xdr:cNvSpPr txBox="1"/>
      </xdr:nvSpPr>
      <xdr:spPr>
        <a:xfrm>
          <a:off x="14325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145568</xdr:rowOff>
    </xdr:from>
    <xdr:to>
      <xdr:col>19</xdr:col>
      <xdr:colOff>644525</xdr:colOff>
      <xdr:row>76</xdr:row>
      <xdr:rowOff>160382</xdr:rowOff>
    </xdr:to>
    <xdr:cxnSp macro="">
      <xdr:nvCxnSpPr>
        <xdr:cNvPr id="629" name="直線コネクタ 628"/>
        <xdr:cNvCxnSpPr/>
      </xdr:nvCxnSpPr>
      <xdr:spPr>
        <a:xfrm>
          <a:off x="12814300" y="13175768"/>
          <a:ext cx="889000" cy="1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30" name="フローチャート : 判断 629"/>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108293</xdr:rowOff>
    </xdr:from>
    <xdr:ext cx="534377" cy="259045"/>
    <xdr:sp macro="" textlink="">
      <xdr:nvSpPr>
        <xdr:cNvPr id="631" name="テキスト ボックス 630"/>
        <xdr:cNvSpPr txBox="1"/>
      </xdr:nvSpPr>
      <xdr:spPr>
        <a:xfrm>
          <a:off x="13436111" y="1262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2" name="フローチャート : 判断 631"/>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105975</xdr:rowOff>
    </xdr:from>
    <xdr:ext cx="534377" cy="259045"/>
    <xdr:sp macro="" textlink="">
      <xdr:nvSpPr>
        <xdr:cNvPr id="633" name="テキスト ボックス 632"/>
        <xdr:cNvSpPr txBox="1"/>
      </xdr:nvSpPr>
      <xdr:spPr>
        <a:xfrm>
          <a:off x="12547111" y="126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86407</xdr:rowOff>
    </xdr:from>
    <xdr:to>
      <xdr:col>23</xdr:col>
      <xdr:colOff>568325</xdr:colOff>
      <xdr:row>77</xdr:row>
      <xdr:rowOff>16557</xdr:rowOff>
    </xdr:to>
    <xdr:sp macro="" textlink="">
      <xdr:nvSpPr>
        <xdr:cNvPr id="639" name="円/楕円 638"/>
        <xdr:cNvSpPr/>
      </xdr:nvSpPr>
      <xdr:spPr>
        <a:xfrm>
          <a:off x="16268700" y="1311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64834</xdr:rowOff>
    </xdr:from>
    <xdr:ext cx="534377" cy="259045"/>
    <xdr:sp macro="" textlink="">
      <xdr:nvSpPr>
        <xdr:cNvPr id="640" name="公債費該当値テキスト"/>
        <xdr:cNvSpPr txBox="1"/>
      </xdr:nvSpPr>
      <xdr:spPr>
        <a:xfrm>
          <a:off x="16370300" y="1309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43,729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72952</xdr:rowOff>
    </xdr:from>
    <xdr:to>
      <xdr:col>22</xdr:col>
      <xdr:colOff>415925</xdr:colOff>
      <xdr:row>77</xdr:row>
      <xdr:rowOff>3102</xdr:rowOff>
    </xdr:to>
    <xdr:sp macro="" textlink="">
      <xdr:nvSpPr>
        <xdr:cNvPr id="641" name="円/楕円 640"/>
        <xdr:cNvSpPr/>
      </xdr:nvSpPr>
      <xdr:spPr>
        <a:xfrm>
          <a:off x="15430500" y="1310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165679</xdr:rowOff>
    </xdr:from>
    <xdr:ext cx="534377" cy="259045"/>
    <xdr:sp macro="" textlink="">
      <xdr:nvSpPr>
        <xdr:cNvPr id="642" name="テキスト ボックス 641"/>
        <xdr:cNvSpPr txBox="1"/>
      </xdr:nvSpPr>
      <xdr:spPr>
        <a:xfrm>
          <a:off x="15214111" y="131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77012</xdr:rowOff>
    </xdr:from>
    <xdr:to>
      <xdr:col>21</xdr:col>
      <xdr:colOff>212725</xdr:colOff>
      <xdr:row>77</xdr:row>
      <xdr:rowOff>7162</xdr:rowOff>
    </xdr:to>
    <xdr:sp macro="" textlink="">
      <xdr:nvSpPr>
        <xdr:cNvPr id="643" name="円/楕円 642"/>
        <xdr:cNvSpPr/>
      </xdr:nvSpPr>
      <xdr:spPr>
        <a:xfrm>
          <a:off x="14541500" y="1310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169739</xdr:rowOff>
    </xdr:from>
    <xdr:ext cx="534377" cy="259045"/>
    <xdr:sp macro="" textlink="">
      <xdr:nvSpPr>
        <xdr:cNvPr id="644" name="テキスト ボックス 643"/>
        <xdr:cNvSpPr txBox="1"/>
      </xdr:nvSpPr>
      <xdr:spPr>
        <a:xfrm>
          <a:off x="14325111" y="1319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44,592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109582</xdr:rowOff>
    </xdr:from>
    <xdr:to>
      <xdr:col>20</xdr:col>
      <xdr:colOff>9525</xdr:colOff>
      <xdr:row>77</xdr:row>
      <xdr:rowOff>39732</xdr:rowOff>
    </xdr:to>
    <xdr:sp macro="" textlink="">
      <xdr:nvSpPr>
        <xdr:cNvPr id="645" name="円/楕円 644"/>
        <xdr:cNvSpPr/>
      </xdr:nvSpPr>
      <xdr:spPr>
        <a:xfrm>
          <a:off x="13652500" y="1313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30859</xdr:rowOff>
    </xdr:from>
    <xdr:ext cx="534377" cy="259045"/>
    <xdr:sp macro="" textlink="">
      <xdr:nvSpPr>
        <xdr:cNvPr id="646" name="テキスト ボックス 645"/>
        <xdr:cNvSpPr txBox="1"/>
      </xdr:nvSpPr>
      <xdr:spPr>
        <a:xfrm>
          <a:off x="13436111" y="132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41,600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94768</xdr:rowOff>
    </xdr:from>
    <xdr:to>
      <xdr:col>18</xdr:col>
      <xdr:colOff>492125</xdr:colOff>
      <xdr:row>77</xdr:row>
      <xdr:rowOff>24918</xdr:rowOff>
    </xdr:to>
    <xdr:sp macro="" textlink="">
      <xdr:nvSpPr>
        <xdr:cNvPr id="647" name="円/楕円 646"/>
        <xdr:cNvSpPr/>
      </xdr:nvSpPr>
      <xdr:spPr>
        <a:xfrm>
          <a:off x="12763500" y="1312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16045</xdr:rowOff>
    </xdr:from>
    <xdr:ext cx="534377" cy="259045"/>
    <xdr:sp macro="" textlink="">
      <xdr:nvSpPr>
        <xdr:cNvPr id="648" name="テキスト ボックス 647"/>
        <xdr:cNvSpPr txBox="1"/>
      </xdr:nvSpPr>
      <xdr:spPr>
        <a:xfrm>
          <a:off x="12547111" y="1321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0" name="直線コネクタ 66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2" name="直線コネクタ 67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4" name="直線コネクタ 67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128704</xdr:rowOff>
    </xdr:from>
    <xdr:to>
      <xdr:col>23</xdr:col>
      <xdr:colOff>517525</xdr:colOff>
      <xdr:row>98</xdr:row>
      <xdr:rowOff>139005</xdr:rowOff>
    </xdr:to>
    <xdr:cxnSp macro="">
      <xdr:nvCxnSpPr>
        <xdr:cNvPr id="675" name="直線コネクタ 674"/>
        <xdr:cNvCxnSpPr/>
      </xdr:nvCxnSpPr>
      <xdr:spPr>
        <a:xfrm>
          <a:off x="15481300" y="16930804"/>
          <a:ext cx="838200" cy="1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76"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7" name="フローチャート : 判断 67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120447</xdr:rowOff>
    </xdr:from>
    <xdr:to>
      <xdr:col>22</xdr:col>
      <xdr:colOff>365125</xdr:colOff>
      <xdr:row>98</xdr:row>
      <xdr:rowOff>128704</xdr:rowOff>
    </xdr:to>
    <xdr:cxnSp macro="">
      <xdr:nvCxnSpPr>
        <xdr:cNvPr id="678" name="直線コネクタ 677"/>
        <xdr:cNvCxnSpPr/>
      </xdr:nvCxnSpPr>
      <xdr:spPr>
        <a:xfrm>
          <a:off x="14592300" y="16922547"/>
          <a:ext cx="889000" cy="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168142</xdr:rowOff>
    </xdr:from>
    <xdr:to>
      <xdr:col>22</xdr:col>
      <xdr:colOff>415925</xdr:colOff>
      <xdr:row>98</xdr:row>
      <xdr:rowOff>98292</xdr:rowOff>
    </xdr:to>
    <xdr:sp macro="" textlink="">
      <xdr:nvSpPr>
        <xdr:cNvPr id="679" name="フローチャート : 判断 678"/>
        <xdr:cNvSpPr/>
      </xdr:nvSpPr>
      <xdr:spPr>
        <a:xfrm>
          <a:off x="15430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114819</xdr:rowOff>
    </xdr:from>
    <xdr:ext cx="534377" cy="259045"/>
    <xdr:sp macro="" textlink="">
      <xdr:nvSpPr>
        <xdr:cNvPr id="680" name="テキスト ボックス 679"/>
        <xdr:cNvSpPr txBox="1"/>
      </xdr:nvSpPr>
      <xdr:spPr>
        <a:xfrm>
          <a:off x="15214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89833</xdr:rowOff>
    </xdr:from>
    <xdr:to>
      <xdr:col>21</xdr:col>
      <xdr:colOff>161925</xdr:colOff>
      <xdr:row>98</xdr:row>
      <xdr:rowOff>120447</xdr:rowOff>
    </xdr:to>
    <xdr:cxnSp macro="">
      <xdr:nvCxnSpPr>
        <xdr:cNvPr id="681" name="直線コネクタ 680"/>
        <xdr:cNvCxnSpPr/>
      </xdr:nvCxnSpPr>
      <xdr:spPr>
        <a:xfrm>
          <a:off x="13703300" y="16891933"/>
          <a:ext cx="889000" cy="3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2" name="フローチャート : 判断 681"/>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3" name="テキスト ボックス 682"/>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58437</xdr:rowOff>
    </xdr:from>
    <xdr:to>
      <xdr:col>19</xdr:col>
      <xdr:colOff>644525</xdr:colOff>
      <xdr:row>98</xdr:row>
      <xdr:rowOff>89833</xdr:rowOff>
    </xdr:to>
    <xdr:cxnSp macro="">
      <xdr:nvCxnSpPr>
        <xdr:cNvPr id="684" name="直線コネクタ 683"/>
        <xdr:cNvCxnSpPr/>
      </xdr:nvCxnSpPr>
      <xdr:spPr>
        <a:xfrm>
          <a:off x="12814300" y="16860537"/>
          <a:ext cx="889000" cy="3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5" name="フローチャート : 判断 684"/>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77041</xdr:rowOff>
    </xdr:from>
    <xdr:ext cx="534377" cy="259045"/>
    <xdr:sp macro="" textlink="">
      <xdr:nvSpPr>
        <xdr:cNvPr id="686" name="テキスト ボックス 685"/>
        <xdr:cNvSpPr txBox="1"/>
      </xdr:nvSpPr>
      <xdr:spPr>
        <a:xfrm>
          <a:off x="13436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7" name="フローチャート : 判断 686"/>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88" name="テキスト ボックス 687"/>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88205</xdr:rowOff>
    </xdr:from>
    <xdr:to>
      <xdr:col>23</xdr:col>
      <xdr:colOff>568325</xdr:colOff>
      <xdr:row>99</xdr:row>
      <xdr:rowOff>18355</xdr:rowOff>
    </xdr:to>
    <xdr:sp macro="" textlink="">
      <xdr:nvSpPr>
        <xdr:cNvPr id="694" name="円/楕円 693"/>
        <xdr:cNvSpPr/>
      </xdr:nvSpPr>
      <xdr:spPr>
        <a:xfrm>
          <a:off x="16268700" y="1689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11343</xdr:rowOff>
    </xdr:from>
    <xdr:ext cx="378565" cy="259045"/>
    <xdr:sp macro="" textlink="">
      <xdr:nvSpPr>
        <xdr:cNvPr id="695" name="積立金該当値テキスト"/>
        <xdr:cNvSpPr txBox="1"/>
      </xdr:nvSpPr>
      <xdr:spPr>
        <a:xfrm>
          <a:off x="16370300" y="16813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77904</xdr:rowOff>
    </xdr:from>
    <xdr:to>
      <xdr:col>22</xdr:col>
      <xdr:colOff>415925</xdr:colOff>
      <xdr:row>99</xdr:row>
      <xdr:rowOff>8054</xdr:rowOff>
    </xdr:to>
    <xdr:sp macro="" textlink="">
      <xdr:nvSpPr>
        <xdr:cNvPr id="696" name="円/楕円 695"/>
        <xdr:cNvSpPr/>
      </xdr:nvSpPr>
      <xdr:spPr>
        <a:xfrm>
          <a:off x="15430500" y="168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170631</xdr:rowOff>
    </xdr:from>
    <xdr:ext cx="469744" cy="259045"/>
    <xdr:sp macro="" textlink="">
      <xdr:nvSpPr>
        <xdr:cNvPr id="697" name="テキスト ボックス 696"/>
        <xdr:cNvSpPr txBox="1"/>
      </xdr:nvSpPr>
      <xdr:spPr>
        <a:xfrm>
          <a:off x="15246427" y="1697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69647</xdr:rowOff>
    </xdr:from>
    <xdr:to>
      <xdr:col>21</xdr:col>
      <xdr:colOff>212725</xdr:colOff>
      <xdr:row>98</xdr:row>
      <xdr:rowOff>171247</xdr:rowOff>
    </xdr:to>
    <xdr:sp macro="" textlink="">
      <xdr:nvSpPr>
        <xdr:cNvPr id="698" name="円/楕円 697"/>
        <xdr:cNvSpPr/>
      </xdr:nvSpPr>
      <xdr:spPr>
        <a:xfrm>
          <a:off x="14541500" y="1687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162374</xdr:rowOff>
    </xdr:from>
    <xdr:ext cx="469744" cy="259045"/>
    <xdr:sp macro="" textlink="">
      <xdr:nvSpPr>
        <xdr:cNvPr id="699" name="テキスト ボックス 698"/>
        <xdr:cNvSpPr txBox="1"/>
      </xdr:nvSpPr>
      <xdr:spPr>
        <a:xfrm>
          <a:off x="14357427" y="1696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39033</xdr:rowOff>
    </xdr:from>
    <xdr:to>
      <xdr:col>20</xdr:col>
      <xdr:colOff>9525</xdr:colOff>
      <xdr:row>98</xdr:row>
      <xdr:rowOff>140633</xdr:rowOff>
    </xdr:to>
    <xdr:sp macro="" textlink="">
      <xdr:nvSpPr>
        <xdr:cNvPr id="700" name="円/楕円 699"/>
        <xdr:cNvSpPr/>
      </xdr:nvSpPr>
      <xdr:spPr>
        <a:xfrm>
          <a:off x="13652500" y="1684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131760</xdr:rowOff>
    </xdr:from>
    <xdr:ext cx="534377" cy="259045"/>
    <xdr:sp macro="" textlink="">
      <xdr:nvSpPr>
        <xdr:cNvPr id="701" name="テキスト ボックス 700"/>
        <xdr:cNvSpPr txBox="1"/>
      </xdr:nvSpPr>
      <xdr:spPr>
        <a:xfrm>
          <a:off x="13436111" y="1693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7637</xdr:rowOff>
    </xdr:from>
    <xdr:to>
      <xdr:col>18</xdr:col>
      <xdr:colOff>492125</xdr:colOff>
      <xdr:row>98</xdr:row>
      <xdr:rowOff>109237</xdr:rowOff>
    </xdr:to>
    <xdr:sp macro="" textlink="">
      <xdr:nvSpPr>
        <xdr:cNvPr id="702" name="円/楕円 701"/>
        <xdr:cNvSpPr/>
      </xdr:nvSpPr>
      <xdr:spPr>
        <a:xfrm>
          <a:off x="12763500" y="1680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100364</xdr:rowOff>
    </xdr:from>
    <xdr:ext cx="534377" cy="259045"/>
    <xdr:sp macro="" textlink="">
      <xdr:nvSpPr>
        <xdr:cNvPr id="703" name="テキスト ボックス 702"/>
        <xdr:cNvSpPr txBox="1"/>
      </xdr:nvSpPr>
      <xdr:spPr>
        <a:xfrm>
          <a:off x="12547111" y="1690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5" name="直線コネクタ 72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9" name="直線コネクタ 72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142306</xdr:rowOff>
    </xdr:from>
    <xdr:to>
      <xdr:col>32</xdr:col>
      <xdr:colOff>187325</xdr:colOff>
      <xdr:row>38</xdr:row>
      <xdr:rowOff>16621</xdr:rowOff>
    </xdr:to>
    <xdr:cxnSp macro="">
      <xdr:nvCxnSpPr>
        <xdr:cNvPr id="730" name="直線コネクタ 729"/>
        <xdr:cNvCxnSpPr/>
      </xdr:nvCxnSpPr>
      <xdr:spPr>
        <a:xfrm flipV="1">
          <a:off x="21323300" y="6485956"/>
          <a:ext cx="838200" cy="4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117665</xdr:rowOff>
    </xdr:from>
    <xdr:ext cx="469744" cy="259045"/>
    <xdr:sp macro="" textlink="">
      <xdr:nvSpPr>
        <xdr:cNvPr id="731" name="投資及び出資金平均値テキスト"/>
        <xdr:cNvSpPr txBox="1"/>
      </xdr:nvSpPr>
      <xdr:spPr>
        <a:xfrm>
          <a:off x="22212300" y="6461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2" name="フローチャート : 判断 73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16621</xdr:rowOff>
    </xdr:from>
    <xdr:to>
      <xdr:col>31</xdr:col>
      <xdr:colOff>34925</xdr:colOff>
      <xdr:row>38</xdr:row>
      <xdr:rowOff>16759</xdr:rowOff>
    </xdr:to>
    <xdr:cxnSp macro="">
      <xdr:nvCxnSpPr>
        <xdr:cNvPr id="733" name="直線コネクタ 732"/>
        <xdr:cNvCxnSpPr/>
      </xdr:nvCxnSpPr>
      <xdr:spPr>
        <a:xfrm flipV="1">
          <a:off x="20434300" y="6531721"/>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10993</xdr:rowOff>
    </xdr:from>
    <xdr:to>
      <xdr:col>31</xdr:col>
      <xdr:colOff>85725</xdr:colOff>
      <xdr:row>38</xdr:row>
      <xdr:rowOff>112593</xdr:rowOff>
    </xdr:to>
    <xdr:sp macro="" textlink="">
      <xdr:nvSpPr>
        <xdr:cNvPr id="734" name="フローチャート : 判断 733"/>
        <xdr:cNvSpPr/>
      </xdr:nvSpPr>
      <xdr:spPr>
        <a:xfrm>
          <a:off x="21272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103720</xdr:rowOff>
    </xdr:from>
    <xdr:ext cx="469744" cy="259045"/>
    <xdr:sp macro="" textlink="">
      <xdr:nvSpPr>
        <xdr:cNvPr id="735" name="テキスト ボックス 734"/>
        <xdr:cNvSpPr txBox="1"/>
      </xdr:nvSpPr>
      <xdr:spPr>
        <a:xfrm>
          <a:off x="21088427" y="661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16759</xdr:rowOff>
    </xdr:from>
    <xdr:to>
      <xdr:col>29</xdr:col>
      <xdr:colOff>517525</xdr:colOff>
      <xdr:row>38</xdr:row>
      <xdr:rowOff>120132</xdr:rowOff>
    </xdr:to>
    <xdr:cxnSp macro="">
      <xdr:nvCxnSpPr>
        <xdr:cNvPr id="736" name="直線コネクタ 735"/>
        <xdr:cNvCxnSpPr/>
      </xdr:nvCxnSpPr>
      <xdr:spPr>
        <a:xfrm flipV="1">
          <a:off x="19545300" y="6531859"/>
          <a:ext cx="889000" cy="10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7" name="フローチャート : 判断 736"/>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101343</xdr:rowOff>
    </xdr:from>
    <xdr:ext cx="469744" cy="259045"/>
    <xdr:sp macro="" textlink="">
      <xdr:nvSpPr>
        <xdr:cNvPr id="738" name="テキスト ボックス 737"/>
        <xdr:cNvSpPr txBox="1"/>
      </xdr:nvSpPr>
      <xdr:spPr>
        <a:xfrm>
          <a:off x="20199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119721</xdr:rowOff>
    </xdr:from>
    <xdr:to>
      <xdr:col>28</xdr:col>
      <xdr:colOff>314325</xdr:colOff>
      <xdr:row>38</xdr:row>
      <xdr:rowOff>120132</xdr:rowOff>
    </xdr:to>
    <xdr:cxnSp macro="">
      <xdr:nvCxnSpPr>
        <xdr:cNvPr id="739" name="直線コネクタ 738"/>
        <xdr:cNvCxnSpPr/>
      </xdr:nvCxnSpPr>
      <xdr:spPr>
        <a:xfrm>
          <a:off x="18656300" y="6634821"/>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0" name="フローチャート : 判断 739"/>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135475</xdr:rowOff>
    </xdr:from>
    <xdr:ext cx="469744" cy="259045"/>
    <xdr:sp macro="" textlink="">
      <xdr:nvSpPr>
        <xdr:cNvPr id="741" name="テキスト ボックス 740"/>
        <xdr:cNvSpPr txBox="1"/>
      </xdr:nvSpPr>
      <xdr:spPr>
        <a:xfrm>
          <a:off x="19310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2" name="フローチャート : 判断 741"/>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136938</xdr:rowOff>
    </xdr:from>
    <xdr:ext cx="469744" cy="259045"/>
    <xdr:sp macro="" textlink="">
      <xdr:nvSpPr>
        <xdr:cNvPr id="743" name="テキスト ボックス 742"/>
        <xdr:cNvSpPr txBox="1"/>
      </xdr:nvSpPr>
      <xdr:spPr>
        <a:xfrm>
          <a:off x="18421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91506</xdr:rowOff>
    </xdr:from>
    <xdr:to>
      <xdr:col>32</xdr:col>
      <xdr:colOff>238125</xdr:colOff>
      <xdr:row>38</xdr:row>
      <xdr:rowOff>21656</xdr:rowOff>
    </xdr:to>
    <xdr:sp macro="" textlink="">
      <xdr:nvSpPr>
        <xdr:cNvPr id="749" name="円/楕円 748"/>
        <xdr:cNvSpPr/>
      </xdr:nvSpPr>
      <xdr:spPr>
        <a:xfrm>
          <a:off x="22110700" y="64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114383</xdr:rowOff>
    </xdr:from>
    <xdr:ext cx="469744" cy="259045"/>
    <xdr:sp macro="" textlink="">
      <xdr:nvSpPr>
        <xdr:cNvPr id="750" name="投資及び出資金該当値テキスト"/>
        <xdr:cNvSpPr txBox="1"/>
      </xdr:nvSpPr>
      <xdr:spPr>
        <a:xfrm>
          <a:off x="22212300" y="628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3,693</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137272</xdr:rowOff>
    </xdr:from>
    <xdr:to>
      <xdr:col>31</xdr:col>
      <xdr:colOff>85725</xdr:colOff>
      <xdr:row>38</xdr:row>
      <xdr:rowOff>67422</xdr:rowOff>
    </xdr:to>
    <xdr:sp macro="" textlink="">
      <xdr:nvSpPr>
        <xdr:cNvPr id="751" name="円/楕円 750"/>
        <xdr:cNvSpPr/>
      </xdr:nvSpPr>
      <xdr:spPr>
        <a:xfrm>
          <a:off x="21272500" y="648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83949</xdr:rowOff>
    </xdr:from>
    <xdr:ext cx="469744" cy="259045"/>
    <xdr:sp macro="" textlink="">
      <xdr:nvSpPr>
        <xdr:cNvPr id="752" name="テキスト ボックス 751"/>
        <xdr:cNvSpPr txBox="1"/>
      </xdr:nvSpPr>
      <xdr:spPr>
        <a:xfrm>
          <a:off x="21088427" y="625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2,692</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137409</xdr:rowOff>
    </xdr:from>
    <xdr:to>
      <xdr:col>29</xdr:col>
      <xdr:colOff>568325</xdr:colOff>
      <xdr:row>38</xdr:row>
      <xdr:rowOff>67559</xdr:rowOff>
    </xdr:to>
    <xdr:sp macro="" textlink="">
      <xdr:nvSpPr>
        <xdr:cNvPr id="753" name="円/楕円 752"/>
        <xdr:cNvSpPr/>
      </xdr:nvSpPr>
      <xdr:spPr>
        <a:xfrm>
          <a:off x="20383500" y="648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84086</xdr:rowOff>
    </xdr:from>
    <xdr:ext cx="469744" cy="259045"/>
    <xdr:sp macro="" textlink="">
      <xdr:nvSpPr>
        <xdr:cNvPr id="754" name="テキスト ボックス 753"/>
        <xdr:cNvSpPr txBox="1"/>
      </xdr:nvSpPr>
      <xdr:spPr>
        <a:xfrm>
          <a:off x="20199427" y="625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69332</xdr:rowOff>
    </xdr:from>
    <xdr:to>
      <xdr:col>28</xdr:col>
      <xdr:colOff>365125</xdr:colOff>
      <xdr:row>38</xdr:row>
      <xdr:rowOff>170932</xdr:rowOff>
    </xdr:to>
    <xdr:sp macro="" textlink="">
      <xdr:nvSpPr>
        <xdr:cNvPr id="755" name="円/楕円 754"/>
        <xdr:cNvSpPr/>
      </xdr:nvSpPr>
      <xdr:spPr>
        <a:xfrm>
          <a:off x="19494500" y="658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162059</xdr:rowOff>
    </xdr:from>
    <xdr:ext cx="378565" cy="259045"/>
    <xdr:sp macro="" textlink="">
      <xdr:nvSpPr>
        <xdr:cNvPr id="756" name="テキスト ボックス 755"/>
        <xdr:cNvSpPr txBox="1"/>
      </xdr:nvSpPr>
      <xdr:spPr>
        <a:xfrm>
          <a:off x="19356017" y="6677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68921</xdr:rowOff>
    </xdr:from>
    <xdr:to>
      <xdr:col>27</xdr:col>
      <xdr:colOff>161925</xdr:colOff>
      <xdr:row>38</xdr:row>
      <xdr:rowOff>170521</xdr:rowOff>
    </xdr:to>
    <xdr:sp macro="" textlink="">
      <xdr:nvSpPr>
        <xdr:cNvPr id="757" name="円/楕円 756"/>
        <xdr:cNvSpPr/>
      </xdr:nvSpPr>
      <xdr:spPr>
        <a:xfrm>
          <a:off x="18605500" y="658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161648</xdr:rowOff>
    </xdr:from>
    <xdr:ext cx="378565" cy="259045"/>
    <xdr:sp macro="" textlink="">
      <xdr:nvSpPr>
        <xdr:cNvPr id="758" name="テキスト ボックス 757"/>
        <xdr:cNvSpPr txBox="1"/>
      </xdr:nvSpPr>
      <xdr:spPr>
        <a:xfrm>
          <a:off x="18467017" y="667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2" name="直線コネクタ 78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6" name="直線コネクタ 78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127889</xdr:rowOff>
    </xdr:from>
    <xdr:to>
      <xdr:col>32</xdr:col>
      <xdr:colOff>187325</xdr:colOff>
      <xdr:row>55</xdr:row>
      <xdr:rowOff>128689</xdr:rowOff>
    </xdr:to>
    <xdr:cxnSp macro="">
      <xdr:nvCxnSpPr>
        <xdr:cNvPr id="787" name="直線コネクタ 786"/>
        <xdr:cNvCxnSpPr/>
      </xdr:nvCxnSpPr>
      <xdr:spPr>
        <a:xfrm flipV="1">
          <a:off x="21323300" y="9557639"/>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58259</xdr:rowOff>
    </xdr:from>
    <xdr:ext cx="469744" cy="259045"/>
    <xdr:sp macro="" textlink="">
      <xdr:nvSpPr>
        <xdr:cNvPr id="788" name="貸付金平均値テキスト"/>
        <xdr:cNvSpPr txBox="1"/>
      </xdr:nvSpPr>
      <xdr:spPr>
        <a:xfrm>
          <a:off x="22212300" y="9830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89" name="フローチャート : 判断 78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127584</xdr:rowOff>
    </xdr:from>
    <xdr:to>
      <xdr:col>31</xdr:col>
      <xdr:colOff>34925</xdr:colOff>
      <xdr:row>55</xdr:row>
      <xdr:rowOff>128689</xdr:rowOff>
    </xdr:to>
    <xdr:cxnSp macro="">
      <xdr:nvCxnSpPr>
        <xdr:cNvPr id="790" name="直線コネクタ 789"/>
        <xdr:cNvCxnSpPr/>
      </xdr:nvCxnSpPr>
      <xdr:spPr>
        <a:xfrm>
          <a:off x="20434300" y="9557334"/>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85281</xdr:rowOff>
    </xdr:from>
    <xdr:to>
      <xdr:col>31</xdr:col>
      <xdr:colOff>85725</xdr:colOff>
      <xdr:row>58</xdr:row>
      <xdr:rowOff>15431</xdr:rowOff>
    </xdr:to>
    <xdr:sp macro="" textlink="">
      <xdr:nvSpPr>
        <xdr:cNvPr id="791" name="フローチャート : 判断 790"/>
        <xdr:cNvSpPr/>
      </xdr:nvSpPr>
      <xdr:spPr>
        <a:xfrm>
          <a:off x="21272500" y="985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6558</xdr:rowOff>
    </xdr:from>
    <xdr:ext cx="469744" cy="259045"/>
    <xdr:sp macro="" textlink="">
      <xdr:nvSpPr>
        <xdr:cNvPr id="792" name="テキスト ボックス 791"/>
        <xdr:cNvSpPr txBox="1"/>
      </xdr:nvSpPr>
      <xdr:spPr>
        <a:xfrm>
          <a:off x="21088427" y="995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127508</xdr:rowOff>
    </xdr:from>
    <xdr:to>
      <xdr:col>29</xdr:col>
      <xdr:colOff>517525</xdr:colOff>
      <xdr:row>55</xdr:row>
      <xdr:rowOff>127584</xdr:rowOff>
    </xdr:to>
    <xdr:cxnSp macro="">
      <xdr:nvCxnSpPr>
        <xdr:cNvPr id="793" name="直線コネクタ 792"/>
        <xdr:cNvCxnSpPr/>
      </xdr:nvCxnSpPr>
      <xdr:spPr>
        <a:xfrm>
          <a:off x="19545300" y="955725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4" name="フローチャート : 判断 793"/>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166616</xdr:rowOff>
    </xdr:from>
    <xdr:ext cx="469744" cy="259045"/>
    <xdr:sp macro="" textlink="">
      <xdr:nvSpPr>
        <xdr:cNvPr id="795" name="テキスト ボックス 794"/>
        <xdr:cNvSpPr txBox="1"/>
      </xdr:nvSpPr>
      <xdr:spPr>
        <a:xfrm>
          <a:off x="20199427" y="993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124955</xdr:rowOff>
    </xdr:from>
    <xdr:to>
      <xdr:col>28</xdr:col>
      <xdr:colOff>314325</xdr:colOff>
      <xdr:row>55</xdr:row>
      <xdr:rowOff>127508</xdr:rowOff>
    </xdr:to>
    <xdr:cxnSp macro="">
      <xdr:nvCxnSpPr>
        <xdr:cNvPr id="796" name="直線コネクタ 795"/>
        <xdr:cNvCxnSpPr/>
      </xdr:nvCxnSpPr>
      <xdr:spPr>
        <a:xfrm>
          <a:off x="18656300" y="9554705"/>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7" name="フローチャート : 判断 796"/>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154309</xdr:rowOff>
    </xdr:from>
    <xdr:ext cx="469744" cy="259045"/>
    <xdr:sp macro="" textlink="">
      <xdr:nvSpPr>
        <xdr:cNvPr id="798" name="テキスト ボックス 797"/>
        <xdr:cNvSpPr txBox="1"/>
      </xdr:nvSpPr>
      <xdr:spPr>
        <a:xfrm>
          <a:off x="19310427" y="992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799" name="フローチャート : 判断 798"/>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150347</xdr:rowOff>
    </xdr:from>
    <xdr:ext cx="469744" cy="259045"/>
    <xdr:sp macro="" textlink="">
      <xdr:nvSpPr>
        <xdr:cNvPr id="800" name="テキスト ボックス 799"/>
        <xdr:cNvSpPr txBox="1"/>
      </xdr:nvSpPr>
      <xdr:spPr>
        <a:xfrm>
          <a:off x="18421427" y="992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77089</xdr:rowOff>
    </xdr:from>
    <xdr:to>
      <xdr:col>32</xdr:col>
      <xdr:colOff>238125</xdr:colOff>
      <xdr:row>56</xdr:row>
      <xdr:rowOff>7239</xdr:rowOff>
    </xdr:to>
    <xdr:sp macro="" textlink="">
      <xdr:nvSpPr>
        <xdr:cNvPr id="806" name="円/楕円 805"/>
        <xdr:cNvSpPr/>
      </xdr:nvSpPr>
      <xdr:spPr>
        <a:xfrm>
          <a:off x="22110700" y="950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99966</xdr:rowOff>
    </xdr:from>
    <xdr:ext cx="534377" cy="259045"/>
    <xdr:sp macro="" textlink="">
      <xdr:nvSpPr>
        <xdr:cNvPr id="807" name="貸付金該当値テキスト"/>
        <xdr:cNvSpPr txBox="1"/>
      </xdr:nvSpPr>
      <xdr:spPr>
        <a:xfrm>
          <a:off x="22212300" y="935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15,810</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77889</xdr:rowOff>
    </xdr:from>
    <xdr:to>
      <xdr:col>31</xdr:col>
      <xdr:colOff>85725</xdr:colOff>
      <xdr:row>56</xdr:row>
      <xdr:rowOff>8039</xdr:rowOff>
    </xdr:to>
    <xdr:sp macro="" textlink="">
      <xdr:nvSpPr>
        <xdr:cNvPr id="808" name="円/楕円 807"/>
        <xdr:cNvSpPr/>
      </xdr:nvSpPr>
      <xdr:spPr>
        <a:xfrm>
          <a:off x="21272500" y="950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24566</xdr:rowOff>
    </xdr:from>
    <xdr:ext cx="534377" cy="259045"/>
    <xdr:sp macro="" textlink="">
      <xdr:nvSpPr>
        <xdr:cNvPr id="809" name="テキスト ボックス 808"/>
        <xdr:cNvSpPr txBox="1"/>
      </xdr:nvSpPr>
      <xdr:spPr>
        <a:xfrm>
          <a:off x="21056111" y="928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15,789</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76784</xdr:rowOff>
    </xdr:from>
    <xdr:to>
      <xdr:col>29</xdr:col>
      <xdr:colOff>568325</xdr:colOff>
      <xdr:row>56</xdr:row>
      <xdr:rowOff>6934</xdr:rowOff>
    </xdr:to>
    <xdr:sp macro="" textlink="">
      <xdr:nvSpPr>
        <xdr:cNvPr id="810" name="円/楕円 809"/>
        <xdr:cNvSpPr/>
      </xdr:nvSpPr>
      <xdr:spPr>
        <a:xfrm>
          <a:off x="20383500" y="950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23461</xdr:rowOff>
    </xdr:from>
    <xdr:ext cx="534377" cy="259045"/>
    <xdr:sp macro="" textlink="">
      <xdr:nvSpPr>
        <xdr:cNvPr id="811" name="テキスト ボックス 810"/>
        <xdr:cNvSpPr txBox="1"/>
      </xdr:nvSpPr>
      <xdr:spPr>
        <a:xfrm>
          <a:off x="20167111" y="928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15,818</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76708</xdr:rowOff>
    </xdr:from>
    <xdr:to>
      <xdr:col>28</xdr:col>
      <xdr:colOff>365125</xdr:colOff>
      <xdr:row>56</xdr:row>
      <xdr:rowOff>6858</xdr:rowOff>
    </xdr:to>
    <xdr:sp macro="" textlink="">
      <xdr:nvSpPr>
        <xdr:cNvPr id="812" name="円/楕円 811"/>
        <xdr:cNvSpPr/>
      </xdr:nvSpPr>
      <xdr:spPr>
        <a:xfrm>
          <a:off x="19494500" y="950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23385</xdr:rowOff>
    </xdr:from>
    <xdr:ext cx="534377" cy="259045"/>
    <xdr:sp macro="" textlink="">
      <xdr:nvSpPr>
        <xdr:cNvPr id="813" name="テキスト ボックス 812"/>
        <xdr:cNvSpPr txBox="1"/>
      </xdr:nvSpPr>
      <xdr:spPr>
        <a:xfrm>
          <a:off x="19278111" y="928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15,820</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74155</xdr:rowOff>
    </xdr:from>
    <xdr:to>
      <xdr:col>27</xdr:col>
      <xdr:colOff>161925</xdr:colOff>
      <xdr:row>56</xdr:row>
      <xdr:rowOff>4305</xdr:rowOff>
    </xdr:to>
    <xdr:sp macro="" textlink="">
      <xdr:nvSpPr>
        <xdr:cNvPr id="814" name="円/楕円 813"/>
        <xdr:cNvSpPr/>
      </xdr:nvSpPr>
      <xdr:spPr>
        <a:xfrm>
          <a:off x="18605500" y="950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20832</xdr:rowOff>
    </xdr:from>
    <xdr:ext cx="534377" cy="259045"/>
    <xdr:sp macro="" textlink="">
      <xdr:nvSpPr>
        <xdr:cNvPr id="815" name="テキスト ボックス 814"/>
        <xdr:cNvSpPr txBox="1"/>
      </xdr:nvSpPr>
      <xdr:spPr>
        <a:xfrm>
          <a:off x="18389111" y="927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0" name="直線コネクタ 83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2" name="直線コネクタ 84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4" name="直線コネクタ 84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35610</xdr:rowOff>
    </xdr:from>
    <xdr:to>
      <xdr:col>32</xdr:col>
      <xdr:colOff>187325</xdr:colOff>
      <xdr:row>77</xdr:row>
      <xdr:rowOff>43917</xdr:rowOff>
    </xdr:to>
    <xdr:cxnSp macro="">
      <xdr:nvCxnSpPr>
        <xdr:cNvPr id="845" name="直線コネクタ 844"/>
        <xdr:cNvCxnSpPr/>
      </xdr:nvCxnSpPr>
      <xdr:spPr>
        <a:xfrm flipV="1">
          <a:off x="21323300" y="13237260"/>
          <a:ext cx="838200" cy="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65619</xdr:rowOff>
    </xdr:from>
    <xdr:ext cx="534377" cy="259045"/>
    <xdr:sp macro="" textlink="">
      <xdr:nvSpPr>
        <xdr:cNvPr id="846" name="繰出金平均値テキスト"/>
        <xdr:cNvSpPr txBox="1"/>
      </xdr:nvSpPr>
      <xdr:spPr>
        <a:xfrm>
          <a:off x="22212300" y="1275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7" name="フローチャート : 判断 84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43917</xdr:rowOff>
    </xdr:from>
    <xdr:to>
      <xdr:col>31</xdr:col>
      <xdr:colOff>34925</xdr:colOff>
      <xdr:row>77</xdr:row>
      <xdr:rowOff>92875</xdr:rowOff>
    </xdr:to>
    <xdr:cxnSp macro="">
      <xdr:nvCxnSpPr>
        <xdr:cNvPr id="848" name="直線コネクタ 847"/>
        <xdr:cNvCxnSpPr/>
      </xdr:nvCxnSpPr>
      <xdr:spPr>
        <a:xfrm flipV="1">
          <a:off x="20434300" y="13245567"/>
          <a:ext cx="8890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36265</xdr:rowOff>
    </xdr:from>
    <xdr:to>
      <xdr:col>31</xdr:col>
      <xdr:colOff>85725</xdr:colOff>
      <xdr:row>74</xdr:row>
      <xdr:rowOff>137865</xdr:rowOff>
    </xdr:to>
    <xdr:sp macro="" textlink="">
      <xdr:nvSpPr>
        <xdr:cNvPr id="849" name="フローチャート : 判断 848"/>
        <xdr:cNvSpPr/>
      </xdr:nvSpPr>
      <xdr:spPr>
        <a:xfrm>
          <a:off x="212725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154392</xdr:rowOff>
    </xdr:from>
    <xdr:ext cx="534377" cy="259045"/>
    <xdr:sp macro="" textlink="">
      <xdr:nvSpPr>
        <xdr:cNvPr id="850" name="テキスト ボックス 849"/>
        <xdr:cNvSpPr txBox="1"/>
      </xdr:nvSpPr>
      <xdr:spPr>
        <a:xfrm>
          <a:off x="21056111" y="1249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92875</xdr:rowOff>
    </xdr:from>
    <xdr:to>
      <xdr:col>29</xdr:col>
      <xdr:colOff>517525</xdr:colOff>
      <xdr:row>77</xdr:row>
      <xdr:rowOff>140748</xdr:rowOff>
    </xdr:to>
    <xdr:cxnSp macro="">
      <xdr:nvCxnSpPr>
        <xdr:cNvPr id="851" name="直線コネクタ 850"/>
        <xdr:cNvCxnSpPr/>
      </xdr:nvCxnSpPr>
      <xdr:spPr>
        <a:xfrm flipV="1">
          <a:off x="19545300" y="13294525"/>
          <a:ext cx="889000" cy="4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2" name="フローチャート : 判断 851"/>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59294</xdr:rowOff>
    </xdr:from>
    <xdr:ext cx="534377" cy="259045"/>
    <xdr:sp macro="" textlink="">
      <xdr:nvSpPr>
        <xdr:cNvPr id="853" name="テキスト ボックス 852"/>
        <xdr:cNvSpPr txBox="1"/>
      </xdr:nvSpPr>
      <xdr:spPr>
        <a:xfrm>
          <a:off x="20167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137909</xdr:rowOff>
    </xdr:from>
    <xdr:to>
      <xdr:col>28</xdr:col>
      <xdr:colOff>314325</xdr:colOff>
      <xdr:row>77</xdr:row>
      <xdr:rowOff>140748</xdr:rowOff>
    </xdr:to>
    <xdr:cxnSp macro="">
      <xdr:nvCxnSpPr>
        <xdr:cNvPr id="854" name="直線コネクタ 853"/>
        <xdr:cNvCxnSpPr/>
      </xdr:nvCxnSpPr>
      <xdr:spPr>
        <a:xfrm>
          <a:off x="18656300" y="13339559"/>
          <a:ext cx="889000" cy="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5" name="フローチャート : 判断 854"/>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73772</xdr:rowOff>
    </xdr:from>
    <xdr:ext cx="534377" cy="259045"/>
    <xdr:sp macro="" textlink="">
      <xdr:nvSpPr>
        <xdr:cNvPr id="856" name="テキスト ボックス 855"/>
        <xdr:cNvSpPr txBox="1"/>
      </xdr:nvSpPr>
      <xdr:spPr>
        <a:xfrm>
          <a:off x="19278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7" name="フローチャート : 判断 856"/>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104747</xdr:rowOff>
    </xdr:from>
    <xdr:ext cx="534377" cy="259045"/>
    <xdr:sp macro="" textlink="">
      <xdr:nvSpPr>
        <xdr:cNvPr id="858" name="テキスト ボックス 857"/>
        <xdr:cNvSpPr txBox="1"/>
      </xdr:nvSpPr>
      <xdr:spPr>
        <a:xfrm>
          <a:off x="18389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156260</xdr:rowOff>
    </xdr:from>
    <xdr:to>
      <xdr:col>32</xdr:col>
      <xdr:colOff>238125</xdr:colOff>
      <xdr:row>77</xdr:row>
      <xdr:rowOff>86410</xdr:rowOff>
    </xdr:to>
    <xdr:sp macro="" textlink="">
      <xdr:nvSpPr>
        <xdr:cNvPr id="864" name="円/楕円 863"/>
        <xdr:cNvSpPr/>
      </xdr:nvSpPr>
      <xdr:spPr>
        <a:xfrm>
          <a:off x="22110700" y="1318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134687</xdr:rowOff>
    </xdr:from>
    <xdr:ext cx="534377" cy="259045"/>
    <xdr:sp macro="" textlink="">
      <xdr:nvSpPr>
        <xdr:cNvPr id="865" name="繰出金該当値テキスト"/>
        <xdr:cNvSpPr txBox="1"/>
      </xdr:nvSpPr>
      <xdr:spPr>
        <a:xfrm>
          <a:off x="22212300" y="1316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38,464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164567</xdr:rowOff>
    </xdr:from>
    <xdr:to>
      <xdr:col>31</xdr:col>
      <xdr:colOff>85725</xdr:colOff>
      <xdr:row>77</xdr:row>
      <xdr:rowOff>94717</xdr:rowOff>
    </xdr:to>
    <xdr:sp macro="" textlink="">
      <xdr:nvSpPr>
        <xdr:cNvPr id="866" name="円/楕円 865"/>
        <xdr:cNvSpPr/>
      </xdr:nvSpPr>
      <xdr:spPr>
        <a:xfrm>
          <a:off x="21272500" y="1319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85844</xdr:rowOff>
    </xdr:from>
    <xdr:ext cx="534377" cy="259045"/>
    <xdr:sp macro="" textlink="">
      <xdr:nvSpPr>
        <xdr:cNvPr id="867" name="テキスト ボックス 866"/>
        <xdr:cNvSpPr txBox="1"/>
      </xdr:nvSpPr>
      <xdr:spPr>
        <a:xfrm>
          <a:off x="21056111" y="1328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38,028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42075</xdr:rowOff>
    </xdr:from>
    <xdr:to>
      <xdr:col>29</xdr:col>
      <xdr:colOff>568325</xdr:colOff>
      <xdr:row>77</xdr:row>
      <xdr:rowOff>143675</xdr:rowOff>
    </xdr:to>
    <xdr:sp macro="" textlink="">
      <xdr:nvSpPr>
        <xdr:cNvPr id="868" name="円/楕円 867"/>
        <xdr:cNvSpPr/>
      </xdr:nvSpPr>
      <xdr:spPr>
        <a:xfrm>
          <a:off x="20383500" y="1324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134802</xdr:rowOff>
    </xdr:from>
    <xdr:ext cx="534377" cy="259045"/>
    <xdr:sp macro="" textlink="">
      <xdr:nvSpPr>
        <xdr:cNvPr id="869" name="テキスト ボックス 868"/>
        <xdr:cNvSpPr txBox="1"/>
      </xdr:nvSpPr>
      <xdr:spPr>
        <a:xfrm>
          <a:off x="20167111" y="1333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89948</xdr:rowOff>
    </xdr:from>
    <xdr:to>
      <xdr:col>28</xdr:col>
      <xdr:colOff>365125</xdr:colOff>
      <xdr:row>78</xdr:row>
      <xdr:rowOff>20098</xdr:rowOff>
    </xdr:to>
    <xdr:sp macro="" textlink="">
      <xdr:nvSpPr>
        <xdr:cNvPr id="870" name="円/楕円 869"/>
        <xdr:cNvSpPr/>
      </xdr:nvSpPr>
      <xdr:spPr>
        <a:xfrm>
          <a:off x="19494500" y="132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11225</xdr:rowOff>
    </xdr:from>
    <xdr:ext cx="534377" cy="259045"/>
    <xdr:sp macro="" textlink="">
      <xdr:nvSpPr>
        <xdr:cNvPr id="871" name="テキスト ボックス 870"/>
        <xdr:cNvSpPr txBox="1"/>
      </xdr:nvSpPr>
      <xdr:spPr>
        <a:xfrm>
          <a:off x="19278111" y="133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32,945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87109</xdr:rowOff>
    </xdr:from>
    <xdr:to>
      <xdr:col>27</xdr:col>
      <xdr:colOff>161925</xdr:colOff>
      <xdr:row>78</xdr:row>
      <xdr:rowOff>17259</xdr:rowOff>
    </xdr:to>
    <xdr:sp macro="" textlink="">
      <xdr:nvSpPr>
        <xdr:cNvPr id="872" name="円/楕円 871"/>
        <xdr:cNvSpPr/>
      </xdr:nvSpPr>
      <xdr:spPr>
        <a:xfrm>
          <a:off x="18605500" y="1328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8386</xdr:rowOff>
    </xdr:from>
    <xdr:ext cx="534377" cy="259045"/>
    <xdr:sp macro="" textlink="">
      <xdr:nvSpPr>
        <xdr:cNvPr id="873" name="テキスト ボックス 872"/>
        <xdr:cNvSpPr txBox="1"/>
      </xdr:nvSpPr>
      <xdr:spPr>
        <a:xfrm>
          <a:off x="18389111" y="1338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33,094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4" name="直線コネクタ 88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5" name="テキスト ボックス 88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6" name="直線コネクタ 88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7" name="テキスト ボックス 88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8" name="直線コネクタ 88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9" name="テキスト ボックス 88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0" name="直線コネクタ 88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1" name="テキスト ボックス 89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3" name="テキスト ボックス 89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5" name="直線コネクタ 89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7" name="直線コネクタ 89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9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99" name="直線コネクタ 89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0" name="直線コネクタ 89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2" name="フローチャート : 判断 90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3" name="直線コネクタ 90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96</xdr:row>
      <xdr:rowOff>171196</xdr:rowOff>
    </xdr:from>
    <xdr:to>
      <xdr:col>31</xdr:col>
      <xdr:colOff>85725</xdr:colOff>
      <xdr:row>97</xdr:row>
      <xdr:rowOff>101346</xdr:rowOff>
    </xdr:to>
    <xdr:sp macro="" textlink="">
      <xdr:nvSpPr>
        <xdr:cNvPr id="904" name="フローチャート : 判断 903"/>
        <xdr:cNvSpPr/>
      </xdr:nvSpPr>
      <xdr:spPr>
        <a:xfrm>
          <a:off x="21272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95</xdr:row>
      <xdr:rowOff>117873</xdr:rowOff>
    </xdr:from>
    <xdr:ext cx="313932" cy="259045"/>
    <xdr:sp macro="" textlink="">
      <xdr:nvSpPr>
        <xdr:cNvPr id="905" name="テキスト ボックス 904"/>
        <xdr:cNvSpPr txBox="1"/>
      </xdr:nvSpPr>
      <xdr:spPr>
        <a:xfrm>
          <a:off x="21166333" y="164056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6" name="直線コネクタ 90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7" name="フローチャート : 判断 906"/>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08" name="テキスト ボックス 907"/>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9" name="直線コネクタ 90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0" name="フローチャート : 判断 909"/>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1" name="テキスト ボックス 910"/>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2" name="フローチャート : 判断 911"/>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3" name="テキスト ボックス 912"/>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9" name="円/楕円 91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1" name="円/楕円 92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22" name="テキスト ボックス 921"/>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3" name="円/楕円 92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4" name="テキスト ボックス 92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5" name="円/楕円 92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6" name="テキスト ボックス 92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7" name="円/楕円 92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8" name="テキスト ボックス 92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歳出決算額について概ね類似団体内の平均を下回っているが、普通建設事業費（更新整備）・貸付金、投資及び出資金の３項目について類似団体平均を上回っている状況である。普通建設事業費（更新整備）については、総合交流ターミナル（道の駅きつれがわ）のリニューアル工事や氏家中学校第</a:t>
          </a:r>
          <a:r>
            <a:rPr kumimoji="1" lang="en-US" altLang="ja-JP" sz="1300">
              <a:latin typeface="ＭＳ Ｐゴシック"/>
            </a:rPr>
            <a:t>2</a:t>
          </a:r>
          <a:r>
            <a:rPr kumimoji="1" lang="ja-JP" altLang="en-US" sz="1300">
              <a:latin typeface="ＭＳ Ｐゴシック"/>
            </a:rPr>
            <a:t>屋内運動場建設工事等、貸付金については、さくら市中小企業振興資金預託金や東日本大震災緊急対策資金預託金、出資金については、氏家上水道第二次拡張事業出資金がコスト増の要因となっている。今後も施策の現状分析を続け、コストの削減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栃木県さくら市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44,359
44,059
125.63
20,154,423
18,367,784
1,558,535
10,467,990
17,738,095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57404</xdr:rowOff>
    </xdr:from>
    <xdr:to>
      <xdr:col>6</xdr:col>
      <xdr:colOff>511175</xdr:colOff>
      <xdr:row>37</xdr:row>
      <xdr:rowOff>117820</xdr:rowOff>
    </xdr:to>
    <xdr:cxnSp macro="">
      <xdr:nvCxnSpPr>
        <xdr:cNvPr id="63" name="直線コネクタ 62"/>
        <xdr:cNvCxnSpPr/>
      </xdr:nvCxnSpPr>
      <xdr:spPr>
        <a:xfrm>
          <a:off x="3797300" y="6401054"/>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18378</xdr:rowOff>
    </xdr:from>
    <xdr:ext cx="469744" cy="259045"/>
    <xdr:sp macro="" textlink="">
      <xdr:nvSpPr>
        <xdr:cNvPr id="64" name="議会費平均値テキスト"/>
        <xdr:cNvSpPr txBox="1"/>
      </xdr:nvSpPr>
      <xdr:spPr>
        <a:xfrm>
          <a:off x="4686300" y="6019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166152</xdr:rowOff>
    </xdr:from>
    <xdr:to>
      <xdr:col>5</xdr:col>
      <xdr:colOff>358775</xdr:colOff>
      <xdr:row>37</xdr:row>
      <xdr:rowOff>57404</xdr:rowOff>
    </xdr:to>
    <xdr:cxnSp macro="">
      <xdr:nvCxnSpPr>
        <xdr:cNvPr id="66" name="直線コネクタ 65"/>
        <xdr:cNvCxnSpPr/>
      </xdr:nvCxnSpPr>
      <xdr:spPr>
        <a:xfrm>
          <a:off x="2908300" y="6338352"/>
          <a:ext cx="889000" cy="6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79103</xdr:rowOff>
    </xdr:from>
    <xdr:to>
      <xdr:col>5</xdr:col>
      <xdr:colOff>409575</xdr:colOff>
      <xdr:row>35</xdr:row>
      <xdr:rowOff>9253</xdr:rowOff>
    </xdr:to>
    <xdr:sp macro="" textlink="">
      <xdr:nvSpPr>
        <xdr:cNvPr id="67" name="フローチャート : 判断 66"/>
        <xdr:cNvSpPr/>
      </xdr:nvSpPr>
      <xdr:spPr>
        <a:xfrm>
          <a:off x="3746500" y="590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25780</xdr:rowOff>
    </xdr:from>
    <xdr:ext cx="469744" cy="259045"/>
    <xdr:sp macro="" textlink="">
      <xdr:nvSpPr>
        <xdr:cNvPr id="68" name="テキスト ボックス 67"/>
        <xdr:cNvSpPr txBox="1"/>
      </xdr:nvSpPr>
      <xdr:spPr>
        <a:xfrm>
          <a:off x="3562427" y="568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144925</xdr:rowOff>
    </xdr:from>
    <xdr:to>
      <xdr:col>4</xdr:col>
      <xdr:colOff>155575</xdr:colOff>
      <xdr:row>36</xdr:row>
      <xdr:rowOff>166152</xdr:rowOff>
    </xdr:to>
    <xdr:cxnSp macro="">
      <xdr:nvCxnSpPr>
        <xdr:cNvPr id="69" name="直線コネクタ 68"/>
        <xdr:cNvCxnSpPr/>
      </xdr:nvCxnSpPr>
      <xdr:spPr>
        <a:xfrm>
          <a:off x="2019300" y="6317125"/>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102851</xdr:rowOff>
    </xdr:from>
    <xdr:ext cx="469744" cy="259045"/>
    <xdr:sp macro="" textlink="">
      <xdr:nvSpPr>
        <xdr:cNvPr id="71" name="テキスト ボックス 70"/>
        <xdr:cNvSpPr txBox="1"/>
      </xdr:nvSpPr>
      <xdr:spPr>
        <a:xfrm>
          <a:off x="2673427"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105737</xdr:rowOff>
    </xdr:from>
    <xdr:to>
      <xdr:col>2</xdr:col>
      <xdr:colOff>638175</xdr:colOff>
      <xdr:row>36</xdr:row>
      <xdr:rowOff>144925</xdr:rowOff>
    </xdr:to>
    <xdr:cxnSp macro="">
      <xdr:nvCxnSpPr>
        <xdr:cNvPr id="72" name="直線コネクタ 71"/>
        <xdr:cNvCxnSpPr/>
      </xdr:nvCxnSpPr>
      <xdr:spPr>
        <a:xfrm>
          <a:off x="1130300" y="627793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126364</xdr:rowOff>
    </xdr:from>
    <xdr:ext cx="469744" cy="259045"/>
    <xdr:sp macro="" textlink="">
      <xdr:nvSpPr>
        <xdr:cNvPr id="74" name="テキスト ボックス 73"/>
        <xdr:cNvSpPr txBox="1"/>
      </xdr:nvSpPr>
      <xdr:spPr>
        <a:xfrm>
          <a:off x="1784427"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63009</xdr:rowOff>
    </xdr:from>
    <xdr:ext cx="469744" cy="259045"/>
    <xdr:sp macro="" textlink="">
      <xdr:nvSpPr>
        <xdr:cNvPr id="76" name="テキスト ボックス 75"/>
        <xdr:cNvSpPr txBox="1"/>
      </xdr:nvSpPr>
      <xdr:spPr>
        <a:xfrm>
          <a:off x="895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67020</xdr:rowOff>
    </xdr:from>
    <xdr:to>
      <xdr:col>6</xdr:col>
      <xdr:colOff>561975</xdr:colOff>
      <xdr:row>37</xdr:row>
      <xdr:rowOff>168619</xdr:rowOff>
    </xdr:to>
    <xdr:sp macro="" textlink="">
      <xdr:nvSpPr>
        <xdr:cNvPr id="82" name="円/楕円 81"/>
        <xdr:cNvSpPr/>
      </xdr:nvSpPr>
      <xdr:spPr>
        <a:xfrm>
          <a:off x="4584700" y="64106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45447</xdr:rowOff>
    </xdr:from>
    <xdr:ext cx="469744" cy="259045"/>
    <xdr:sp macro="" textlink="">
      <xdr:nvSpPr>
        <xdr:cNvPr id="83" name="議会費該当値テキスト"/>
        <xdr:cNvSpPr txBox="1"/>
      </xdr:nvSpPr>
      <xdr:spPr>
        <a:xfrm>
          <a:off x="4686300" y="638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6604</xdr:rowOff>
    </xdr:from>
    <xdr:to>
      <xdr:col>5</xdr:col>
      <xdr:colOff>409575</xdr:colOff>
      <xdr:row>37</xdr:row>
      <xdr:rowOff>108204</xdr:rowOff>
    </xdr:to>
    <xdr:sp macro="" textlink="">
      <xdr:nvSpPr>
        <xdr:cNvPr id="84" name="円/楕円 83"/>
        <xdr:cNvSpPr/>
      </xdr:nvSpPr>
      <xdr:spPr>
        <a:xfrm>
          <a:off x="3746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99331</xdr:rowOff>
    </xdr:from>
    <xdr:ext cx="469744" cy="259045"/>
    <xdr:sp macro="" textlink="">
      <xdr:nvSpPr>
        <xdr:cNvPr id="85" name="テキスト ボックス 84"/>
        <xdr:cNvSpPr txBox="1"/>
      </xdr:nvSpPr>
      <xdr:spPr>
        <a:xfrm>
          <a:off x="3562427" y="644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115352</xdr:rowOff>
    </xdr:from>
    <xdr:to>
      <xdr:col>4</xdr:col>
      <xdr:colOff>206375</xdr:colOff>
      <xdr:row>37</xdr:row>
      <xdr:rowOff>45502</xdr:rowOff>
    </xdr:to>
    <xdr:sp macro="" textlink="">
      <xdr:nvSpPr>
        <xdr:cNvPr id="86" name="円/楕円 85"/>
        <xdr:cNvSpPr/>
      </xdr:nvSpPr>
      <xdr:spPr>
        <a:xfrm>
          <a:off x="2857500" y="628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36629</xdr:rowOff>
    </xdr:from>
    <xdr:ext cx="469744" cy="259045"/>
    <xdr:sp macro="" textlink="">
      <xdr:nvSpPr>
        <xdr:cNvPr id="87" name="テキスト ボックス 86"/>
        <xdr:cNvSpPr txBox="1"/>
      </xdr:nvSpPr>
      <xdr:spPr>
        <a:xfrm>
          <a:off x="2673427" y="638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94125</xdr:rowOff>
    </xdr:from>
    <xdr:to>
      <xdr:col>3</xdr:col>
      <xdr:colOff>3175</xdr:colOff>
      <xdr:row>37</xdr:row>
      <xdr:rowOff>24275</xdr:rowOff>
    </xdr:to>
    <xdr:sp macro="" textlink="">
      <xdr:nvSpPr>
        <xdr:cNvPr id="88" name="円/楕円 87"/>
        <xdr:cNvSpPr/>
      </xdr:nvSpPr>
      <xdr:spPr>
        <a:xfrm>
          <a:off x="1968500" y="62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15402</xdr:rowOff>
    </xdr:from>
    <xdr:ext cx="469744" cy="259045"/>
    <xdr:sp macro="" textlink="">
      <xdr:nvSpPr>
        <xdr:cNvPr id="89" name="テキスト ボックス 88"/>
        <xdr:cNvSpPr txBox="1"/>
      </xdr:nvSpPr>
      <xdr:spPr>
        <a:xfrm>
          <a:off x="1784427" y="635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54937</xdr:rowOff>
    </xdr:from>
    <xdr:to>
      <xdr:col>1</xdr:col>
      <xdr:colOff>485775</xdr:colOff>
      <xdr:row>36</xdr:row>
      <xdr:rowOff>156537</xdr:rowOff>
    </xdr:to>
    <xdr:sp macro="" textlink="">
      <xdr:nvSpPr>
        <xdr:cNvPr id="90" name="円/楕円 89"/>
        <xdr:cNvSpPr/>
      </xdr:nvSpPr>
      <xdr:spPr>
        <a:xfrm>
          <a:off x="1079500" y="622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147664</xdr:rowOff>
    </xdr:from>
    <xdr:ext cx="469744" cy="259045"/>
    <xdr:sp macro="" textlink="">
      <xdr:nvSpPr>
        <xdr:cNvPr id="91" name="テキスト ボックス 90"/>
        <xdr:cNvSpPr txBox="1"/>
      </xdr:nvSpPr>
      <xdr:spPr>
        <a:xfrm>
          <a:off x="895427" y="631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62254</xdr:rowOff>
    </xdr:from>
    <xdr:to>
      <xdr:col>6</xdr:col>
      <xdr:colOff>511175</xdr:colOff>
      <xdr:row>58</xdr:row>
      <xdr:rowOff>64250</xdr:rowOff>
    </xdr:to>
    <xdr:cxnSp macro="">
      <xdr:nvCxnSpPr>
        <xdr:cNvPr id="120" name="直線コネクタ 119"/>
        <xdr:cNvCxnSpPr/>
      </xdr:nvCxnSpPr>
      <xdr:spPr>
        <a:xfrm>
          <a:off x="3797300" y="10006354"/>
          <a:ext cx="838200" cy="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53818</xdr:rowOff>
    </xdr:from>
    <xdr:to>
      <xdr:col>5</xdr:col>
      <xdr:colOff>358775</xdr:colOff>
      <xdr:row>58</xdr:row>
      <xdr:rowOff>62254</xdr:rowOff>
    </xdr:to>
    <xdr:cxnSp macro="">
      <xdr:nvCxnSpPr>
        <xdr:cNvPr id="123" name="直線コネクタ 122"/>
        <xdr:cNvCxnSpPr/>
      </xdr:nvCxnSpPr>
      <xdr:spPr>
        <a:xfrm>
          <a:off x="2908300" y="9997918"/>
          <a:ext cx="88900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22122</xdr:rowOff>
    </xdr:from>
    <xdr:to>
      <xdr:col>5</xdr:col>
      <xdr:colOff>409575</xdr:colOff>
      <xdr:row>57</xdr:row>
      <xdr:rowOff>123722</xdr:rowOff>
    </xdr:to>
    <xdr:sp macro="" textlink="">
      <xdr:nvSpPr>
        <xdr:cNvPr id="124" name="フローチャート : 判断 123"/>
        <xdr:cNvSpPr/>
      </xdr:nvSpPr>
      <xdr:spPr>
        <a:xfrm>
          <a:off x="3746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140249</xdr:rowOff>
    </xdr:from>
    <xdr:ext cx="534377" cy="259045"/>
    <xdr:sp macro="" textlink="">
      <xdr:nvSpPr>
        <xdr:cNvPr id="125" name="テキスト ボックス 124"/>
        <xdr:cNvSpPr txBox="1"/>
      </xdr:nvSpPr>
      <xdr:spPr>
        <a:xfrm>
          <a:off x="3530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38305</xdr:rowOff>
    </xdr:from>
    <xdr:to>
      <xdr:col>4</xdr:col>
      <xdr:colOff>155575</xdr:colOff>
      <xdr:row>58</xdr:row>
      <xdr:rowOff>53818</xdr:rowOff>
    </xdr:to>
    <xdr:cxnSp macro="">
      <xdr:nvCxnSpPr>
        <xdr:cNvPr id="126" name="直線コネクタ 125"/>
        <xdr:cNvCxnSpPr/>
      </xdr:nvCxnSpPr>
      <xdr:spPr>
        <a:xfrm>
          <a:off x="2019300" y="9982405"/>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112882</xdr:rowOff>
    </xdr:from>
    <xdr:ext cx="534377" cy="259045"/>
    <xdr:sp macro="" textlink="">
      <xdr:nvSpPr>
        <xdr:cNvPr id="128" name="テキスト ボックス 127"/>
        <xdr:cNvSpPr txBox="1"/>
      </xdr:nvSpPr>
      <xdr:spPr>
        <a:xfrm>
          <a:off x="2641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4331</xdr:rowOff>
    </xdr:from>
    <xdr:to>
      <xdr:col>2</xdr:col>
      <xdr:colOff>638175</xdr:colOff>
      <xdr:row>58</xdr:row>
      <xdr:rowOff>38305</xdr:rowOff>
    </xdr:to>
    <xdr:cxnSp macro="">
      <xdr:nvCxnSpPr>
        <xdr:cNvPr id="129" name="直線コネクタ 128"/>
        <xdr:cNvCxnSpPr/>
      </xdr:nvCxnSpPr>
      <xdr:spPr>
        <a:xfrm>
          <a:off x="1130300" y="9948431"/>
          <a:ext cx="889000" cy="3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137826</xdr:rowOff>
    </xdr:from>
    <xdr:ext cx="534377" cy="259045"/>
    <xdr:sp macro="" textlink="">
      <xdr:nvSpPr>
        <xdr:cNvPr id="131" name="テキスト ボックス 130"/>
        <xdr:cNvSpPr txBox="1"/>
      </xdr:nvSpPr>
      <xdr:spPr>
        <a:xfrm>
          <a:off x="1752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13450</xdr:rowOff>
    </xdr:from>
    <xdr:to>
      <xdr:col>6</xdr:col>
      <xdr:colOff>561975</xdr:colOff>
      <xdr:row>58</xdr:row>
      <xdr:rowOff>115050</xdr:rowOff>
    </xdr:to>
    <xdr:sp macro="" textlink="">
      <xdr:nvSpPr>
        <xdr:cNvPr id="139" name="円/楕円 138"/>
        <xdr:cNvSpPr/>
      </xdr:nvSpPr>
      <xdr:spPr>
        <a:xfrm>
          <a:off x="4584700" y="99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99827</xdr:rowOff>
    </xdr:from>
    <xdr:ext cx="534377" cy="259045"/>
    <xdr:sp macro="" textlink="">
      <xdr:nvSpPr>
        <xdr:cNvPr id="140" name="総務費該当値テキスト"/>
        <xdr:cNvSpPr txBox="1"/>
      </xdr:nvSpPr>
      <xdr:spPr>
        <a:xfrm>
          <a:off x="4686300" y="987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39,803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11454</xdr:rowOff>
    </xdr:from>
    <xdr:to>
      <xdr:col>5</xdr:col>
      <xdr:colOff>409575</xdr:colOff>
      <xdr:row>58</xdr:row>
      <xdr:rowOff>113054</xdr:rowOff>
    </xdr:to>
    <xdr:sp macro="" textlink="">
      <xdr:nvSpPr>
        <xdr:cNvPr id="141" name="円/楕円 140"/>
        <xdr:cNvSpPr/>
      </xdr:nvSpPr>
      <xdr:spPr>
        <a:xfrm>
          <a:off x="3746500" y="995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104181</xdr:rowOff>
    </xdr:from>
    <xdr:ext cx="534377" cy="259045"/>
    <xdr:sp macro="" textlink="">
      <xdr:nvSpPr>
        <xdr:cNvPr id="142" name="テキスト ボックス 141"/>
        <xdr:cNvSpPr txBox="1"/>
      </xdr:nvSpPr>
      <xdr:spPr>
        <a:xfrm>
          <a:off x="3530111" y="100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40,327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3018</xdr:rowOff>
    </xdr:from>
    <xdr:to>
      <xdr:col>4</xdr:col>
      <xdr:colOff>206375</xdr:colOff>
      <xdr:row>58</xdr:row>
      <xdr:rowOff>104618</xdr:rowOff>
    </xdr:to>
    <xdr:sp macro="" textlink="">
      <xdr:nvSpPr>
        <xdr:cNvPr id="143" name="円/楕円 142"/>
        <xdr:cNvSpPr/>
      </xdr:nvSpPr>
      <xdr:spPr>
        <a:xfrm>
          <a:off x="2857500" y="994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95745</xdr:rowOff>
    </xdr:from>
    <xdr:ext cx="534377" cy="259045"/>
    <xdr:sp macro="" textlink="">
      <xdr:nvSpPr>
        <xdr:cNvPr id="144" name="テキスト ボックス 143"/>
        <xdr:cNvSpPr txBox="1"/>
      </xdr:nvSpPr>
      <xdr:spPr>
        <a:xfrm>
          <a:off x="2641111" y="1003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42,541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158955</xdr:rowOff>
    </xdr:from>
    <xdr:to>
      <xdr:col>3</xdr:col>
      <xdr:colOff>3175</xdr:colOff>
      <xdr:row>58</xdr:row>
      <xdr:rowOff>89105</xdr:rowOff>
    </xdr:to>
    <xdr:sp macro="" textlink="">
      <xdr:nvSpPr>
        <xdr:cNvPr id="145" name="円/楕円 144"/>
        <xdr:cNvSpPr/>
      </xdr:nvSpPr>
      <xdr:spPr>
        <a:xfrm>
          <a:off x="1968500" y="99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80232</xdr:rowOff>
    </xdr:from>
    <xdr:ext cx="534377" cy="259045"/>
    <xdr:sp macro="" textlink="">
      <xdr:nvSpPr>
        <xdr:cNvPr id="146" name="テキスト ボックス 145"/>
        <xdr:cNvSpPr txBox="1"/>
      </xdr:nvSpPr>
      <xdr:spPr>
        <a:xfrm>
          <a:off x="1752111" y="1002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46,613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124981</xdr:rowOff>
    </xdr:from>
    <xdr:to>
      <xdr:col>1</xdr:col>
      <xdr:colOff>485775</xdr:colOff>
      <xdr:row>58</xdr:row>
      <xdr:rowOff>55131</xdr:rowOff>
    </xdr:to>
    <xdr:sp macro="" textlink="">
      <xdr:nvSpPr>
        <xdr:cNvPr id="147" name="円/楕円 146"/>
        <xdr:cNvSpPr/>
      </xdr:nvSpPr>
      <xdr:spPr>
        <a:xfrm>
          <a:off x="1079500" y="98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46258</xdr:rowOff>
    </xdr:from>
    <xdr:ext cx="534377" cy="259045"/>
    <xdr:sp macro="" textlink="">
      <xdr:nvSpPr>
        <xdr:cNvPr id="148" name="テキスト ボックス 147"/>
        <xdr:cNvSpPr txBox="1"/>
      </xdr:nvSpPr>
      <xdr:spPr>
        <a:xfrm>
          <a:off x="863111" y="999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123423</xdr:rowOff>
    </xdr:from>
    <xdr:to>
      <xdr:col>6</xdr:col>
      <xdr:colOff>511175</xdr:colOff>
      <xdr:row>78</xdr:row>
      <xdr:rowOff>125256</xdr:rowOff>
    </xdr:to>
    <xdr:cxnSp macro="">
      <xdr:nvCxnSpPr>
        <xdr:cNvPr id="178" name="直線コネクタ 177"/>
        <xdr:cNvCxnSpPr/>
      </xdr:nvCxnSpPr>
      <xdr:spPr>
        <a:xfrm flipV="1">
          <a:off x="3797300" y="13496523"/>
          <a:ext cx="838200" cy="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125256</xdr:rowOff>
    </xdr:from>
    <xdr:to>
      <xdr:col>5</xdr:col>
      <xdr:colOff>358775</xdr:colOff>
      <xdr:row>78</xdr:row>
      <xdr:rowOff>166221</xdr:rowOff>
    </xdr:to>
    <xdr:cxnSp macro="">
      <xdr:nvCxnSpPr>
        <xdr:cNvPr id="181" name="直線コネクタ 180"/>
        <xdr:cNvCxnSpPr/>
      </xdr:nvCxnSpPr>
      <xdr:spPr>
        <a:xfrm flipV="1">
          <a:off x="2908300" y="13498356"/>
          <a:ext cx="889000" cy="4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75747</xdr:rowOff>
    </xdr:from>
    <xdr:to>
      <xdr:col>5</xdr:col>
      <xdr:colOff>409575</xdr:colOff>
      <xdr:row>78</xdr:row>
      <xdr:rowOff>5897</xdr:rowOff>
    </xdr:to>
    <xdr:sp macro="" textlink="">
      <xdr:nvSpPr>
        <xdr:cNvPr id="182" name="フローチャート : 判断 181"/>
        <xdr:cNvSpPr/>
      </xdr:nvSpPr>
      <xdr:spPr>
        <a:xfrm>
          <a:off x="3746500" y="1327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22424</xdr:rowOff>
    </xdr:from>
    <xdr:ext cx="599010" cy="259045"/>
    <xdr:sp macro="" textlink="">
      <xdr:nvSpPr>
        <xdr:cNvPr id="183" name="テキスト ボックス 182"/>
        <xdr:cNvSpPr txBox="1"/>
      </xdr:nvSpPr>
      <xdr:spPr>
        <a:xfrm>
          <a:off x="3497794" y="1305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166221</xdr:rowOff>
    </xdr:from>
    <xdr:to>
      <xdr:col>4</xdr:col>
      <xdr:colOff>155575</xdr:colOff>
      <xdr:row>79</xdr:row>
      <xdr:rowOff>32578</xdr:rowOff>
    </xdr:to>
    <xdr:cxnSp macro="">
      <xdr:nvCxnSpPr>
        <xdr:cNvPr id="184" name="直線コネクタ 183"/>
        <xdr:cNvCxnSpPr/>
      </xdr:nvCxnSpPr>
      <xdr:spPr>
        <a:xfrm flipV="1">
          <a:off x="2019300" y="13539321"/>
          <a:ext cx="889000" cy="3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50947</xdr:rowOff>
    </xdr:from>
    <xdr:ext cx="599010" cy="259045"/>
    <xdr:sp macro="" textlink="">
      <xdr:nvSpPr>
        <xdr:cNvPr id="186" name="テキスト ボックス 185"/>
        <xdr:cNvSpPr txBox="1"/>
      </xdr:nvSpPr>
      <xdr:spPr>
        <a:xfrm>
          <a:off x="2608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6648</xdr:rowOff>
    </xdr:from>
    <xdr:to>
      <xdr:col>2</xdr:col>
      <xdr:colOff>638175</xdr:colOff>
      <xdr:row>79</xdr:row>
      <xdr:rowOff>32578</xdr:rowOff>
    </xdr:to>
    <xdr:cxnSp macro="">
      <xdr:nvCxnSpPr>
        <xdr:cNvPr id="187" name="直線コネクタ 186"/>
        <xdr:cNvCxnSpPr/>
      </xdr:nvCxnSpPr>
      <xdr:spPr>
        <a:xfrm>
          <a:off x="1130300" y="13551198"/>
          <a:ext cx="889000" cy="2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64499</xdr:rowOff>
    </xdr:from>
    <xdr:ext cx="599010" cy="259045"/>
    <xdr:sp macro="" textlink="">
      <xdr:nvSpPr>
        <xdr:cNvPr id="189" name="テキスト ボックス 188"/>
        <xdr:cNvSpPr txBox="1"/>
      </xdr:nvSpPr>
      <xdr:spPr>
        <a:xfrm>
          <a:off x="1719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74576</xdr:rowOff>
    </xdr:from>
    <xdr:ext cx="599010" cy="259045"/>
    <xdr:sp macro="" textlink="">
      <xdr:nvSpPr>
        <xdr:cNvPr id="191" name="テキスト ボックス 190"/>
        <xdr:cNvSpPr txBox="1"/>
      </xdr:nvSpPr>
      <xdr:spPr>
        <a:xfrm>
          <a:off x="830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72623</xdr:rowOff>
    </xdr:from>
    <xdr:to>
      <xdr:col>6</xdr:col>
      <xdr:colOff>561975</xdr:colOff>
      <xdr:row>79</xdr:row>
      <xdr:rowOff>2773</xdr:rowOff>
    </xdr:to>
    <xdr:sp macro="" textlink="">
      <xdr:nvSpPr>
        <xdr:cNvPr id="197" name="円/楕円 196"/>
        <xdr:cNvSpPr/>
      </xdr:nvSpPr>
      <xdr:spPr>
        <a:xfrm>
          <a:off x="4584700" y="134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159000</xdr:rowOff>
    </xdr:from>
    <xdr:ext cx="599010" cy="259045"/>
    <xdr:sp macro="" textlink="">
      <xdr:nvSpPr>
        <xdr:cNvPr id="198" name="民生費該当値テキスト"/>
        <xdr:cNvSpPr txBox="1"/>
      </xdr:nvSpPr>
      <xdr:spPr>
        <a:xfrm>
          <a:off x="4686300" y="13360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124,272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74456</xdr:rowOff>
    </xdr:from>
    <xdr:to>
      <xdr:col>5</xdr:col>
      <xdr:colOff>409575</xdr:colOff>
      <xdr:row>79</xdr:row>
      <xdr:rowOff>4606</xdr:rowOff>
    </xdr:to>
    <xdr:sp macro="" textlink="">
      <xdr:nvSpPr>
        <xdr:cNvPr id="199" name="円/楕円 198"/>
        <xdr:cNvSpPr/>
      </xdr:nvSpPr>
      <xdr:spPr>
        <a:xfrm>
          <a:off x="3746500" y="1344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167183</xdr:rowOff>
    </xdr:from>
    <xdr:ext cx="599010" cy="259045"/>
    <xdr:sp macro="" textlink="">
      <xdr:nvSpPr>
        <xdr:cNvPr id="200" name="テキスト ボックス 199"/>
        <xdr:cNvSpPr txBox="1"/>
      </xdr:nvSpPr>
      <xdr:spPr>
        <a:xfrm>
          <a:off x="3497794" y="1354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123,791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115421</xdr:rowOff>
    </xdr:from>
    <xdr:to>
      <xdr:col>4</xdr:col>
      <xdr:colOff>206375</xdr:colOff>
      <xdr:row>79</xdr:row>
      <xdr:rowOff>45571</xdr:rowOff>
    </xdr:to>
    <xdr:sp macro="" textlink="">
      <xdr:nvSpPr>
        <xdr:cNvPr id="201" name="円/楕円 200"/>
        <xdr:cNvSpPr/>
      </xdr:nvSpPr>
      <xdr:spPr>
        <a:xfrm>
          <a:off x="2857500" y="1348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36698</xdr:rowOff>
    </xdr:from>
    <xdr:ext cx="599010" cy="259045"/>
    <xdr:sp macro="" textlink="">
      <xdr:nvSpPr>
        <xdr:cNvPr id="202" name="テキスト ボックス 201"/>
        <xdr:cNvSpPr txBox="1"/>
      </xdr:nvSpPr>
      <xdr:spPr>
        <a:xfrm>
          <a:off x="2608794" y="1358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113,039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153228</xdr:rowOff>
    </xdr:from>
    <xdr:to>
      <xdr:col>3</xdr:col>
      <xdr:colOff>3175</xdr:colOff>
      <xdr:row>79</xdr:row>
      <xdr:rowOff>83378</xdr:rowOff>
    </xdr:to>
    <xdr:sp macro="" textlink="">
      <xdr:nvSpPr>
        <xdr:cNvPr id="203" name="円/楕円 202"/>
        <xdr:cNvSpPr/>
      </xdr:nvSpPr>
      <xdr:spPr>
        <a:xfrm>
          <a:off x="1968500" y="1352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74505</xdr:rowOff>
    </xdr:from>
    <xdr:ext cx="599010" cy="259045"/>
    <xdr:sp macro="" textlink="">
      <xdr:nvSpPr>
        <xdr:cNvPr id="204" name="テキスト ボックス 203"/>
        <xdr:cNvSpPr txBox="1"/>
      </xdr:nvSpPr>
      <xdr:spPr>
        <a:xfrm>
          <a:off x="1719794" y="1361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103,116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127298</xdr:rowOff>
    </xdr:from>
    <xdr:to>
      <xdr:col>1</xdr:col>
      <xdr:colOff>485775</xdr:colOff>
      <xdr:row>79</xdr:row>
      <xdr:rowOff>57448</xdr:rowOff>
    </xdr:to>
    <xdr:sp macro="" textlink="">
      <xdr:nvSpPr>
        <xdr:cNvPr id="205" name="円/楕円 204"/>
        <xdr:cNvSpPr/>
      </xdr:nvSpPr>
      <xdr:spPr>
        <a:xfrm>
          <a:off x="1079500" y="1350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48575</xdr:rowOff>
    </xdr:from>
    <xdr:ext cx="599010" cy="259045"/>
    <xdr:sp macro="" textlink="">
      <xdr:nvSpPr>
        <xdr:cNvPr id="206" name="テキスト ボックス 205"/>
        <xdr:cNvSpPr txBox="1"/>
      </xdr:nvSpPr>
      <xdr:spPr>
        <a:xfrm>
          <a:off x="830794" y="1359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59589</xdr:rowOff>
    </xdr:from>
    <xdr:to>
      <xdr:col>6</xdr:col>
      <xdr:colOff>511175</xdr:colOff>
      <xdr:row>97</xdr:row>
      <xdr:rowOff>79502</xdr:rowOff>
    </xdr:to>
    <xdr:cxnSp macro="">
      <xdr:nvCxnSpPr>
        <xdr:cNvPr id="235" name="直線コネクタ 234"/>
        <xdr:cNvCxnSpPr/>
      </xdr:nvCxnSpPr>
      <xdr:spPr>
        <a:xfrm>
          <a:off x="3797300" y="16690239"/>
          <a:ext cx="838200" cy="1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59589</xdr:rowOff>
    </xdr:from>
    <xdr:to>
      <xdr:col>5</xdr:col>
      <xdr:colOff>358775</xdr:colOff>
      <xdr:row>97</xdr:row>
      <xdr:rowOff>76415</xdr:rowOff>
    </xdr:to>
    <xdr:cxnSp macro="">
      <xdr:nvCxnSpPr>
        <xdr:cNvPr id="238" name="直線コネクタ 237"/>
        <xdr:cNvCxnSpPr/>
      </xdr:nvCxnSpPr>
      <xdr:spPr>
        <a:xfrm flipV="1">
          <a:off x="2908300" y="16690239"/>
          <a:ext cx="889000" cy="1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28169</xdr:rowOff>
    </xdr:from>
    <xdr:to>
      <xdr:col>5</xdr:col>
      <xdr:colOff>409575</xdr:colOff>
      <xdr:row>95</xdr:row>
      <xdr:rowOff>129769</xdr:rowOff>
    </xdr:to>
    <xdr:sp macro="" textlink="">
      <xdr:nvSpPr>
        <xdr:cNvPr id="239" name="フローチャート : 判断 238"/>
        <xdr:cNvSpPr/>
      </xdr:nvSpPr>
      <xdr:spPr>
        <a:xfrm>
          <a:off x="3746500" y="1631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146296</xdr:rowOff>
    </xdr:from>
    <xdr:ext cx="534377" cy="259045"/>
    <xdr:sp macro="" textlink="">
      <xdr:nvSpPr>
        <xdr:cNvPr id="240" name="テキスト ボックス 239"/>
        <xdr:cNvSpPr txBox="1"/>
      </xdr:nvSpPr>
      <xdr:spPr>
        <a:xfrm>
          <a:off x="3530111" y="1609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76415</xdr:rowOff>
    </xdr:from>
    <xdr:to>
      <xdr:col>4</xdr:col>
      <xdr:colOff>155575</xdr:colOff>
      <xdr:row>97</xdr:row>
      <xdr:rowOff>101067</xdr:rowOff>
    </xdr:to>
    <xdr:cxnSp macro="">
      <xdr:nvCxnSpPr>
        <xdr:cNvPr id="241" name="直線コネクタ 240"/>
        <xdr:cNvCxnSpPr/>
      </xdr:nvCxnSpPr>
      <xdr:spPr>
        <a:xfrm flipV="1">
          <a:off x="2019300" y="16707065"/>
          <a:ext cx="889000" cy="2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160735</xdr:rowOff>
    </xdr:from>
    <xdr:ext cx="534377" cy="259045"/>
    <xdr:sp macro="" textlink="">
      <xdr:nvSpPr>
        <xdr:cNvPr id="243" name="テキスト ボックス 242"/>
        <xdr:cNvSpPr txBox="1"/>
      </xdr:nvSpPr>
      <xdr:spPr>
        <a:xfrm>
          <a:off x="2641111" y="161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101067</xdr:rowOff>
    </xdr:from>
    <xdr:to>
      <xdr:col>2</xdr:col>
      <xdr:colOff>638175</xdr:colOff>
      <xdr:row>97</xdr:row>
      <xdr:rowOff>112013</xdr:rowOff>
    </xdr:to>
    <xdr:cxnSp macro="">
      <xdr:nvCxnSpPr>
        <xdr:cNvPr id="244" name="直線コネクタ 243"/>
        <xdr:cNvCxnSpPr/>
      </xdr:nvCxnSpPr>
      <xdr:spPr>
        <a:xfrm flipV="1">
          <a:off x="1130300" y="16731717"/>
          <a:ext cx="889000" cy="1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32300</xdr:rowOff>
    </xdr:from>
    <xdr:ext cx="534377" cy="259045"/>
    <xdr:sp macro="" textlink="">
      <xdr:nvSpPr>
        <xdr:cNvPr id="246" name="テキスト ボックス 245"/>
        <xdr:cNvSpPr txBox="1"/>
      </xdr:nvSpPr>
      <xdr:spPr>
        <a:xfrm>
          <a:off x="1752111" y="161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38854</xdr:rowOff>
    </xdr:from>
    <xdr:ext cx="534377" cy="259045"/>
    <xdr:sp macro="" textlink="">
      <xdr:nvSpPr>
        <xdr:cNvPr id="248" name="テキスト ボックス 247"/>
        <xdr:cNvSpPr txBox="1"/>
      </xdr:nvSpPr>
      <xdr:spPr>
        <a:xfrm>
          <a:off x="863111" y="161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28702</xdr:rowOff>
    </xdr:from>
    <xdr:to>
      <xdr:col>6</xdr:col>
      <xdr:colOff>561975</xdr:colOff>
      <xdr:row>97</xdr:row>
      <xdr:rowOff>130302</xdr:rowOff>
    </xdr:to>
    <xdr:sp macro="" textlink="">
      <xdr:nvSpPr>
        <xdr:cNvPr id="254" name="円/楕円 253"/>
        <xdr:cNvSpPr/>
      </xdr:nvSpPr>
      <xdr:spPr>
        <a:xfrm>
          <a:off x="4584700" y="166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115079</xdr:rowOff>
    </xdr:from>
    <xdr:ext cx="534377" cy="259045"/>
    <xdr:sp macro="" textlink="">
      <xdr:nvSpPr>
        <xdr:cNvPr id="255" name="衛生費該当値テキスト"/>
        <xdr:cNvSpPr txBox="1"/>
      </xdr:nvSpPr>
      <xdr:spPr>
        <a:xfrm>
          <a:off x="4686300" y="1657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24,240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8789</xdr:rowOff>
    </xdr:from>
    <xdr:to>
      <xdr:col>5</xdr:col>
      <xdr:colOff>409575</xdr:colOff>
      <xdr:row>97</xdr:row>
      <xdr:rowOff>110389</xdr:rowOff>
    </xdr:to>
    <xdr:sp macro="" textlink="">
      <xdr:nvSpPr>
        <xdr:cNvPr id="256" name="円/楕円 255"/>
        <xdr:cNvSpPr/>
      </xdr:nvSpPr>
      <xdr:spPr>
        <a:xfrm>
          <a:off x="3746500" y="1663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101516</xdr:rowOff>
    </xdr:from>
    <xdr:ext cx="534377" cy="259045"/>
    <xdr:sp macro="" textlink="">
      <xdr:nvSpPr>
        <xdr:cNvPr id="257" name="テキスト ボックス 256"/>
        <xdr:cNvSpPr txBox="1"/>
      </xdr:nvSpPr>
      <xdr:spPr>
        <a:xfrm>
          <a:off x="3530111" y="1673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25,808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25615</xdr:rowOff>
    </xdr:from>
    <xdr:to>
      <xdr:col>4</xdr:col>
      <xdr:colOff>206375</xdr:colOff>
      <xdr:row>97</xdr:row>
      <xdr:rowOff>127215</xdr:rowOff>
    </xdr:to>
    <xdr:sp macro="" textlink="">
      <xdr:nvSpPr>
        <xdr:cNvPr id="258" name="円/楕円 257"/>
        <xdr:cNvSpPr/>
      </xdr:nvSpPr>
      <xdr:spPr>
        <a:xfrm>
          <a:off x="2857500" y="166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118342</xdr:rowOff>
    </xdr:from>
    <xdr:ext cx="534377" cy="259045"/>
    <xdr:sp macro="" textlink="">
      <xdr:nvSpPr>
        <xdr:cNvPr id="259" name="テキスト ボックス 258"/>
        <xdr:cNvSpPr txBox="1"/>
      </xdr:nvSpPr>
      <xdr:spPr>
        <a:xfrm>
          <a:off x="2641111" y="1674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24,483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50267</xdr:rowOff>
    </xdr:from>
    <xdr:to>
      <xdr:col>3</xdr:col>
      <xdr:colOff>3175</xdr:colOff>
      <xdr:row>97</xdr:row>
      <xdr:rowOff>151867</xdr:rowOff>
    </xdr:to>
    <xdr:sp macro="" textlink="">
      <xdr:nvSpPr>
        <xdr:cNvPr id="260" name="円/楕円 259"/>
        <xdr:cNvSpPr/>
      </xdr:nvSpPr>
      <xdr:spPr>
        <a:xfrm>
          <a:off x="1968500" y="1668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142994</xdr:rowOff>
    </xdr:from>
    <xdr:ext cx="534377" cy="259045"/>
    <xdr:sp macro="" textlink="">
      <xdr:nvSpPr>
        <xdr:cNvPr id="261" name="テキスト ボックス 260"/>
        <xdr:cNvSpPr txBox="1"/>
      </xdr:nvSpPr>
      <xdr:spPr>
        <a:xfrm>
          <a:off x="1752111" y="1677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61213</xdr:rowOff>
    </xdr:from>
    <xdr:to>
      <xdr:col>1</xdr:col>
      <xdr:colOff>485775</xdr:colOff>
      <xdr:row>97</xdr:row>
      <xdr:rowOff>162813</xdr:rowOff>
    </xdr:to>
    <xdr:sp macro="" textlink="">
      <xdr:nvSpPr>
        <xdr:cNvPr id="262" name="円/楕円 261"/>
        <xdr:cNvSpPr/>
      </xdr:nvSpPr>
      <xdr:spPr>
        <a:xfrm>
          <a:off x="1079500" y="1669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153940</xdr:rowOff>
    </xdr:from>
    <xdr:ext cx="534377" cy="259045"/>
    <xdr:sp macro="" textlink="">
      <xdr:nvSpPr>
        <xdr:cNvPr id="263" name="テキスト ボックス 262"/>
        <xdr:cNvSpPr txBox="1"/>
      </xdr:nvSpPr>
      <xdr:spPr>
        <a:xfrm>
          <a:off x="863111" y="1678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48069</xdr:rowOff>
    </xdr:from>
    <xdr:to>
      <xdr:col>14</xdr:col>
      <xdr:colOff>28575</xdr:colOff>
      <xdr:row>39</xdr:row>
      <xdr:rowOff>44450</xdr:rowOff>
    </xdr:to>
    <xdr:cxnSp macro="">
      <xdr:nvCxnSpPr>
        <xdr:cNvPr id="295" name="直線コネクタ 294"/>
        <xdr:cNvCxnSpPr/>
      </xdr:nvCxnSpPr>
      <xdr:spPr>
        <a:xfrm>
          <a:off x="8750300" y="6563169"/>
          <a:ext cx="889000" cy="16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171006</xdr:rowOff>
    </xdr:from>
    <xdr:to>
      <xdr:col>14</xdr:col>
      <xdr:colOff>79375</xdr:colOff>
      <xdr:row>38</xdr:row>
      <xdr:rowOff>101156</xdr:rowOff>
    </xdr:to>
    <xdr:sp macro="" textlink="">
      <xdr:nvSpPr>
        <xdr:cNvPr id="296" name="フローチャート : 判断 295"/>
        <xdr:cNvSpPr/>
      </xdr:nvSpPr>
      <xdr:spPr>
        <a:xfrm>
          <a:off x="9588500" y="65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117682</xdr:rowOff>
    </xdr:from>
    <xdr:ext cx="378565" cy="259045"/>
    <xdr:sp macro="" textlink="">
      <xdr:nvSpPr>
        <xdr:cNvPr id="297" name="テキスト ボックス 296"/>
        <xdr:cNvSpPr txBox="1"/>
      </xdr:nvSpPr>
      <xdr:spPr>
        <a:xfrm>
          <a:off x="9450017" y="6289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11493</xdr:rowOff>
    </xdr:from>
    <xdr:to>
      <xdr:col>12</xdr:col>
      <xdr:colOff>511175</xdr:colOff>
      <xdr:row>38</xdr:row>
      <xdr:rowOff>48069</xdr:rowOff>
    </xdr:to>
    <xdr:cxnSp macro="">
      <xdr:nvCxnSpPr>
        <xdr:cNvPr id="298" name="直線コネクタ 297"/>
        <xdr:cNvCxnSpPr/>
      </xdr:nvCxnSpPr>
      <xdr:spPr>
        <a:xfrm>
          <a:off x="7861300" y="6355143"/>
          <a:ext cx="8890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99" name="フローチャート : 判断 298"/>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125874</xdr:rowOff>
    </xdr:from>
    <xdr:ext cx="469744" cy="259045"/>
    <xdr:sp macro="" textlink="">
      <xdr:nvSpPr>
        <xdr:cNvPr id="300" name="テキスト ボックス 299"/>
        <xdr:cNvSpPr txBox="1"/>
      </xdr:nvSpPr>
      <xdr:spPr>
        <a:xfrm>
          <a:off x="8515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139700</xdr:rowOff>
    </xdr:from>
    <xdr:to>
      <xdr:col>11</xdr:col>
      <xdr:colOff>307975</xdr:colOff>
      <xdr:row>37</xdr:row>
      <xdr:rowOff>11493</xdr:rowOff>
    </xdr:to>
    <xdr:cxnSp macro="">
      <xdr:nvCxnSpPr>
        <xdr:cNvPr id="301" name="直線コネクタ 300"/>
        <xdr:cNvCxnSpPr/>
      </xdr:nvCxnSpPr>
      <xdr:spPr>
        <a:xfrm>
          <a:off x="6972300" y="6311900"/>
          <a:ext cx="889000" cy="4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2" name="フローチャート : 判断 301"/>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2049</xdr:rowOff>
    </xdr:from>
    <xdr:ext cx="469744" cy="259045"/>
    <xdr:sp macro="" textlink="">
      <xdr:nvSpPr>
        <xdr:cNvPr id="303" name="テキスト ボックス 302"/>
        <xdr:cNvSpPr txBox="1"/>
      </xdr:nvSpPr>
      <xdr:spPr>
        <a:xfrm>
          <a:off x="7626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4" name="フローチャート : 判断 303"/>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91584</xdr:rowOff>
    </xdr:from>
    <xdr:ext cx="469744" cy="259045"/>
    <xdr:sp macro="" textlink="">
      <xdr:nvSpPr>
        <xdr:cNvPr id="305" name="テキスト ボックス 304"/>
        <xdr:cNvSpPr txBox="1"/>
      </xdr:nvSpPr>
      <xdr:spPr>
        <a:xfrm>
          <a:off x="6737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168719</xdr:rowOff>
    </xdr:from>
    <xdr:to>
      <xdr:col>12</xdr:col>
      <xdr:colOff>561975</xdr:colOff>
      <xdr:row>38</xdr:row>
      <xdr:rowOff>98869</xdr:rowOff>
    </xdr:to>
    <xdr:sp macro="" textlink="">
      <xdr:nvSpPr>
        <xdr:cNvPr id="315" name="円/楕円 314"/>
        <xdr:cNvSpPr/>
      </xdr:nvSpPr>
      <xdr:spPr>
        <a:xfrm>
          <a:off x="8699500" y="651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89996</xdr:rowOff>
    </xdr:from>
    <xdr:ext cx="378565" cy="259045"/>
    <xdr:sp macro="" textlink="">
      <xdr:nvSpPr>
        <xdr:cNvPr id="316" name="テキスト ボックス 315"/>
        <xdr:cNvSpPr txBox="1"/>
      </xdr:nvSpPr>
      <xdr:spPr>
        <a:xfrm>
          <a:off x="8561017" y="6605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132143</xdr:rowOff>
    </xdr:from>
    <xdr:to>
      <xdr:col>11</xdr:col>
      <xdr:colOff>358775</xdr:colOff>
      <xdr:row>37</xdr:row>
      <xdr:rowOff>62293</xdr:rowOff>
    </xdr:to>
    <xdr:sp macro="" textlink="">
      <xdr:nvSpPr>
        <xdr:cNvPr id="317" name="円/楕円 316"/>
        <xdr:cNvSpPr/>
      </xdr:nvSpPr>
      <xdr:spPr>
        <a:xfrm>
          <a:off x="7810500" y="630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53420</xdr:rowOff>
    </xdr:from>
    <xdr:ext cx="469744" cy="259045"/>
    <xdr:sp macro="" textlink="">
      <xdr:nvSpPr>
        <xdr:cNvPr id="318" name="テキスト ボックス 317"/>
        <xdr:cNvSpPr txBox="1"/>
      </xdr:nvSpPr>
      <xdr:spPr>
        <a:xfrm>
          <a:off x="7626427" y="639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88900</xdr:rowOff>
    </xdr:from>
    <xdr:to>
      <xdr:col>10</xdr:col>
      <xdr:colOff>155575</xdr:colOff>
      <xdr:row>37</xdr:row>
      <xdr:rowOff>19050</xdr:rowOff>
    </xdr:to>
    <xdr:sp macro="" textlink="">
      <xdr:nvSpPr>
        <xdr:cNvPr id="319" name="円/楕円 318"/>
        <xdr:cNvSpPr/>
      </xdr:nvSpPr>
      <xdr:spPr>
        <a:xfrm>
          <a:off x="6921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10177</xdr:rowOff>
    </xdr:from>
    <xdr:ext cx="469744" cy="259045"/>
    <xdr:sp macro="" textlink="">
      <xdr:nvSpPr>
        <xdr:cNvPr id="320" name="テキスト ボックス 319"/>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156731</xdr:rowOff>
    </xdr:from>
    <xdr:to>
      <xdr:col>15</xdr:col>
      <xdr:colOff>180975</xdr:colOff>
      <xdr:row>58</xdr:row>
      <xdr:rowOff>75692</xdr:rowOff>
    </xdr:to>
    <xdr:cxnSp macro="">
      <xdr:nvCxnSpPr>
        <xdr:cNvPr id="349" name="直線コネクタ 348"/>
        <xdr:cNvCxnSpPr/>
      </xdr:nvCxnSpPr>
      <xdr:spPr>
        <a:xfrm flipV="1">
          <a:off x="9639300" y="9757931"/>
          <a:ext cx="838200" cy="26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63746</xdr:rowOff>
    </xdr:from>
    <xdr:ext cx="534377" cy="259045"/>
    <xdr:sp macro="" textlink="">
      <xdr:nvSpPr>
        <xdr:cNvPr id="350" name="農林水産業費平均値テキスト"/>
        <xdr:cNvSpPr txBox="1"/>
      </xdr:nvSpPr>
      <xdr:spPr>
        <a:xfrm>
          <a:off x="10528300" y="9836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75692</xdr:rowOff>
    </xdr:from>
    <xdr:to>
      <xdr:col>14</xdr:col>
      <xdr:colOff>28575</xdr:colOff>
      <xdr:row>58</xdr:row>
      <xdr:rowOff>76568</xdr:rowOff>
    </xdr:to>
    <xdr:cxnSp macro="">
      <xdr:nvCxnSpPr>
        <xdr:cNvPr id="352" name="直線コネクタ 351"/>
        <xdr:cNvCxnSpPr/>
      </xdr:nvCxnSpPr>
      <xdr:spPr>
        <a:xfrm flipV="1">
          <a:off x="8750300" y="10019792"/>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53" name="フローチャート : 判断 352"/>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54" name="テキスト ボックス 353"/>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76568</xdr:rowOff>
    </xdr:from>
    <xdr:to>
      <xdr:col>12</xdr:col>
      <xdr:colOff>511175</xdr:colOff>
      <xdr:row>58</xdr:row>
      <xdr:rowOff>119685</xdr:rowOff>
    </xdr:to>
    <xdr:cxnSp macro="">
      <xdr:nvCxnSpPr>
        <xdr:cNvPr id="355" name="直線コネクタ 354"/>
        <xdr:cNvCxnSpPr/>
      </xdr:nvCxnSpPr>
      <xdr:spPr>
        <a:xfrm flipV="1">
          <a:off x="7861300" y="10020668"/>
          <a:ext cx="889000" cy="4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57" name="テキスト ボックス 356"/>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96951</xdr:rowOff>
    </xdr:from>
    <xdr:to>
      <xdr:col>11</xdr:col>
      <xdr:colOff>307975</xdr:colOff>
      <xdr:row>58</xdr:row>
      <xdr:rowOff>119685</xdr:rowOff>
    </xdr:to>
    <xdr:cxnSp macro="">
      <xdr:nvCxnSpPr>
        <xdr:cNvPr id="358" name="直線コネクタ 357"/>
        <xdr:cNvCxnSpPr/>
      </xdr:nvCxnSpPr>
      <xdr:spPr>
        <a:xfrm>
          <a:off x="6972300" y="10041051"/>
          <a:ext cx="889000" cy="2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60" name="テキスト ボックス 359"/>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62" name="テキスト ボックス 361"/>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105931</xdr:rowOff>
    </xdr:from>
    <xdr:to>
      <xdr:col>15</xdr:col>
      <xdr:colOff>231775</xdr:colOff>
      <xdr:row>57</xdr:row>
      <xdr:rowOff>36081</xdr:rowOff>
    </xdr:to>
    <xdr:sp macro="" textlink="">
      <xdr:nvSpPr>
        <xdr:cNvPr id="368" name="円/楕円 367"/>
        <xdr:cNvSpPr/>
      </xdr:nvSpPr>
      <xdr:spPr>
        <a:xfrm>
          <a:off x="10426700" y="970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128808</xdr:rowOff>
    </xdr:from>
    <xdr:ext cx="534377" cy="259045"/>
    <xdr:sp macro="" textlink="">
      <xdr:nvSpPr>
        <xdr:cNvPr id="369" name="農林水産業費該当値テキスト"/>
        <xdr:cNvSpPr txBox="1"/>
      </xdr:nvSpPr>
      <xdr:spPr>
        <a:xfrm>
          <a:off x="10528300" y="955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31,659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24892</xdr:rowOff>
    </xdr:from>
    <xdr:to>
      <xdr:col>14</xdr:col>
      <xdr:colOff>79375</xdr:colOff>
      <xdr:row>58</xdr:row>
      <xdr:rowOff>126492</xdr:rowOff>
    </xdr:to>
    <xdr:sp macro="" textlink="">
      <xdr:nvSpPr>
        <xdr:cNvPr id="370" name="円/楕円 369"/>
        <xdr:cNvSpPr/>
      </xdr:nvSpPr>
      <xdr:spPr>
        <a:xfrm>
          <a:off x="9588500" y="996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117619</xdr:rowOff>
    </xdr:from>
    <xdr:ext cx="534377" cy="259045"/>
    <xdr:sp macro="" textlink="">
      <xdr:nvSpPr>
        <xdr:cNvPr id="371" name="テキスト ボックス 370"/>
        <xdr:cNvSpPr txBox="1"/>
      </xdr:nvSpPr>
      <xdr:spPr>
        <a:xfrm>
          <a:off x="9372111" y="1006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25768</xdr:rowOff>
    </xdr:from>
    <xdr:to>
      <xdr:col>12</xdr:col>
      <xdr:colOff>561975</xdr:colOff>
      <xdr:row>58</xdr:row>
      <xdr:rowOff>127368</xdr:rowOff>
    </xdr:to>
    <xdr:sp macro="" textlink="">
      <xdr:nvSpPr>
        <xdr:cNvPr id="372" name="円/楕円 371"/>
        <xdr:cNvSpPr/>
      </xdr:nvSpPr>
      <xdr:spPr>
        <a:xfrm>
          <a:off x="8699500" y="996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118495</xdr:rowOff>
    </xdr:from>
    <xdr:ext cx="534377" cy="259045"/>
    <xdr:sp macro="" textlink="">
      <xdr:nvSpPr>
        <xdr:cNvPr id="373" name="テキスト ボックス 372"/>
        <xdr:cNvSpPr txBox="1"/>
      </xdr:nvSpPr>
      <xdr:spPr>
        <a:xfrm>
          <a:off x="8483111" y="100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68885</xdr:rowOff>
    </xdr:from>
    <xdr:to>
      <xdr:col>11</xdr:col>
      <xdr:colOff>358775</xdr:colOff>
      <xdr:row>58</xdr:row>
      <xdr:rowOff>170485</xdr:rowOff>
    </xdr:to>
    <xdr:sp macro="" textlink="">
      <xdr:nvSpPr>
        <xdr:cNvPr id="374" name="円/楕円 373"/>
        <xdr:cNvSpPr/>
      </xdr:nvSpPr>
      <xdr:spPr>
        <a:xfrm>
          <a:off x="7810500" y="100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161612</xdr:rowOff>
    </xdr:from>
    <xdr:ext cx="469744" cy="259045"/>
    <xdr:sp macro="" textlink="">
      <xdr:nvSpPr>
        <xdr:cNvPr id="375" name="テキスト ボックス 374"/>
        <xdr:cNvSpPr txBox="1"/>
      </xdr:nvSpPr>
      <xdr:spPr>
        <a:xfrm>
          <a:off x="7626427" y="1010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46151</xdr:rowOff>
    </xdr:from>
    <xdr:to>
      <xdr:col>10</xdr:col>
      <xdr:colOff>155575</xdr:colOff>
      <xdr:row>58</xdr:row>
      <xdr:rowOff>147751</xdr:rowOff>
    </xdr:to>
    <xdr:sp macro="" textlink="">
      <xdr:nvSpPr>
        <xdr:cNvPr id="376" name="円/楕円 375"/>
        <xdr:cNvSpPr/>
      </xdr:nvSpPr>
      <xdr:spPr>
        <a:xfrm>
          <a:off x="6921500" y="999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138878</xdr:rowOff>
    </xdr:from>
    <xdr:ext cx="469744" cy="259045"/>
    <xdr:sp macro="" textlink="">
      <xdr:nvSpPr>
        <xdr:cNvPr id="377" name="テキスト ボックス 376"/>
        <xdr:cNvSpPr txBox="1"/>
      </xdr:nvSpPr>
      <xdr:spPr>
        <a:xfrm>
          <a:off x="6737427" y="1008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122392</xdr:rowOff>
    </xdr:from>
    <xdr:to>
      <xdr:col>15</xdr:col>
      <xdr:colOff>180975</xdr:colOff>
      <xdr:row>74</xdr:row>
      <xdr:rowOff>151359</xdr:rowOff>
    </xdr:to>
    <xdr:cxnSp macro="">
      <xdr:nvCxnSpPr>
        <xdr:cNvPr id="408" name="直線コネクタ 407"/>
        <xdr:cNvCxnSpPr/>
      </xdr:nvCxnSpPr>
      <xdr:spPr>
        <a:xfrm flipV="1">
          <a:off x="9639300" y="12809692"/>
          <a:ext cx="838200" cy="2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46883</xdr:rowOff>
    </xdr:from>
    <xdr:ext cx="534377" cy="259045"/>
    <xdr:sp macro="" textlink="">
      <xdr:nvSpPr>
        <xdr:cNvPr id="409" name="商工費平均値テキスト"/>
        <xdr:cNvSpPr txBox="1"/>
      </xdr:nvSpPr>
      <xdr:spPr>
        <a:xfrm>
          <a:off x="10528300" y="13077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114162</xdr:rowOff>
    </xdr:from>
    <xdr:to>
      <xdr:col>14</xdr:col>
      <xdr:colOff>28575</xdr:colOff>
      <xdr:row>74</xdr:row>
      <xdr:rowOff>151359</xdr:rowOff>
    </xdr:to>
    <xdr:cxnSp macro="">
      <xdr:nvCxnSpPr>
        <xdr:cNvPr id="411" name="直線コネクタ 410"/>
        <xdr:cNvCxnSpPr/>
      </xdr:nvCxnSpPr>
      <xdr:spPr>
        <a:xfrm>
          <a:off x="8750300" y="12801462"/>
          <a:ext cx="889000" cy="3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132759</xdr:rowOff>
    </xdr:from>
    <xdr:to>
      <xdr:col>14</xdr:col>
      <xdr:colOff>79375</xdr:colOff>
      <xdr:row>76</xdr:row>
      <xdr:rowOff>62908</xdr:rowOff>
    </xdr:to>
    <xdr:sp macro="" textlink="">
      <xdr:nvSpPr>
        <xdr:cNvPr id="412" name="フローチャート : 判断 411"/>
        <xdr:cNvSpPr/>
      </xdr:nvSpPr>
      <xdr:spPr>
        <a:xfrm>
          <a:off x="9588500" y="129915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54035</xdr:rowOff>
    </xdr:from>
    <xdr:ext cx="534377" cy="259045"/>
    <xdr:sp macro="" textlink="">
      <xdr:nvSpPr>
        <xdr:cNvPr id="413" name="テキスト ボックス 412"/>
        <xdr:cNvSpPr txBox="1"/>
      </xdr:nvSpPr>
      <xdr:spPr>
        <a:xfrm>
          <a:off x="9372111" y="1308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106782</xdr:rowOff>
    </xdr:from>
    <xdr:to>
      <xdr:col>12</xdr:col>
      <xdr:colOff>511175</xdr:colOff>
      <xdr:row>74</xdr:row>
      <xdr:rowOff>114162</xdr:rowOff>
    </xdr:to>
    <xdr:cxnSp macro="">
      <xdr:nvCxnSpPr>
        <xdr:cNvPr id="414" name="直線コネクタ 413"/>
        <xdr:cNvCxnSpPr/>
      </xdr:nvCxnSpPr>
      <xdr:spPr>
        <a:xfrm>
          <a:off x="7861300" y="12794082"/>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5" name="フローチャート : 判断 414"/>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144691</xdr:rowOff>
    </xdr:from>
    <xdr:ext cx="534377" cy="259045"/>
    <xdr:sp macro="" textlink="">
      <xdr:nvSpPr>
        <xdr:cNvPr id="416" name="テキスト ボックス 415"/>
        <xdr:cNvSpPr txBox="1"/>
      </xdr:nvSpPr>
      <xdr:spPr>
        <a:xfrm>
          <a:off x="8483111" y="13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106782</xdr:rowOff>
    </xdr:from>
    <xdr:to>
      <xdr:col>11</xdr:col>
      <xdr:colOff>307975</xdr:colOff>
      <xdr:row>74</xdr:row>
      <xdr:rowOff>156453</xdr:rowOff>
    </xdr:to>
    <xdr:cxnSp macro="">
      <xdr:nvCxnSpPr>
        <xdr:cNvPr id="417" name="直線コネクタ 416"/>
        <xdr:cNvCxnSpPr/>
      </xdr:nvCxnSpPr>
      <xdr:spPr>
        <a:xfrm flipV="1">
          <a:off x="6972300" y="12794082"/>
          <a:ext cx="889000" cy="4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8" name="フローチャート : 判断 417"/>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11320</xdr:rowOff>
    </xdr:from>
    <xdr:ext cx="534377" cy="259045"/>
    <xdr:sp macro="" textlink="">
      <xdr:nvSpPr>
        <xdr:cNvPr id="419" name="テキスト ボックス 418"/>
        <xdr:cNvSpPr txBox="1"/>
      </xdr:nvSpPr>
      <xdr:spPr>
        <a:xfrm>
          <a:off x="7594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0" name="フローチャート : 判断 419"/>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47603</xdr:rowOff>
    </xdr:from>
    <xdr:ext cx="534377" cy="259045"/>
    <xdr:sp macro="" textlink="">
      <xdr:nvSpPr>
        <xdr:cNvPr id="421" name="テキスト ボックス 420"/>
        <xdr:cNvSpPr txBox="1"/>
      </xdr:nvSpPr>
      <xdr:spPr>
        <a:xfrm>
          <a:off x="6705111" y="132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71592</xdr:rowOff>
    </xdr:from>
    <xdr:to>
      <xdr:col>15</xdr:col>
      <xdr:colOff>231775</xdr:colOff>
      <xdr:row>75</xdr:row>
      <xdr:rowOff>1742</xdr:rowOff>
    </xdr:to>
    <xdr:sp macro="" textlink="">
      <xdr:nvSpPr>
        <xdr:cNvPr id="427" name="円/楕円 426"/>
        <xdr:cNvSpPr/>
      </xdr:nvSpPr>
      <xdr:spPr>
        <a:xfrm>
          <a:off x="10426700" y="1275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94469</xdr:rowOff>
    </xdr:from>
    <xdr:ext cx="534377" cy="259045"/>
    <xdr:sp macro="" textlink="">
      <xdr:nvSpPr>
        <xdr:cNvPr id="428" name="商工費該当値テキスト"/>
        <xdr:cNvSpPr txBox="1"/>
      </xdr:nvSpPr>
      <xdr:spPr>
        <a:xfrm>
          <a:off x="10528300" y="1261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25,530</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100559</xdr:rowOff>
    </xdr:from>
    <xdr:to>
      <xdr:col>14</xdr:col>
      <xdr:colOff>79375</xdr:colOff>
      <xdr:row>75</xdr:row>
      <xdr:rowOff>30709</xdr:rowOff>
    </xdr:to>
    <xdr:sp macro="" textlink="">
      <xdr:nvSpPr>
        <xdr:cNvPr id="429" name="円/楕円 428"/>
        <xdr:cNvSpPr/>
      </xdr:nvSpPr>
      <xdr:spPr>
        <a:xfrm>
          <a:off x="9588500" y="1278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47236</xdr:rowOff>
    </xdr:from>
    <xdr:ext cx="534377" cy="259045"/>
    <xdr:sp macro="" textlink="">
      <xdr:nvSpPr>
        <xdr:cNvPr id="430" name="テキスト ボックス 429"/>
        <xdr:cNvSpPr txBox="1"/>
      </xdr:nvSpPr>
      <xdr:spPr>
        <a:xfrm>
          <a:off x="9372111" y="1256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24,643</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63362</xdr:rowOff>
    </xdr:from>
    <xdr:to>
      <xdr:col>12</xdr:col>
      <xdr:colOff>561975</xdr:colOff>
      <xdr:row>74</xdr:row>
      <xdr:rowOff>164962</xdr:rowOff>
    </xdr:to>
    <xdr:sp macro="" textlink="">
      <xdr:nvSpPr>
        <xdr:cNvPr id="431" name="円/楕円 430"/>
        <xdr:cNvSpPr/>
      </xdr:nvSpPr>
      <xdr:spPr>
        <a:xfrm>
          <a:off x="8699500" y="1275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10039</xdr:rowOff>
    </xdr:from>
    <xdr:ext cx="534377" cy="259045"/>
    <xdr:sp macro="" textlink="">
      <xdr:nvSpPr>
        <xdr:cNvPr id="432" name="テキスト ボックス 431"/>
        <xdr:cNvSpPr txBox="1"/>
      </xdr:nvSpPr>
      <xdr:spPr>
        <a:xfrm>
          <a:off x="8483111" y="1252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25,782</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55982</xdr:rowOff>
    </xdr:from>
    <xdr:to>
      <xdr:col>11</xdr:col>
      <xdr:colOff>358775</xdr:colOff>
      <xdr:row>74</xdr:row>
      <xdr:rowOff>157582</xdr:rowOff>
    </xdr:to>
    <xdr:sp macro="" textlink="">
      <xdr:nvSpPr>
        <xdr:cNvPr id="433" name="円/楕円 432"/>
        <xdr:cNvSpPr/>
      </xdr:nvSpPr>
      <xdr:spPr>
        <a:xfrm>
          <a:off x="7810500" y="1274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2659</xdr:rowOff>
    </xdr:from>
    <xdr:ext cx="534377" cy="259045"/>
    <xdr:sp macro="" textlink="">
      <xdr:nvSpPr>
        <xdr:cNvPr id="434" name="テキスト ボックス 433"/>
        <xdr:cNvSpPr txBox="1"/>
      </xdr:nvSpPr>
      <xdr:spPr>
        <a:xfrm>
          <a:off x="7594111" y="125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26,008</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105653</xdr:rowOff>
    </xdr:from>
    <xdr:to>
      <xdr:col>10</xdr:col>
      <xdr:colOff>155575</xdr:colOff>
      <xdr:row>75</xdr:row>
      <xdr:rowOff>35803</xdr:rowOff>
    </xdr:to>
    <xdr:sp macro="" textlink="">
      <xdr:nvSpPr>
        <xdr:cNvPr id="435" name="円/楕円 434"/>
        <xdr:cNvSpPr/>
      </xdr:nvSpPr>
      <xdr:spPr>
        <a:xfrm>
          <a:off x="6921500" y="1279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52330</xdr:rowOff>
    </xdr:from>
    <xdr:ext cx="534377" cy="259045"/>
    <xdr:sp macro="" textlink="">
      <xdr:nvSpPr>
        <xdr:cNvPr id="436" name="テキスト ボックス 435"/>
        <xdr:cNvSpPr txBox="1"/>
      </xdr:nvSpPr>
      <xdr:spPr>
        <a:xfrm>
          <a:off x="6705111" y="1256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24670</xdr:rowOff>
    </xdr:from>
    <xdr:to>
      <xdr:col>15</xdr:col>
      <xdr:colOff>180975</xdr:colOff>
      <xdr:row>99</xdr:row>
      <xdr:rowOff>31848</xdr:rowOff>
    </xdr:to>
    <xdr:cxnSp macro="">
      <xdr:nvCxnSpPr>
        <xdr:cNvPr id="467" name="直線コネクタ 466"/>
        <xdr:cNvCxnSpPr/>
      </xdr:nvCxnSpPr>
      <xdr:spPr>
        <a:xfrm>
          <a:off x="9639300" y="16998220"/>
          <a:ext cx="8382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158745</xdr:rowOff>
    </xdr:from>
    <xdr:ext cx="534377" cy="259045"/>
    <xdr:sp macro="" textlink="">
      <xdr:nvSpPr>
        <xdr:cNvPr id="468" name="土木費平均値テキスト"/>
        <xdr:cNvSpPr txBox="1"/>
      </xdr:nvSpPr>
      <xdr:spPr>
        <a:xfrm>
          <a:off x="10528300" y="16789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24670</xdr:rowOff>
    </xdr:from>
    <xdr:to>
      <xdr:col>14</xdr:col>
      <xdr:colOff>28575</xdr:colOff>
      <xdr:row>99</xdr:row>
      <xdr:rowOff>28792</xdr:rowOff>
    </xdr:to>
    <xdr:cxnSp macro="">
      <xdr:nvCxnSpPr>
        <xdr:cNvPr id="470" name="直線コネクタ 469"/>
        <xdr:cNvCxnSpPr/>
      </xdr:nvCxnSpPr>
      <xdr:spPr>
        <a:xfrm flipV="1">
          <a:off x="8750300" y="16998220"/>
          <a:ext cx="889000" cy="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134703</xdr:rowOff>
    </xdr:from>
    <xdr:to>
      <xdr:col>14</xdr:col>
      <xdr:colOff>79375</xdr:colOff>
      <xdr:row>99</xdr:row>
      <xdr:rowOff>64853</xdr:rowOff>
    </xdr:to>
    <xdr:sp macro="" textlink="">
      <xdr:nvSpPr>
        <xdr:cNvPr id="471" name="フローチャート : 判断 470"/>
        <xdr:cNvSpPr/>
      </xdr:nvSpPr>
      <xdr:spPr>
        <a:xfrm>
          <a:off x="9588500" y="1693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81380</xdr:rowOff>
    </xdr:from>
    <xdr:ext cx="534377" cy="259045"/>
    <xdr:sp macro="" textlink="">
      <xdr:nvSpPr>
        <xdr:cNvPr id="472" name="テキスト ボックス 471"/>
        <xdr:cNvSpPr txBox="1"/>
      </xdr:nvSpPr>
      <xdr:spPr>
        <a:xfrm>
          <a:off x="9372111" y="1671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18782</xdr:rowOff>
    </xdr:from>
    <xdr:to>
      <xdr:col>12</xdr:col>
      <xdr:colOff>511175</xdr:colOff>
      <xdr:row>99</xdr:row>
      <xdr:rowOff>28792</xdr:rowOff>
    </xdr:to>
    <xdr:cxnSp macro="">
      <xdr:nvCxnSpPr>
        <xdr:cNvPr id="473" name="直線コネクタ 472"/>
        <xdr:cNvCxnSpPr/>
      </xdr:nvCxnSpPr>
      <xdr:spPr>
        <a:xfrm>
          <a:off x="7861300" y="16992332"/>
          <a:ext cx="889000" cy="1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4" name="フローチャート : 判断 473"/>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50046</xdr:rowOff>
    </xdr:from>
    <xdr:ext cx="534377" cy="259045"/>
    <xdr:sp macro="" textlink="">
      <xdr:nvSpPr>
        <xdr:cNvPr id="475" name="テキスト ボックス 474"/>
        <xdr:cNvSpPr txBox="1"/>
      </xdr:nvSpPr>
      <xdr:spPr>
        <a:xfrm>
          <a:off x="8483111" y="1668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18782</xdr:rowOff>
    </xdr:from>
    <xdr:to>
      <xdr:col>11</xdr:col>
      <xdr:colOff>307975</xdr:colOff>
      <xdr:row>99</xdr:row>
      <xdr:rowOff>22219</xdr:rowOff>
    </xdr:to>
    <xdr:cxnSp macro="">
      <xdr:nvCxnSpPr>
        <xdr:cNvPr id="476" name="直線コネクタ 475"/>
        <xdr:cNvCxnSpPr/>
      </xdr:nvCxnSpPr>
      <xdr:spPr>
        <a:xfrm flipV="1">
          <a:off x="6972300" y="16992332"/>
          <a:ext cx="889000" cy="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7" name="フローチャート : 判断 476"/>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67321</xdr:rowOff>
    </xdr:from>
    <xdr:ext cx="534377" cy="259045"/>
    <xdr:sp macro="" textlink="">
      <xdr:nvSpPr>
        <xdr:cNvPr id="478" name="テキスト ボックス 477"/>
        <xdr:cNvSpPr txBox="1"/>
      </xdr:nvSpPr>
      <xdr:spPr>
        <a:xfrm>
          <a:off x="7594111" y="1669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9" name="フローチャート : 判断 478"/>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78571</xdr:rowOff>
    </xdr:from>
    <xdr:ext cx="534377" cy="259045"/>
    <xdr:sp macro="" textlink="">
      <xdr:nvSpPr>
        <xdr:cNvPr id="480" name="テキスト ボックス 479"/>
        <xdr:cNvSpPr txBox="1"/>
      </xdr:nvSpPr>
      <xdr:spPr>
        <a:xfrm>
          <a:off x="6705111" y="1670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152498</xdr:rowOff>
    </xdr:from>
    <xdr:to>
      <xdr:col>15</xdr:col>
      <xdr:colOff>231775</xdr:colOff>
      <xdr:row>99</xdr:row>
      <xdr:rowOff>82648</xdr:rowOff>
    </xdr:to>
    <xdr:sp macro="" textlink="">
      <xdr:nvSpPr>
        <xdr:cNvPr id="486" name="円/楕円 485"/>
        <xdr:cNvSpPr/>
      </xdr:nvSpPr>
      <xdr:spPr>
        <a:xfrm>
          <a:off x="10426700" y="1695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114294</xdr:rowOff>
    </xdr:from>
    <xdr:ext cx="534377" cy="259045"/>
    <xdr:sp macro="" textlink="">
      <xdr:nvSpPr>
        <xdr:cNvPr id="487" name="土木費該当値テキスト"/>
        <xdr:cNvSpPr txBox="1"/>
      </xdr:nvSpPr>
      <xdr:spPr>
        <a:xfrm>
          <a:off x="10528300" y="1691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41,051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145320</xdr:rowOff>
    </xdr:from>
    <xdr:to>
      <xdr:col>14</xdr:col>
      <xdr:colOff>79375</xdr:colOff>
      <xdr:row>99</xdr:row>
      <xdr:rowOff>75470</xdr:rowOff>
    </xdr:to>
    <xdr:sp macro="" textlink="">
      <xdr:nvSpPr>
        <xdr:cNvPr id="488" name="円/楕円 487"/>
        <xdr:cNvSpPr/>
      </xdr:nvSpPr>
      <xdr:spPr>
        <a:xfrm>
          <a:off x="9588500" y="169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66597</xdr:rowOff>
    </xdr:from>
    <xdr:ext cx="534377" cy="259045"/>
    <xdr:sp macro="" textlink="">
      <xdr:nvSpPr>
        <xdr:cNvPr id="489" name="テキスト ボックス 488"/>
        <xdr:cNvSpPr txBox="1"/>
      </xdr:nvSpPr>
      <xdr:spPr>
        <a:xfrm>
          <a:off x="9372111" y="1704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45,447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149442</xdr:rowOff>
    </xdr:from>
    <xdr:to>
      <xdr:col>12</xdr:col>
      <xdr:colOff>561975</xdr:colOff>
      <xdr:row>99</xdr:row>
      <xdr:rowOff>79592</xdr:rowOff>
    </xdr:to>
    <xdr:sp macro="" textlink="">
      <xdr:nvSpPr>
        <xdr:cNvPr id="490" name="円/楕円 489"/>
        <xdr:cNvSpPr/>
      </xdr:nvSpPr>
      <xdr:spPr>
        <a:xfrm>
          <a:off x="8699500" y="1695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70719</xdr:rowOff>
    </xdr:from>
    <xdr:ext cx="534377" cy="259045"/>
    <xdr:sp macro="" textlink="">
      <xdr:nvSpPr>
        <xdr:cNvPr id="491" name="テキスト ボックス 490"/>
        <xdr:cNvSpPr txBox="1"/>
      </xdr:nvSpPr>
      <xdr:spPr>
        <a:xfrm>
          <a:off x="8483111" y="1704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42,923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139432</xdr:rowOff>
    </xdr:from>
    <xdr:to>
      <xdr:col>11</xdr:col>
      <xdr:colOff>358775</xdr:colOff>
      <xdr:row>99</xdr:row>
      <xdr:rowOff>69582</xdr:rowOff>
    </xdr:to>
    <xdr:sp macro="" textlink="">
      <xdr:nvSpPr>
        <xdr:cNvPr id="492" name="円/楕円 491"/>
        <xdr:cNvSpPr/>
      </xdr:nvSpPr>
      <xdr:spPr>
        <a:xfrm>
          <a:off x="7810500" y="1694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60709</xdr:rowOff>
    </xdr:from>
    <xdr:ext cx="534377" cy="259045"/>
    <xdr:sp macro="" textlink="">
      <xdr:nvSpPr>
        <xdr:cNvPr id="493" name="テキスト ボックス 492"/>
        <xdr:cNvSpPr txBox="1"/>
      </xdr:nvSpPr>
      <xdr:spPr>
        <a:xfrm>
          <a:off x="7594111" y="1703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142869</xdr:rowOff>
    </xdr:from>
    <xdr:to>
      <xdr:col>10</xdr:col>
      <xdr:colOff>155575</xdr:colOff>
      <xdr:row>99</xdr:row>
      <xdr:rowOff>73019</xdr:rowOff>
    </xdr:to>
    <xdr:sp macro="" textlink="">
      <xdr:nvSpPr>
        <xdr:cNvPr id="494" name="円/楕円 493"/>
        <xdr:cNvSpPr/>
      </xdr:nvSpPr>
      <xdr:spPr>
        <a:xfrm>
          <a:off x="6921500" y="1694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64146</xdr:rowOff>
    </xdr:from>
    <xdr:ext cx="534377" cy="259045"/>
    <xdr:sp macro="" textlink="">
      <xdr:nvSpPr>
        <xdr:cNvPr id="495" name="テキスト ボックス 494"/>
        <xdr:cNvSpPr txBox="1"/>
      </xdr:nvSpPr>
      <xdr:spPr>
        <a:xfrm>
          <a:off x="6705111" y="1703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141929</xdr:rowOff>
    </xdr:from>
    <xdr:to>
      <xdr:col>23</xdr:col>
      <xdr:colOff>517525</xdr:colOff>
      <xdr:row>37</xdr:row>
      <xdr:rowOff>68910</xdr:rowOff>
    </xdr:to>
    <xdr:cxnSp macro="">
      <xdr:nvCxnSpPr>
        <xdr:cNvPr id="524" name="直線コネクタ 523"/>
        <xdr:cNvCxnSpPr/>
      </xdr:nvCxnSpPr>
      <xdr:spPr>
        <a:xfrm>
          <a:off x="15481300" y="6314129"/>
          <a:ext cx="838200" cy="9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141929</xdr:rowOff>
    </xdr:from>
    <xdr:to>
      <xdr:col>22</xdr:col>
      <xdr:colOff>365125</xdr:colOff>
      <xdr:row>37</xdr:row>
      <xdr:rowOff>93656</xdr:rowOff>
    </xdr:to>
    <xdr:cxnSp macro="">
      <xdr:nvCxnSpPr>
        <xdr:cNvPr id="527" name="直線コネクタ 526"/>
        <xdr:cNvCxnSpPr/>
      </xdr:nvCxnSpPr>
      <xdr:spPr>
        <a:xfrm flipV="1">
          <a:off x="14592300" y="6314129"/>
          <a:ext cx="889000" cy="12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40094</xdr:rowOff>
    </xdr:from>
    <xdr:to>
      <xdr:col>22</xdr:col>
      <xdr:colOff>415925</xdr:colOff>
      <xdr:row>36</xdr:row>
      <xdr:rowOff>141694</xdr:rowOff>
    </xdr:to>
    <xdr:sp macro="" textlink="">
      <xdr:nvSpPr>
        <xdr:cNvPr id="528" name="フローチャート : 判断 527"/>
        <xdr:cNvSpPr/>
      </xdr:nvSpPr>
      <xdr:spPr>
        <a:xfrm>
          <a:off x="15430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158221</xdr:rowOff>
    </xdr:from>
    <xdr:ext cx="534377" cy="259045"/>
    <xdr:sp macro="" textlink="">
      <xdr:nvSpPr>
        <xdr:cNvPr id="529" name="テキスト ボックス 528"/>
        <xdr:cNvSpPr txBox="1"/>
      </xdr:nvSpPr>
      <xdr:spPr>
        <a:xfrm>
          <a:off x="15214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93656</xdr:rowOff>
    </xdr:from>
    <xdr:to>
      <xdr:col>21</xdr:col>
      <xdr:colOff>161925</xdr:colOff>
      <xdr:row>37</xdr:row>
      <xdr:rowOff>103829</xdr:rowOff>
    </xdr:to>
    <xdr:cxnSp macro="">
      <xdr:nvCxnSpPr>
        <xdr:cNvPr id="530" name="直線コネクタ 529"/>
        <xdr:cNvCxnSpPr/>
      </xdr:nvCxnSpPr>
      <xdr:spPr>
        <a:xfrm flipV="1">
          <a:off x="13703300" y="6437306"/>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1" name="フローチャート : 判断 530"/>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151306</xdr:rowOff>
    </xdr:from>
    <xdr:ext cx="534377" cy="259045"/>
    <xdr:sp macro="" textlink="">
      <xdr:nvSpPr>
        <xdr:cNvPr id="532" name="テキスト ボックス 531"/>
        <xdr:cNvSpPr txBox="1"/>
      </xdr:nvSpPr>
      <xdr:spPr>
        <a:xfrm>
          <a:off x="14325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103829</xdr:rowOff>
    </xdr:from>
    <xdr:to>
      <xdr:col>19</xdr:col>
      <xdr:colOff>644525</xdr:colOff>
      <xdr:row>37</xdr:row>
      <xdr:rowOff>115488</xdr:rowOff>
    </xdr:to>
    <xdr:cxnSp macro="">
      <xdr:nvCxnSpPr>
        <xdr:cNvPr id="533" name="直線コネクタ 532"/>
        <xdr:cNvCxnSpPr/>
      </xdr:nvCxnSpPr>
      <xdr:spPr>
        <a:xfrm flipV="1">
          <a:off x="12814300" y="6447479"/>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4" name="フローチャート : 判断 533"/>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168051</xdr:rowOff>
    </xdr:from>
    <xdr:ext cx="534377" cy="259045"/>
    <xdr:sp macro="" textlink="">
      <xdr:nvSpPr>
        <xdr:cNvPr id="535" name="テキスト ボックス 534"/>
        <xdr:cNvSpPr txBox="1"/>
      </xdr:nvSpPr>
      <xdr:spPr>
        <a:xfrm>
          <a:off x="13436111" y="59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6" name="フローチャート : 判断 535"/>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37425</xdr:rowOff>
    </xdr:from>
    <xdr:ext cx="534377" cy="259045"/>
    <xdr:sp macro="" textlink="">
      <xdr:nvSpPr>
        <xdr:cNvPr id="537" name="テキスト ボックス 536"/>
        <xdr:cNvSpPr txBox="1"/>
      </xdr:nvSpPr>
      <xdr:spPr>
        <a:xfrm>
          <a:off x="12547111" y="60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18110</xdr:rowOff>
    </xdr:from>
    <xdr:to>
      <xdr:col>23</xdr:col>
      <xdr:colOff>568325</xdr:colOff>
      <xdr:row>37</xdr:row>
      <xdr:rowOff>119710</xdr:rowOff>
    </xdr:to>
    <xdr:sp macro="" textlink="">
      <xdr:nvSpPr>
        <xdr:cNvPr id="543" name="円/楕円 542"/>
        <xdr:cNvSpPr/>
      </xdr:nvSpPr>
      <xdr:spPr>
        <a:xfrm>
          <a:off x="16268700" y="63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113180</xdr:rowOff>
    </xdr:from>
    <xdr:ext cx="534377" cy="259045"/>
    <xdr:sp macro="" textlink="">
      <xdr:nvSpPr>
        <xdr:cNvPr id="544" name="消防費該当値テキスト"/>
        <xdr:cNvSpPr txBox="1"/>
      </xdr:nvSpPr>
      <xdr:spPr>
        <a:xfrm>
          <a:off x="16370300" y="628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16,716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91129</xdr:rowOff>
    </xdr:from>
    <xdr:to>
      <xdr:col>22</xdr:col>
      <xdr:colOff>415925</xdr:colOff>
      <xdr:row>37</xdr:row>
      <xdr:rowOff>21279</xdr:rowOff>
    </xdr:to>
    <xdr:sp macro="" textlink="">
      <xdr:nvSpPr>
        <xdr:cNvPr id="545" name="円/楕円 544"/>
        <xdr:cNvSpPr/>
      </xdr:nvSpPr>
      <xdr:spPr>
        <a:xfrm>
          <a:off x="15430500" y="626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12406</xdr:rowOff>
    </xdr:from>
    <xdr:ext cx="534377" cy="259045"/>
    <xdr:sp macro="" textlink="">
      <xdr:nvSpPr>
        <xdr:cNvPr id="546" name="テキスト ボックス 545"/>
        <xdr:cNvSpPr txBox="1"/>
      </xdr:nvSpPr>
      <xdr:spPr>
        <a:xfrm>
          <a:off x="15214111" y="635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21,883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42856</xdr:rowOff>
    </xdr:from>
    <xdr:to>
      <xdr:col>21</xdr:col>
      <xdr:colOff>212725</xdr:colOff>
      <xdr:row>37</xdr:row>
      <xdr:rowOff>144456</xdr:rowOff>
    </xdr:to>
    <xdr:sp macro="" textlink="">
      <xdr:nvSpPr>
        <xdr:cNvPr id="547" name="円/楕円 546"/>
        <xdr:cNvSpPr/>
      </xdr:nvSpPr>
      <xdr:spPr>
        <a:xfrm>
          <a:off x="14541500" y="638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135583</xdr:rowOff>
    </xdr:from>
    <xdr:ext cx="534377" cy="259045"/>
    <xdr:sp macro="" textlink="">
      <xdr:nvSpPr>
        <xdr:cNvPr id="548" name="テキスト ボックス 547"/>
        <xdr:cNvSpPr txBox="1"/>
      </xdr:nvSpPr>
      <xdr:spPr>
        <a:xfrm>
          <a:off x="14325111" y="647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53029</xdr:rowOff>
    </xdr:from>
    <xdr:to>
      <xdr:col>20</xdr:col>
      <xdr:colOff>9525</xdr:colOff>
      <xdr:row>37</xdr:row>
      <xdr:rowOff>154629</xdr:rowOff>
    </xdr:to>
    <xdr:sp macro="" textlink="">
      <xdr:nvSpPr>
        <xdr:cNvPr id="549" name="円/楕円 548"/>
        <xdr:cNvSpPr/>
      </xdr:nvSpPr>
      <xdr:spPr>
        <a:xfrm>
          <a:off x="13652500" y="639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145756</xdr:rowOff>
    </xdr:from>
    <xdr:ext cx="534377" cy="259045"/>
    <xdr:sp macro="" textlink="">
      <xdr:nvSpPr>
        <xdr:cNvPr id="550" name="テキスト ボックス 549"/>
        <xdr:cNvSpPr txBox="1"/>
      </xdr:nvSpPr>
      <xdr:spPr>
        <a:xfrm>
          <a:off x="13436111" y="648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64688</xdr:rowOff>
    </xdr:from>
    <xdr:to>
      <xdr:col>18</xdr:col>
      <xdr:colOff>492125</xdr:colOff>
      <xdr:row>37</xdr:row>
      <xdr:rowOff>166288</xdr:rowOff>
    </xdr:to>
    <xdr:sp macro="" textlink="">
      <xdr:nvSpPr>
        <xdr:cNvPr id="551" name="円/楕円 550"/>
        <xdr:cNvSpPr/>
      </xdr:nvSpPr>
      <xdr:spPr>
        <a:xfrm>
          <a:off x="12763500" y="640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157415</xdr:rowOff>
    </xdr:from>
    <xdr:ext cx="534377" cy="259045"/>
    <xdr:sp macro="" textlink="">
      <xdr:nvSpPr>
        <xdr:cNvPr id="552" name="テキスト ボックス 551"/>
        <xdr:cNvSpPr txBox="1"/>
      </xdr:nvSpPr>
      <xdr:spPr>
        <a:xfrm>
          <a:off x="12547111" y="650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45217</xdr:rowOff>
    </xdr:from>
    <xdr:to>
      <xdr:col>23</xdr:col>
      <xdr:colOff>517525</xdr:colOff>
      <xdr:row>56</xdr:row>
      <xdr:rowOff>108224</xdr:rowOff>
    </xdr:to>
    <xdr:cxnSp macro="">
      <xdr:nvCxnSpPr>
        <xdr:cNvPr id="586" name="直線コネクタ 585"/>
        <xdr:cNvCxnSpPr/>
      </xdr:nvCxnSpPr>
      <xdr:spPr>
        <a:xfrm flipV="1">
          <a:off x="15481300" y="9646417"/>
          <a:ext cx="838200" cy="6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118348</xdr:rowOff>
    </xdr:from>
    <xdr:ext cx="534377" cy="259045"/>
    <xdr:sp macro="" textlink="">
      <xdr:nvSpPr>
        <xdr:cNvPr id="587" name="教育費平均値テキスト"/>
        <xdr:cNvSpPr txBox="1"/>
      </xdr:nvSpPr>
      <xdr:spPr>
        <a:xfrm>
          <a:off x="16370300" y="9719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123369</xdr:rowOff>
    </xdr:from>
    <xdr:to>
      <xdr:col>22</xdr:col>
      <xdr:colOff>365125</xdr:colOff>
      <xdr:row>56</xdr:row>
      <xdr:rowOff>108224</xdr:rowOff>
    </xdr:to>
    <xdr:cxnSp macro="">
      <xdr:nvCxnSpPr>
        <xdr:cNvPr id="589" name="直線コネクタ 588"/>
        <xdr:cNvCxnSpPr/>
      </xdr:nvCxnSpPr>
      <xdr:spPr>
        <a:xfrm>
          <a:off x="14592300" y="9553119"/>
          <a:ext cx="889000" cy="15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28921</xdr:rowOff>
    </xdr:from>
    <xdr:to>
      <xdr:col>22</xdr:col>
      <xdr:colOff>415925</xdr:colOff>
      <xdr:row>56</xdr:row>
      <xdr:rowOff>130521</xdr:rowOff>
    </xdr:to>
    <xdr:sp macro="" textlink="">
      <xdr:nvSpPr>
        <xdr:cNvPr id="590" name="フローチャート : 判断 589"/>
        <xdr:cNvSpPr/>
      </xdr:nvSpPr>
      <xdr:spPr>
        <a:xfrm>
          <a:off x="15430500" y="963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147048</xdr:rowOff>
    </xdr:from>
    <xdr:ext cx="534377" cy="259045"/>
    <xdr:sp macro="" textlink="">
      <xdr:nvSpPr>
        <xdr:cNvPr id="591" name="テキスト ボックス 590"/>
        <xdr:cNvSpPr txBox="1"/>
      </xdr:nvSpPr>
      <xdr:spPr>
        <a:xfrm>
          <a:off x="15214111" y="940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123369</xdr:rowOff>
    </xdr:from>
    <xdr:to>
      <xdr:col>21</xdr:col>
      <xdr:colOff>161925</xdr:colOff>
      <xdr:row>57</xdr:row>
      <xdr:rowOff>66319</xdr:rowOff>
    </xdr:to>
    <xdr:cxnSp macro="">
      <xdr:nvCxnSpPr>
        <xdr:cNvPr id="592" name="直線コネクタ 591"/>
        <xdr:cNvCxnSpPr/>
      </xdr:nvCxnSpPr>
      <xdr:spPr>
        <a:xfrm flipV="1">
          <a:off x="13703300" y="9553119"/>
          <a:ext cx="889000" cy="2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21406</xdr:rowOff>
    </xdr:from>
    <xdr:to>
      <xdr:col>21</xdr:col>
      <xdr:colOff>212725</xdr:colOff>
      <xdr:row>56</xdr:row>
      <xdr:rowOff>123006</xdr:rowOff>
    </xdr:to>
    <xdr:sp macro="" textlink="">
      <xdr:nvSpPr>
        <xdr:cNvPr id="593" name="フローチャート : 判断 592"/>
        <xdr:cNvSpPr/>
      </xdr:nvSpPr>
      <xdr:spPr>
        <a:xfrm>
          <a:off x="1454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114133</xdr:rowOff>
    </xdr:from>
    <xdr:ext cx="534377" cy="259045"/>
    <xdr:sp macro="" textlink="">
      <xdr:nvSpPr>
        <xdr:cNvPr id="594" name="テキスト ボックス 593"/>
        <xdr:cNvSpPr txBox="1"/>
      </xdr:nvSpPr>
      <xdr:spPr>
        <a:xfrm>
          <a:off x="14325111" y="971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66319</xdr:rowOff>
    </xdr:from>
    <xdr:to>
      <xdr:col>19</xdr:col>
      <xdr:colOff>644525</xdr:colOff>
      <xdr:row>58</xdr:row>
      <xdr:rowOff>155545</xdr:rowOff>
    </xdr:to>
    <xdr:cxnSp macro="">
      <xdr:nvCxnSpPr>
        <xdr:cNvPr id="595" name="直線コネクタ 594"/>
        <xdr:cNvCxnSpPr/>
      </xdr:nvCxnSpPr>
      <xdr:spPr>
        <a:xfrm flipV="1">
          <a:off x="12814300" y="9838969"/>
          <a:ext cx="889000" cy="26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97344</xdr:rowOff>
    </xdr:from>
    <xdr:to>
      <xdr:col>20</xdr:col>
      <xdr:colOff>9525</xdr:colOff>
      <xdr:row>57</xdr:row>
      <xdr:rowOff>27494</xdr:rowOff>
    </xdr:to>
    <xdr:sp macro="" textlink="">
      <xdr:nvSpPr>
        <xdr:cNvPr id="596" name="フローチャート : 判断 595"/>
        <xdr:cNvSpPr/>
      </xdr:nvSpPr>
      <xdr:spPr>
        <a:xfrm>
          <a:off x="13652500" y="96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44021</xdr:rowOff>
    </xdr:from>
    <xdr:ext cx="534377" cy="259045"/>
    <xdr:sp macro="" textlink="">
      <xdr:nvSpPr>
        <xdr:cNvPr id="597" name="テキスト ボックス 596"/>
        <xdr:cNvSpPr txBox="1"/>
      </xdr:nvSpPr>
      <xdr:spPr>
        <a:xfrm>
          <a:off x="13436111" y="94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122861</xdr:rowOff>
    </xdr:from>
    <xdr:to>
      <xdr:col>18</xdr:col>
      <xdr:colOff>492125</xdr:colOff>
      <xdr:row>57</xdr:row>
      <xdr:rowOff>53011</xdr:rowOff>
    </xdr:to>
    <xdr:sp macro="" textlink="">
      <xdr:nvSpPr>
        <xdr:cNvPr id="598" name="フローチャート : 判断 597"/>
        <xdr:cNvSpPr/>
      </xdr:nvSpPr>
      <xdr:spPr>
        <a:xfrm>
          <a:off x="12763500" y="97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69538</xdr:rowOff>
    </xdr:from>
    <xdr:ext cx="534377" cy="259045"/>
    <xdr:sp macro="" textlink="">
      <xdr:nvSpPr>
        <xdr:cNvPr id="599" name="テキスト ボックス 598"/>
        <xdr:cNvSpPr txBox="1"/>
      </xdr:nvSpPr>
      <xdr:spPr>
        <a:xfrm>
          <a:off x="12547111" y="949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165867</xdr:rowOff>
    </xdr:from>
    <xdr:to>
      <xdr:col>23</xdr:col>
      <xdr:colOff>568325</xdr:colOff>
      <xdr:row>56</xdr:row>
      <xdr:rowOff>96017</xdr:rowOff>
    </xdr:to>
    <xdr:sp macro="" textlink="">
      <xdr:nvSpPr>
        <xdr:cNvPr id="605" name="円/楕円 604"/>
        <xdr:cNvSpPr/>
      </xdr:nvSpPr>
      <xdr:spPr>
        <a:xfrm>
          <a:off x="16268700" y="959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17294</xdr:rowOff>
    </xdr:from>
    <xdr:ext cx="534377" cy="259045"/>
    <xdr:sp macro="" textlink="">
      <xdr:nvSpPr>
        <xdr:cNvPr id="606" name="教育費該当値テキスト"/>
        <xdr:cNvSpPr txBox="1"/>
      </xdr:nvSpPr>
      <xdr:spPr>
        <a:xfrm>
          <a:off x="16370300" y="944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62,613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57424</xdr:rowOff>
    </xdr:from>
    <xdr:to>
      <xdr:col>22</xdr:col>
      <xdr:colOff>415925</xdr:colOff>
      <xdr:row>56</xdr:row>
      <xdr:rowOff>159024</xdr:rowOff>
    </xdr:to>
    <xdr:sp macro="" textlink="">
      <xdr:nvSpPr>
        <xdr:cNvPr id="607" name="円/楕円 606"/>
        <xdr:cNvSpPr/>
      </xdr:nvSpPr>
      <xdr:spPr>
        <a:xfrm>
          <a:off x="15430500" y="9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150151</xdr:rowOff>
    </xdr:from>
    <xdr:ext cx="534377" cy="259045"/>
    <xdr:sp macro="" textlink="">
      <xdr:nvSpPr>
        <xdr:cNvPr id="608" name="テキスト ボックス 607"/>
        <xdr:cNvSpPr txBox="1"/>
      </xdr:nvSpPr>
      <xdr:spPr>
        <a:xfrm>
          <a:off x="15214111" y="975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58,203</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72569</xdr:rowOff>
    </xdr:from>
    <xdr:to>
      <xdr:col>21</xdr:col>
      <xdr:colOff>212725</xdr:colOff>
      <xdr:row>56</xdr:row>
      <xdr:rowOff>2719</xdr:rowOff>
    </xdr:to>
    <xdr:sp macro="" textlink="">
      <xdr:nvSpPr>
        <xdr:cNvPr id="609" name="円/楕円 608"/>
        <xdr:cNvSpPr/>
      </xdr:nvSpPr>
      <xdr:spPr>
        <a:xfrm>
          <a:off x="14541500" y="950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19246</xdr:rowOff>
    </xdr:from>
    <xdr:ext cx="534377" cy="259045"/>
    <xdr:sp macro="" textlink="">
      <xdr:nvSpPr>
        <xdr:cNvPr id="610" name="テキスト ボックス 609"/>
        <xdr:cNvSpPr txBox="1"/>
      </xdr:nvSpPr>
      <xdr:spPr>
        <a:xfrm>
          <a:off x="14325111" y="927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69,143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15519</xdr:rowOff>
    </xdr:from>
    <xdr:to>
      <xdr:col>20</xdr:col>
      <xdr:colOff>9525</xdr:colOff>
      <xdr:row>57</xdr:row>
      <xdr:rowOff>117119</xdr:rowOff>
    </xdr:to>
    <xdr:sp macro="" textlink="">
      <xdr:nvSpPr>
        <xdr:cNvPr id="611" name="円/楕円 610"/>
        <xdr:cNvSpPr/>
      </xdr:nvSpPr>
      <xdr:spPr>
        <a:xfrm>
          <a:off x="13652500" y="978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108246</xdr:rowOff>
    </xdr:from>
    <xdr:ext cx="534377" cy="259045"/>
    <xdr:sp macro="" textlink="">
      <xdr:nvSpPr>
        <xdr:cNvPr id="612" name="テキスト ボックス 611"/>
        <xdr:cNvSpPr txBox="1"/>
      </xdr:nvSpPr>
      <xdr:spPr>
        <a:xfrm>
          <a:off x="13436111" y="988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49,136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104745</xdr:rowOff>
    </xdr:from>
    <xdr:to>
      <xdr:col>18</xdr:col>
      <xdr:colOff>492125</xdr:colOff>
      <xdr:row>59</xdr:row>
      <xdr:rowOff>34895</xdr:rowOff>
    </xdr:to>
    <xdr:sp macro="" textlink="">
      <xdr:nvSpPr>
        <xdr:cNvPr id="613" name="円/楕円 612"/>
        <xdr:cNvSpPr/>
      </xdr:nvSpPr>
      <xdr:spPr>
        <a:xfrm>
          <a:off x="12763500" y="1004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26022</xdr:rowOff>
    </xdr:from>
    <xdr:ext cx="534377" cy="259045"/>
    <xdr:sp macro="" textlink="">
      <xdr:nvSpPr>
        <xdr:cNvPr id="614" name="テキスト ボックス 613"/>
        <xdr:cNvSpPr txBox="1"/>
      </xdr:nvSpPr>
      <xdr:spPr>
        <a:xfrm>
          <a:off x="12547111" y="1014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30,891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42591</xdr:rowOff>
    </xdr:from>
    <xdr:to>
      <xdr:col>23</xdr:col>
      <xdr:colOff>517525</xdr:colOff>
      <xdr:row>79</xdr:row>
      <xdr:rowOff>42675</xdr:rowOff>
    </xdr:to>
    <xdr:cxnSp macro="">
      <xdr:nvCxnSpPr>
        <xdr:cNvPr id="643" name="直線コネクタ 642"/>
        <xdr:cNvCxnSpPr/>
      </xdr:nvCxnSpPr>
      <xdr:spPr>
        <a:xfrm>
          <a:off x="15481300" y="13587141"/>
          <a:ext cx="8382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42591</xdr:rowOff>
    </xdr:from>
    <xdr:to>
      <xdr:col>22</xdr:col>
      <xdr:colOff>365125</xdr:colOff>
      <xdr:row>79</xdr:row>
      <xdr:rowOff>44450</xdr:rowOff>
    </xdr:to>
    <xdr:cxnSp macro="">
      <xdr:nvCxnSpPr>
        <xdr:cNvPr id="646" name="直線コネクタ 645"/>
        <xdr:cNvCxnSpPr/>
      </xdr:nvCxnSpPr>
      <xdr:spPr>
        <a:xfrm flipV="1">
          <a:off x="14592300" y="13587141"/>
          <a:ext cx="889000" cy="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146176</xdr:rowOff>
    </xdr:from>
    <xdr:to>
      <xdr:col>22</xdr:col>
      <xdr:colOff>415925</xdr:colOff>
      <xdr:row>79</xdr:row>
      <xdr:rowOff>76326</xdr:rowOff>
    </xdr:to>
    <xdr:sp macro="" textlink="">
      <xdr:nvSpPr>
        <xdr:cNvPr id="647" name="フローチャート : 判断 646"/>
        <xdr:cNvSpPr/>
      </xdr:nvSpPr>
      <xdr:spPr>
        <a:xfrm>
          <a:off x="15430500" y="1351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92853</xdr:rowOff>
    </xdr:from>
    <xdr:ext cx="469744" cy="259045"/>
    <xdr:sp macro="" textlink="">
      <xdr:nvSpPr>
        <xdr:cNvPr id="648" name="テキスト ボックス 647"/>
        <xdr:cNvSpPr txBox="1"/>
      </xdr:nvSpPr>
      <xdr:spPr>
        <a:xfrm>
          <a:off x="15246427" y="1329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43028</xdr:rowOff>
    </xdr:from>
    <xdr:to>
      <xdr:col>21</xdr:col>
      <xdr:colOff>161925</xdr:colOff>
      <xdr:row>79</xdr:row>
      <xdr:rowOff>44450</xdr:rowOff>
    </xdr:to>
    <xdr:cxnSp macro="">
      <xdr:nvCxnSpPr>
        <xdr:cNvPr id="649" name="直線コネクタ 648"/>
        <xdr:cNvCxnSpPr/>
      </xdr:nvCxnSpPr>
      <xdr:spPr>
        <a:xfrm>
          <a:off x="13703300" y="13587578"/>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50" name="フローチャート : 判断 649"/>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80873</xdr:rowOff>
    </xdr:from>
    <xdr:ext cx="469744" cy="259045"/>
    <xdr:sp macro="" textlink="">
      <xdr:nvSpPr>
        <xdr:cNvPr id="651" name="テキスト ボックス 650"/>
        <xdr:cNvSpPr txBox="1"/>
      </xdr:nvSpPr>
      <xdr:spPr>
        <a:xfrm>
          <a:off x="14357427" y="1328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29671</xdr:rowOff>
    </xdr:from>
    <xdr:to>
      <xdr:col>19</xdr:col>
      <xdr:colOff>644525</xdr:colOff>
      <xdr:row>79</xdr:row>
      <xdr:rowOff>43028</xdr:rowOff>
    </xdr:to>
    <xdr:cxnSp macro="">
      <xdr:nvCxnSpPr>
        <xdr:cNvPr id="652" name="直線コネクタ 651"/>
        <xdr:cNvCxnSpPr/>
      </xdr:nvCxnSpPr>
      <xdr:spPr>
        <a:xfrm>
          <a:off x="12814300" y="13574221"/>
          <a:ext cx="8890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53" name="フローチャート : 判断 652"/>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4" name="テキスト ボックス 653"/>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5" name="フローチャート : 判断 654"/>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69087</xdr:rowOff>
    </xdr:from>
    <xdr:ext cx="534377" cy="259045"/>
    <xdr:sp macro="" textlink="">
      <xdr:nvSpPr>
        <xdr:cNvPr id="656" name="テキスト ボックス 655"/>
        <xdr:cNvSpPr txBox="1"/>
      </xdr:nvSpPr>
      <xdr:spPr>
        <a:xfrm>
          <a:off x="12547111" y="132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163325</xdr:rowOff>
    </xdr:from>
    <xdr:to>
      <xdr:col>23</xdr:col>
      <xdr:colOff>568325</xdr:colOff>
      <xdr:row>79</xdr:row>
      <xdr:rowOff>93475</xdr:rowOff>
    </xdr:to>
    <xdr:sp macro="" textlink="">
      <xdr:nvSpPr>
        <xdr:cNvPr id="662" name="円/楕円 661"/>
        <xdr:cNvSpPr/>
      </xdr:nvSpPr>
      <xdr:spPr>
        <a:xfrm>
          <a:off x="16268700" y="1353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378565" cy="259045"/>
    <xdr:sp macro="" textlink="">
      <xdr:nvSpPr>
        <xdr:cNvPr id="663" name="災害復旧費該当値テキスト"/>
        <xdr:cNvSpPr txBox="1"/>
      </xdr:nvSpPr>
      <xdr:spPr>
        <a:xfrm>
          <a:off x="16370300" y="13509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163241</xdr:rowOff>
    </xdr:from>
    <xdr:to>
      <xdr:col>22</xdr:col>
      <xdr:colOff>415925</xdr:colOff>
      <xdr:row>79</xdr:row>
      <xdr:rowOff>93391</xdr:rowOff>
    </xdr:to>
    <xdr:sp macro="" textlink="">
      <xdr:nvSpPr>
        <xdr:cNvPr id="664" name="円/楕円 663"/>
        <xdr:cNvSpPr/>
      </xdr:nvSpPr>
      <xdr:spPr>
        <a:xfrm>
          <a:off x="15430500" y="1353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84518</xdr:rowOff>
    </xdr:from>
    <xdr:ext cx="378565" cy="259045"/>
    <xdr:sp macro="" textlink="">
      <xdr:nvSpPr>
        <xdr:cNvPr id="665" name="テキスト ボックス 664"/>
        <xdr:cNvSpPr txBox="1"/>
      </xdr:nvSpPr>
      <xdr:spPr>
        <a:xfrm>
          <a:off x="15292017" y="13629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6" name="円/楕円 66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7" name="テキスト ボックス 666"/>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163678</xdr:rowOff>
    </xdr:from>
    <xdr:to>
      <xdr:col>20</xdr:col>
      <xdr:colOff>9525</xdr:colOff>
      <xdr:row>79</xdr:row>
      <xdr:rowOff>93828</xdr:rowOff>
    </xdr:to>
    <xdr:sp macro="" textlink="">
      <xdr:nvSpPr>
        <xdr:cNvPr id="668" name="円/楕円 667"/>
        <xdr:cNvSpPr/>
      </xdr:nvSpPr>
      <xdr:spPr>
        <a:xfrm>
          <a:off x="13652500" y="1353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84955</xdr:rowOff>
    </xdr:from>
    <xdr:ext cx="378565" cy="259045"/>
    <xdr:sp macro="" textlink="">
      <xdr:nvSpPr>
        <xdr:cNvPr id="669" name="テキスト ボックス 668"/>
        <xdr:cNvSpPr txBox="1"/>
      </xdr:nvSpPr>
      <xdr:spPr>
        <a:xfrm>
          <a:off x="13514017" y="13629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150321</xdr:rowOff>
    </xdr:from>
    <xdr:to>
      <xdr:col>18</xdr:col>
      <xdr:colOff>492125</xdr:colOff>
      <xdr:row>79</xdr:row>
      <xdr:rowOff>80471</xdr:rowOff>
    </xdr:to>
    <xdr:sp macro="" textlink="">
      <xdr:nvSpPr>
        <xdr:cNvPr id="670" name="円/楕円 669"/>
        <xdr:cNvSpPr/>
      </xdr:nvSpPr>
      <xdr:spPr>
        <a:xfrm>
          <a:off x="12763500" y="1352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71598</xdr:rowOff>
    </xdr:from>
    <xdr:ext cx="469744" cy="259045"/>
    <xdr:sp macro="" textlink="">
      <xdr:nvSpPr>
        <xdr:cNvPr id="671" name="テキスト ボックス 670"/>
        <xdr:cNvSpPr txBox="1"/>
      </xdr:nvSpPr>
      <xdr:spPr>
        <a:xfrm>
          <a:off x="12579427" y="1361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123752</xdr:rowOff>
    </xdr:from>
    <xdr:to>
      <xdr:col>23</xdr:col>
      <xdr:colOff>517525</xdr:colOff>
      <xdr:row>96</xdr:row>
      <xdr:rowOff>137207</xdr:rowOff>
    </xdr:to>
    <xdr:cxnSp macro="">
      <xdr:nvCxnSpPr>
        <xdr:cNvPr id="702" name="直線コネクタ 701"/>
        <xdr:cNvCxnSpPr/>
      </xdr:nvCxnSpPr>
      <xdr:spPr>
        <a:xfrm>
          <a:off x="15481300" y="16582952"/>
          <a:ext cx="8382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123752</xdr:rowOff>
    </xdr:from>
    <xdr:to>
      <xdr:col>22</xdr:col>
      <xdr:colOff>365125</xdr:colOff>
      <xdr:row>96</xdr:row>
      <xdr:rowOff>127812</xdr:rowOff>
    </xdr:to>
    <xdr:cxnSp macro="">
      <xdr:nvCxnSpPr>
        <xdr:cNvPr id="705" name="直線コネクタ 704"/>
        <xdr:cNvCxnSpPr/>
      </xdr:nvCxnSpPr>
      <xdr:spPr>
        <a:xfrm flipV="1">
          <a:off x="14592300" y="16582952"/>
          <a:ext cx="889000" cy="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136165</xdr:rowOff>
    </xdr:from>
    <xdr:to>
      <xdr:col>22</xdr:col>
      <xdr:colOff>415925</xdr:colOff>
      <xdr:row>95</xdr:row>
      <xdr:rowOff>66315</xdr:rowOff>
    </xdr:to>
    <xdr:sp macro="" textlink="">
      <xdr:nvSpPr>
        <xdr:cNvPr id="706" name="フローチャート : 判断 705"/>
        <xdr:cNvSpPr/>
      </xdr:nvSpPr>
      <xdr:spPr>
        <a:xfrm>
          <a:off x="15430500" y="162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82842</xdr:rowOff>
    </xdr:from>
    <xdr:ext cx="534377" cy="259045"/>
    <xdr:sp macro="" textlink="">
      <xdr:nvSpPr>
        <xdr:cNvPr id="707" name="テキスト ボックス 706"/>
        <xdr:cNvSpPr txBox="1"/>
      </xdr:nvSpPr>
      <xdr:spPr>
        <a:xfrm>
          <a:off x="15214111" y="1602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127812</xdr:rowOff>
    </xdr:from>
    <xdr:to>
      <xdr:col>21</xdr:col>
      <xdr:colOff>161925</xdr:colOff>
      <xdr:row>96</xdr:row>
      <xdr:rowOff>160382</xdr:rowOff>
    </xdr:to>
    <xdr:cxnSp macro="">
      <xdr:nvCxnSpPr>
        <xdr:cNvPr id="708" name="直線コネクタ 707"/>
        <xdr:cNvCxnSpPr/>
      </xdr:nvCxnSpPr>
      <xdr:spPr>
        <a:xfrm flipV="1">
          <a:off x="13703300" y="16587012"/>
          <a:ext cx="889000" cy="3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09" name="フローチャート : 判断 708"/>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113704</xdr:rowOff>
    </xdr:from>
    <xdr:ext cx="534377" cy="259045"/>
    <xdr:sp macro="" textlink="">
      <xdr:nvSpPr>
        <xdr:cNvPr id="710" name="テキスト ボックス 709"/>
        <xdr:cNvSpPr txBox="1"/>
      </xdr:nvSpPr>
      <xdr:spPr>
        <a:xfrm>
          <a:off x="14325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145568</xdr:rowOff>
    </xdr:from>
    <xdr:to>
      <xdr:col>19</xdr:col>
      <xdr:colOff>644525</xdr:colOff>
      <xdr:row>96</xdr:row>
      <xdr:rowOff>160382</xdr:rowOff>
    </xdr:to>
    <xdr:cxnSp macro="">
      <xdr:nvCxnSpPr>
        <xdr:cNvPr id="711" name="直線コネクタ 710"/>
        <xdr:cNvCxnSpPr/>
      </xdr:nvCxnSpPr>
      <xdr:spPr>
        <a:xfrm>
          <a:off x="12814300" y="16604768"/>
          <a:ext cx="889000" cy="1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12" name="フローチャート : 判断 711"/>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107988</xdr:rowOff>
    </xdr:from>
    <xdr:ext cx="534377" cy="259045"/>
    <xdr:sp macro="" textlink="">
      <xdr:nvSpPr>
        <xdr:cNvPr id="713" name="テキスト ボックス 712"/>
        <xdr:cNvSpPr txBox="1"/>
      </xdr:nvSpPr>
      <xdr:spPr>
        <a:xfrm>
          <a:off x="13436111" y="160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4" name="フローチャート : 判断 713"/>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105855</xdr:rowOff>
    </xdr:from>
    <xdr:ext cx="534377" cy="259045"/>
    <xdr:sp macro="" textlink="">
      <xdr:nvSpPr>
        <xdr:cNvPr id="715" name="テキスト ボックス 714"/>
        <xdr:cNvSpPr txBox="1"/>
      </xdr:nvSpPr>
      <xdr:spPr>
        <a:xfrm>
          <a:off x="12547111" y="160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86407</xdr:rowOff>
    </xdr:from>
    <xdr:to>
      <xdr:col>23</xdr:col>
      <xdr:colOff>568325</xdr:colOff>
      <xdr:row>97</xdr:row>
      <xdr:rowOff>16557</xdr:rowOff>
    </xdr:to>
    <xdr:sp macro="" textlink="">
      <xdr:nvSpPr>
        <xdr:cNvPr id="721" name="円/楕円 720"/>
        <xdr:cNvSpPr/>
      </xdr:nvSpPr>
      <xdr:spPr>
        <a:xfrm>
          <a:off x="16268700" y="1654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64834</xdr:rowOff>
    </xdr:from>
    <xdr:ext cx="534377" cy="259045"/>
    <xdr:sp macro="" textlink="">
      <xdr:nvSpPr>
        <xdr:cNvPr id="722" name="公債費該当値テキスト"/>
        <xdr:cNvSpPr txBox="1"/>
      </xdr:nvSpPr>
      <xdr:spPr>
        <a:xfrm>
          <a:off x="16370300" y="1652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43,729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72952</xdr:rowOff>
    </xdr:from>
    <xdr:to>
      <xdr:col>22</xdr:col>
      <xdr:colOff>415925</xdr:colOff>
      <xdr:row>97</xdr:row>
      <xdr:rowOff>3102</xdr:rowOff>
    </xdr:to>
    <xdr:sp macro="" textlink="">
      <xdr:nvSpPr>
        <xdr:cNvPr id="723" name="円/楕円 722"/>
        <xdr:cNvSpPr/>
      </xdr:nvSpPr>
      <xdr:spPr>
        <a:xfrm>
          <a:off x="15430500" y="165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165679</xdr:rowOff>
    </xdr:from>
    <xdr:ext cx="534377" cy="259045"/>
    <xdr:sp macro="" textlink="">
      <xdr:nvSpPr>
        <xdr:cNvPr id="724" name="テキスト ボックス 723"/>
        <xdr:cNvSpPr txBox="1"/>
      </xdr:nvSpPr>
      <xdr:spPr>
        <a:xfrm>
          <a:off x="15214111" y="1662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77012</xdr:rowOff>
    </xdr:from>
    <xdr:to>
      <xdr:col>21</xdr:col>
      <xdr:colOff>212725</xdr:colOff>
      <xdr:row>97</xdr:row>
      <xdr:rowOff>7162</xdr:rowOff>
    </xdr:to>
    <xdr:sp macro="" textlink="">
      <xdr:nvSpPr>
        <xdr:cNvPr id="725" name="円/楕円 724"/>
        <xdr:cNvSpPr/>
      </xdr:nvSpPr>
      <xdr:spPr>
        <a:xfrm>
          <a:off x="14541500" y="1653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169739</xdr:rowOff>
    </xdr:from>
    <xdr:ext cx="534377" cy="259045"/>
    <xdr:sp macro="" textlink="">
      <xdr:nvSpPr>
        <xdr:cNvPr id="726" name="テキスト ボックス 725"/>
        <xdr:cNvSpPr txBox="1"/>
      </xdr:nvSpPr>
      <xdr:spPr>
        <a:xfrm>
          <a:off x="14325111" y="1662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44,592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109582</xdr:rowOff>
    </xdr:from>
    <xdr:to>
      <xdr:col>20</xdr:col>
      <xdr:colOff>9525</xdr:colOff>
      <xdr:row>97</xdr:row>
      <xdr:rowOff>39732</xdr:rowOff>
    </xdr:to>
    <xdr:sp macro="" textlink="">
      <xdr:nvSpPr>
        <xdr:cNvPr id="727" name="円/楕円 726"/>
        <xdr:cNvSpPr/>
      </xdr:nvSpPr>
      <xdr:spPr>
        <a:xfrm>
          <a:off x="13652500" y="1656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30859</xdr:rowOff>
    </xdr:from>
    <xdr:ext cx="534377" cy="259045"/>
    <xdr:sp macro="" textlink="">
      <xdr:nvSpPr>
        <xdr:cNvPr id="728" name="テキスト ボックス 727"/>
        <xdr:cNvSpPr txBox="1"/>
      </xdr:nvSpPr>
      <xdr:spPr>
        <a:xfrm>
          <a:off x="13436111" y="1666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41,600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94768</xdr:rowOff>
    </xdr:from>
    <xdr:to>
      <xdr:col>18</xdr:col>
      <xdr:colOff>492125</xdr:colOff>
      <xdr:row>97</xdr:row>
      <xdr:rowOff>24918</xdr:rowOff>
    </xdr:to>
    <xdr:sp macro="" textlink="">
      <xdr:nvSpPr>
        <xdr:cNvPr id="729" name="円/楕円 728"/>
        <xdr:cNvSpPr/>
      </xdr:nvSpPr>
      <xdr:spPr>
        <a:xfrm>
          <a:off x="12763500" y="1655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16045</xdr:rowOff>
    </xdr:from>
    <xdr:ext cx="534377" cy="259045"/>
    <xdr:sp macro="" textlink="">
      <xdr:nvSpPr>
        <xdr:cNvPr id="730" name="テキスト ボックス 729"/>
        <xdr:cNvSpPr txBox="1"/>
      </xdr:nvSpPr>
      <xdr:spPr>
        <a:xfrm>
          <a:off x="12547111" y="1664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147066</xdr:rowOff>
    </xdr:from>
    <xdr:to>
      <xdr:col>31</xdr:col>
      <xdr:colOff>85725</xdr:colOff>
      <xdr:row>39</xdr:row>
      <xdr:rowOff>77216</xdr:rowOff>
    </xdr:to>
    <xdr:sp macro="" textlink="">
      <xdr:nvSpPr>
        <xdr:cNvPr id="763" name="フローチャート : 判断 762"/>
        <xdr:cNvSpPr/>
      </xdr:nvSpPr>
      <xdr:spPr>
        <a:xfrm>
          <a:off x="21272500" y="66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93743</xdr:rowOff>
    </xdr:from>
    <xdr:ext cx="378565" cy="259045"/>
    <xdr:sp macro="" textlink="">
      <xdr:nvSpPr>
        <xdr:cNvPr id="764" name="テキスト ボックス 763"/>
        <xdr:cNvSpPr txBox="1"/>
      </xdr:nvSpPr>
      <xdr:spPr>
        <a:xfrm>
          <a:off x="21134017" y="6437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6" name="フローチャート : 判断 765"/>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7" name="テキスト ボックス 766"/>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9" name="フローチャート : 判断 768"/>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70" name="テキスト ボックス 769"/>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71" name="フローチャート : 判断 770"/>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72" name="テキスト ボックス 771"/>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171196</xdr:rowOff>
    </xdr:from>
    <xdr:to>
      <xdr:col>31</xdr:col>
      <xdr:colOff>85725</xdr:colOff>
      <xdr:row>57</xdr:row>
      <xdr:rowOff>101346</xdr:rowOff>
    </xdr:to>
    <xdr:sp macro="" textlink="">
      <xdr:nvSpPr>
        <xdr:cNvPr id="818" name="フローチャート : 判断 817"/>
        <xdr:cNvSpPr/>
      </xdr:nvSpPr>
      <xdr:spPr>
        <a:xfrm>
          <a:off x="21272500" y="977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55</xdr:row>
      <xdr:rowOff>117873</xdr:rowOff>
    </xdr:from>
    <xdr:ext cx="313932" cy="259045"/>
    <xdr:sp macro="" textlink="">
      <xdr:nvSpPr>
        <xdr:cNvPr id="819" name="テキスト ボックス 818"/>
        <xdr:cNvSpPr txBox="1"/>
      </xdr:nvSpPr>
      <xdr:spPr>
        <a:xfrm>
          <a:off x="21166333" y="95476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21" name="フローチャート : 判断 820"/>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22" name="テキスト ボックス 821"/>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4" name="フローチャート : 判断 823"/>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5" name="テキスト ボックス 824"/>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6" name="フローチャート : 判断 825"/>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7" name="テキスト ボックス 826"/>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36" name="テキスト ボックス 83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8" name="テキスト ボックス 83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40" name="テキスト ボックス 83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42" name="テキスト ボックス 84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歳出決算額について概ね類似団体内の平均を下回っているが、農林水産業費・商工費・教育費の三項目が上回っている状況である。また、昨年比大幅に伸びているのが農林水産業費及び教育費となっている。農林水産業費に関しては総合交流ターミナルリニューアル工事関連の経費、教育費は氏家中学校第</a:t>
          </a:r>
          <a:r>
            <a:rPr kumimoji="1" lang="en-US" altLang="ja-JP" sz="1300">
              <a:latin typeface="ＭＳ Ｐゴシック"/>
            </a:rPr>
            <a:t>2</a:t>
          </a:r>
          <a:r>
            <a:rPr kumimoji="1" lang="ja-JP" altLang="en-US" sz="1300">
              <a:latin typeface="ＭＳ Ｐゴシック"/>
            </a:rPr>
            <a:t>屋内運動場建設工事や中学校空調設備導入関連の経費が増加の要因となっている。今後も施策の現状分析を続け、コストの削減に努める。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栃木県さくら市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財政調整基金については、余剰金の積み増しが例年より厳しい状況でり、</a:t>
          </a:r>
          <a:r>
            <a:rPr kumimoji="1" lang="en-US" altLang="ja-JP" sz="1100">
              <a:latin typeface="ＭＳ ゴシック" pitchFamily="49" charset="-128"/>
              <a:ea typeface="ＭＳ ゴシック" pitchFamily="49" charset="-128"/>
            </a:rPr>
            <a:t>105,960</a:t>
          </a:r>
          <a:r>
            <a:rPr kumimoji="1" lang="ja-JP" altLang="en-US" sz="1100">
              <a:latin typeface="ＭＳ ゴシック" pitchFamily="49" charset="-128"/>
              <a:ea typeface="ＭＳ ゴシック" pitchFamily="49" charset="-128"/>
            </a:rPr>
            <a:t>千円の取崩しを行ったため、平成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年度末では標準財政規模比で</a:t>
          </a:r>
          <a:r>
            <a:rPr kumimoji="1" lang="en-US" altLang="ja-JP" sz="1100">
              <a:latin typeface="ＭＳ ゴシック" pitchFamily="49" charset="-128"/>
              <a:ea typeface="ＭＳ ゴシック" pitchFamily="49" charset="-128"/>
            </a:rPr>
            <a:t>22.94</a:t>
          </a:r>
          <a:r>
            <a:rPr kumimoji="1" lang="ja-JP" altLang="en-US" sz="1100">
              <a:latin typeface="ＭＳ ゴシック" pitchFamily="49" charset="-128"/>
              <a:ea typeface="ＭＳ ゴシック" pitchFamily="49" charset="-128"/>
            </a:rPr>
            <a:t>％、前年度比</a:t>
          </a:r>
          <a:r>
            <a:rPr kumimoji="1" lang="en-US" altLang="ja-JP" sz="1100">
              <a:latin typeface="ＭＳ ゴシック" pitchFamily="49" charset="-128"/>
              <a:ea typeface="ＭＳ ゴシック" pitchFamily="49" charset="-128"/>
            </a:rPr>
            <a:t>0.9</a:t>
          </a:r>
          <a:r>
            <a:rPr kumimoji="1" lang="ja-JP" altLang="en-US" sz="1100">
              <a:latin typeface="ＭＳ ゴシック" pitchFamily="49" charset="-128"/>
              <a:ea typeface="ＭＳ ゴシック" pitchFamily="49" charset="-128"/>
            </a:rPr>
            <a:t>ポイントの減少となった。</a:t>
          </a:r>
        </a:p>
        <a:p>
          <a:r>
            <a:rPr kumimoji="1" lang="ja-JP" altLang="en-US" sz="1100">
              <a:latin typeface="ＭＳ ゴシック" pitchFamily="49" charset="-128"/>
              <a:ea typeface="ＭＳ ゴシック" pitchFamily="49" charset="-128"/>
            </a:rPr>
            <a:t>　実質収支については、市税等の歳入の伸びにより昨年度を上回ったが、実質単年度収支については、財政調整基金の取崩し等があったため減少した。</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年度より普通交付税の合併算定替の縮減期間に移行し、段階的に厳しい財政運営が続くことから、今後も基金への計画的な積み増しを検討していく。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栃木県さくら市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すべての会計において黒字化している。</a:t>
          </a:r>
        </a:p>
        <a:p>
          <a:r>
            <a:rPr kumimoji="1" lang="ja-JP" altLang="en-US" sz="1400">
              <a:latin typeface="ＭＳ ゴシック" pitchFamily="49" charset="-128"/>
              <a:ea typeface="ＭＳ ゴシック" pitchFamily="49" charset="-128"/>
            </a:rPr>
            <a:t>　今後も市税や各種保険料・使用料等の歳入確保と、全ての事務事業の精査を引き続き行うことにより徹底的な歳出削減を行い、赤字化しないように健全な財政運営に努める。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20154423</v>
      </c>
      <c r="BO4" s="381"/>
      <c r="BP4" s="381"/>
      <c r="BQ4" s="381"/>
      <c r="BR4" s="381"/>
      <c r="BS4" s="381"/>
      <c r="BT4" s="381"/>
      <c r="BU4" s="382"/>
      <c r="BV4" s="380">
        <v>19727673</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14.9</v>
      </c>
      <c r="CU4" s="387"/>
      <c r="CV4" s="387"/>
      <c r="CW4" s="387"/>
      <c r="CX4" s="387"/>
      <c r="CY4" s="387"/>
      <c r="CZ4" s="387"/>
      <c r="DA4" s="388"/>
      <c r="DB4" s="386">
        <v>14</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18367784</v>
      </c>
      <c r="BO5" s="418"/>
      <c r="BP5" s="418"/>
      <c r="BQ5" s="418"/>
      <c r="BR5" s="418"/>
      <c r="BS5" s="418"/>
      <c r="BT5" s="418"/>
      <c r="BU5" s="419"/>
      <c r="BV5" s="417">
        <v>17806280</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86.9</v>
      </c>
      <c r="CU5" s="415"/>
      <c r="CV5" s="415"/>
      <c r="CW5" s="415"/>
      <c r="CX5" s="415"/>
      <c r="CY5" s="415"/>
      <c r="CZ5" s="415"/>
      <c r="DA5" s="416"/>
      <c r="DB5" s="414">
        <v>85.3</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1786639</v>
      </c>
      <c r="BO6" s="418"/>
      <c r="BP6" s="418"/>
      <c r="BQ6" s="418"/>
      <c r="BR6" s="418"/>
      <c r="BS6" s="418"/>
      <c r="BT6" s="418"/>
      <c r="BU6" s="419"/>
      <c r="BV6" s="417">
        <v>1921393</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92.1</v>
      </c>
      <c r="CU6" s="455"/>
      <c r="CV6" s="455"/>
      <c r="CW6" s="455"/>
      <c r="CX6" s="455"/>
      <c r="CY6" s="455"/>
      <c r="CZ6" s="455"/>
      <c r="DA6" s="456"/>
      <c r="DB6" s="454">
        <v>92</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228104</v>
      </c>
      <c r="BO7" s="418"/>
      <c r="BP7" s="418"/>
      <c r="BQ7" s="418"/>
      <c r="BR7" s="418"/>
      <c r="BS7" s="418"/>
      <c r="BT7" s="418"/>
      <c r="BU7" s="419"/>
      <c r="BV7" s="417">
        <v>452415</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10467990</v>
      </c>
      <c r="CU7" s="418"/>
      <c r="CV7" s="418"/>
      <c r="CW7" s="418"/>
      <c r="CX7" s="418"/>
      <c r="CY7" s="418"/>
      <c r="CZ7" s="418"/>
      <c r="DA7" s="419"/>
      <c r="DB7" s="417">
        <v>10514168</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1558535</v>
      </c>
      <c r="BO8" s="418"/>
      <c r="BP8" s="418"/>
      <c r="BQ8" s="418"/>
      <c r="BR8" s="418"/>
      <c r="BS8" s="418"/>
      <c r="BT8" s="418"/>
      <c r="BU8" s="419"/>
      <c r="BV8" s="417">
        <v>1468978</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0.76</v>
      </c>
      <c r="CU8" s="458"/>
      <c r="CV8" s="458"/>
      <c r="CW8" s="458"/>
      <c r="CX8" s="458"/>
      <c r="CY8" s="458"/>
      <c r="CZ8" s="458"/>
      <c r="DA8" s="459"/>
      <c r="DB8" s="457">
        <v>0.76</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44901</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89557</v>
      </c>
      <c r="BO9" s="418"/>
      <c r="BP9" s="418"/>
      <c r="BQ9" s="418"/>
      <c r="BR9" s="418"/>
      <c r="BS9" s="418"/>
      <c r="BT9" s="418"/>
      <c r="BU9" s="419"/>
      <c r="BV9" s="417">
        <v>180262</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14.5</v>
      </c>
      <c r="CU9" s="415"/>
      <c r="CV9" s="415"/>
      <c r="CW9" s="415"/>
      <c r="CX9" s="415"/>
      <c r="CY9" s="415"/>
      <c r="CZ9" s="415"/>
      <c r="DA9" s="416"/>
      <c r="DB9" s="414">
        <v>14.8</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44768</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1094</v>
      </c>
      <c r="BO10" s="418"/>
      <c r="BP10" s="418"/>
      <c r="BQ10" s="418"/>
      <c r="BR10" s="418"/>
      <c r="BS10" s="418"/>
      <c r="BT10" s="418"/>
      <c r="BU10" s="419"/>
      <c r="BV10" s="417">
        <v>1118</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v>205498</v>
      </c>
      <c r="BO11" s="418"/>
      <c r="BP11" s="418"/>
      <c r="BQ11" s="418"/>
      <c r="BR11" s="418"/>
      <c r="BS11" s="418"/>
      <c r="BT11" s="418"/>
      <c r="BU11" s="419"/>
      <c r="BV11" s="417">
        <v>244807</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44359</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105960</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44059</v>
      </c>
      <c r="S13" s="499"/>
      <c r="T13" s="499"/>
      <c r="U13" s="499"/>
      <c r="V13" s="500"/>
      <c r="W13" s="433" t="s">
        <v>124</v>
      </c>
      <c r="X13" s="434"/>
      <c r="Y13" s="434"/>
      <c r="Z13" s="434"/>
      <c r="AA13" s="434"/>
      <c r="AB13" s="424"/>
      <c r="AC13" s="468">
        <v>1904</v>
      </c>
      <c r="AD13" s="469"/>
      <c r="AE13" s="469"/>
      <c r="AF13" s="469"/>
      <c r="AG13" s="508"/>
      <c r="AH13" s="468">
        <v>1940</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190189</v>
      </c>
      <c r="BO13" s="418"/>
      <c r="BP13" s="418"/>
      <c r="BQ13" s="418"/>
      <c r="BR13" s="418"/>
      <c r="BS13" s="418"/>
      <c r="BT13" s="418"/>
      <c r="BU13" s="419"/>
      <c r="BV13" s="417">
        <v>426187</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7.4</v>
      </c>
      <c r="CU13" s="415"/>
      <c r="CV13" s="415"/>
      <c r="CW13" s="415"/>
      <c r="CX13" s="415"/>
      <c r="CY13" s="415"/>
      <c r="CZ13" s="415"/>
      <c r="DA13" s="416"/>
      <c r="DB13" s="414">
        <v>8</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44430</v>
      </c>
      <c r="S14" s="499"/>
      <c r="T14" s="499"/>
      <c r="U14" s="499"/>
      <c r="V14" s="500"/>
      <c r="W14" s="407"/>
      <c r="X14" s="408"/>
      <c r="Y14" s="408"/>
      <c r="Z14" s="408"/>
      <c r="AA14" s="408"/>
      <c r="AB14" s="397"/>
      <c r="AC14" s="501">
        <v>9</v>
      </c>
      <c r="AD14" s="502"/>
      <c r="AE14" s="502"/>
      <c r="AF14" s="502"/>
      <c r="AG14" s="503"/>
      <c r="AH14" s="501">
        <v>9.4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44149</v>
      </c>
      <c r="S15" s="499"/>
      <c r="T15" s="499"/>
      <c r="U15" s="499"/>
      <c r="V15" s="500"/>
      <c r="W15" s="433" t="s">
        <v>131</v>
      </c>
      <c r="X15" s="434"/>
      <c r="Y15" s="434"/>
      <c r="Z15" s="434"/>
      <c r="AA15" s="434"/>
      <c r="AB15" s="424"/>
      <c r="AC15" s="468">
        <v>6610</v>
      </c>
      <c r="AD15" s="469"/>
      <c r="AE15" s="469"/>
      <c r="AF15" s="469"/>
      <c r="AG15" s="508"/>
      <c r="AH15" s="468">
        <v>6317</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5909615</v>
      </c>
      <c r="BO15" s="381"/>
      <c r="BP15" s="381"/>
      <c r="BQ15" s="381"/>
      <c r="BR15" s="381"/>
      <c r="BS15" s="381"/>
      <c r="BT15" s="381"/>
      <c r="BU15" s="382"/>
      <c r="BV15" s="380">
        <v>5766293</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31.1</v>
      </c>
      <c r="AD16" s="502"/>
      <c r="AE16" s="502"/>
      <c r="AF16" s="502"/>
      <c r="AG16" s="503"/>
      <c r="AH16" s="501">
        <v>30.7</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7834297</v>
      </c>
      <c r="BO16" s="418"/>
      <c r="BP16" s="418"/>
      <c r="BQ16" s="418"/>
      <c r="BR16" s="418"/>
      <c r="BS16" s="418"/>
      <c r="BT16" s="418"/>
      <c r="BU16" s="419"/>
      <c r="BV16" s="417">
        <v>7636751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12709</v>
      </c>
      <c r="AD17" s="469"/>
      <c r="AE17" s="469"/>
      <c r="AF17" s="469"/>
      <c r="AG17" s="508"/>
      <c r="AH17" s="468">
        <v>12328</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7539145</v>
      </c>
      <c r="BO17" s="418"/>
      <c r="BP17" s="418"/>
      <c r="BQ17" s="418"/>
      <c r="BR17" s="418"/>
      <c r="BS17" s="418"/>
      <c r="BT17" s="418"/>
      <c r="BU17" s="419"/>
      <c r="BV17" s="417">
        <v>7346147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125.63</v>
      </c>
      <c r="M18" s="530"/>
      <c r="N18" s="530"/>
      <c r="O18" s="530"/>
      <c r="P18" s="530"/>
      <c r="Q18" s="530"/>
      <c r="R18" s="531"/>
      <c r="S18" s="531"/>
      <c r="T18" s="531"/>
      <c r="U18" s="531"/>
      <c r="V18" s="532"/>
      <c r="W18" s="435"/>
      <c r="X18" s="436"/>
      <c r="Y18" s="436"/>
      <c r="Z18" s="436"/>
      <c r="AA18" s="436"/>
      <c r="AB18" s="427"/>
      <c r="AC18" s="533">
        <v>59.9</v>
      </c>
      <c r="AD18" s="534"/>
      <c r="AE18" s="534"/>
      <c r="AF18" s="534"/>
      <c r="AG18" s="535"/>
      <c r="AH18" s="533">
        <v>59.9</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9398461</v>
      </c>
      <c r="BO18" s="418"/>
      <c r="BP18" s="418"/>
      <c r="BQ18" s="418"/>
      <c r="BR18" s="418"/>
      <c r="BS18" s="418"/>
      <c r="BT18" s="418"/>
      <c r="BU18" s="419"/>
      <c r="BV18" s="417">
        <v>9281132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357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13273255</v>
      </c>
      <c r="BO19" s="418"/>
      <c r="BP19" s="418"/>
      <c r="BQ19" s="418"/>
      <c r="BR19" s="418"/>
      <c r="BS19" s="418"/>
      <c r="BT19" s="418"/>
      <c r="BU19" s="419"/>
      <c r="BV19" s="417">
        <v>13296787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15648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17738095</v>
      </c>
      <c r="BO23" s="418"/>
      <c r="BP23" s="418"/>
      <c r="BQ23" s="418"/>
      <c r="BR23" s="418"/>
      <c r="BS23" s="418"/>
      <c r="BT23" s="418"/>
      <c r="BU23" s="419"/>
      <c r="BV23" s="417">
        <v>17192194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9000</v>
      </c>
      <c r="R24" s="469"/>
      <c r="S24" s="469"/>
      <c r="T24" s="469"/>
      <c r="U24" s="469"/>
      <c r="V24" s="508"/>
      <c r="W24" s="563"/>
      <c r="X24" s="551"/>
      <c r="Y24" s="552"/>
      <c r="Z24" s="467" t="s">
        <v>154</v>
      </c>
      <c r="AA24" s="447"/>
      <c r="AB24" s="447"/>
      <c r="AC24" s="447"/>
      <c r="AD24" s="447"/>
      <c r="AE24" s="447"/>
      <c r="AF24" s="447"/>
      <c r="AG24" s="448"/>
      <c r="AH24" s="468">
        <v>296</v>
      </c>
      <c r="AI24" s="469"/>
      <c r="AJ24" s="469"/>
      <c r="AK24" s="469"/>
      <c r="AL24" s="508"/>
      <c r="AM24" s="468">
        <v>872016</v>
      </c>
      <c r="AN24" s="469"/>
      <c r="AO24" s="469"/>
      <c r="AP24" s="469"/>
      <c r="AQ24" s="469"/>
      <c r="AR24" s="508"/>
      <c r="AS24" s="468">
        <v>2946</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2970209</v>
      </c>
      <c r="BO24" s="418"/>
      <c r="BP24" s="418"/>
      <c r="BQ24" s="418"/>
      <c r="BR24" s="418"/>
      <c r="BS24" s="418"/>
      <c r="BT24" s="418"/>
      <c r="BU24" s="419"/>
      <c r="BV24" s="417">
        <v>3300129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7150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2039100</v>
      </c>
      <c r="BO25" s="381"/>
      <c r="BP25" s="381"/>
      <c r="BQ25" s="381"/>
      <c r="BR25" s="381"/>
      <c r="BS25" s="381"/>
      <c r="BT25" s="381"/>
      <c r="BU25" s="382"/>
      <c r="BV25" s="380">
        <v>2205839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6500</v>
      </c>
      <c r="R26" s="469"/>
      <c r="S26" s="469"/>
      <c r="T26" s="469"/>
      <c r="U26" s="469"/>
      <c r="V26" s="508"/>
      <c r="W26" s="563"/>
      <c r="X26" s="551"/>
      <c r="Y26" s="552"/>
      <c r="Z26" s="467" t="s">
        <v>160</v>
      </c>
      <c r="AA26" s="573"/>
      <c r="AB26" s="573"/>
      <c r="AC26" s="573"/>
      <c r="AD26" s="573"/>
      <c r="AE26" s="573"/>
      <c r="AF26" s="573"/>
      <c r="AG26" s="574"/>
      <c r="AH26" s="468">
        <v>13</v>
      </c>
      <c r="AI26" s="469"/>
      <c r="AJ26" s="469"/>
      <c r="AK26" s="469"/>
      <c r="AL26" s="508"/>
      <c r="AM26" s="468">
        <v>36179</v>
      </c>
      <c r="AN26" s="469"/>
      <c r="AO26" s="469"/>
      <c r="AP26" s="469"/>
      <c r="AQ26" s="469"/>
      <c r="AR26" s="508"/>
      <c r="AS26" s="468">
        <v>2783</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4500</v>
      </c>
      <c r="R27" s="469"/>
      <c r="S27" s="469"/>
      <c r="T27" s="469"/>
      <c r="U27" s="469"/>
      <c r="V27" s="508"/>
      <c r="W27" s="563"/>
      <c r="X27" s="551"/>
      <c r="Y27" s="552"/>
      <c r="Z27" s="467" t="s">
        <v>163</v>
      </c>
      <c r="AA27" s="447"/>
      <c r="AB27" s="447"/>
      <c r="AC27" s="447"/>
      <c r="AD27" s="447"/>
      <c r="AE27" s="447"/>
      <c r="AF27" s="447"/>
      <c r="AG27" s="448"/>
      <c r="AH27" s="468">
        <v>4</v>
      </c>
      <c r="AI27" s="469"/>
      <c r="AJ27" s="469"/>
      <c r="AK27" s="469"/>
      <c r="AL27" s="508"/>
      <c r="AM27" s="468">
        <v>15476</v>
      </c>
      <c r="AN27" s="469"/>
      <c r="AO27" s="469"/>
      <c r="AP27" s="469"/>
      <c r="AQ27" s="469"/>
      <c r="AR27" s="508"/>
      <c r="AS27" s="468">
        <v>3869</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507531</v>
      </c>
      <c r="BO27" s="587"/>
      <c r="BP27" s="587"/>
      <c r="BQ27" s="587"/>
      <c r="BR27" s="587"/>
      <c r="BS27" s="587"/>
      <c r="BT27" s="587"/>
      <c r="BU27" s="588"/>
      <c r="BV27" s="586">
        <v>507529</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3650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2401633</v>
      </c>
      <c r="BO28" s="381"/>
      <c r="BP28" s="381"/>
      <c r="BQ28" s="381"/>
      <c r="BR28" s="381"/>
      <c r="BS28" s="381"/>
      <c r="BT28" s="381"/>
      <c r="BU28" s="382"/>
      <c r="BV28" s="380">
        <v>2506499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16</v>
      </c>
      <c r="M29" s="469"/>
      <c r="N29" s="469"/>
      <c r="O29" s="469"/>
      <c r="P29" s="508"/>
      <c r="Q29" s="468">
        <v>3350</v>
      </c>
      <c r="R29" s="469"/>
      <c r="S29" s="469"/>
      <c r="T29" s="469"/>
      <c r="U29" s="469"/>
      <c r="V29" s="508"/>
      <c r="W29" s="564"/>
      <c r="X29" s="565"/>
      <c r="Y29" s="566"/>
      <c r="Z29" s="467" t="s">
        <v>170</v>
      </c>
      <c r="AA29" s="447"/>
      <c r="AB29" s="447"/>
      <c r="AC29" s="447"/>
      <c r="AD29" s="447"/>
      <c r="AE29" s="447"/>
      <c r="AF29" s="447"/>
      <c r="AG29" s="448"/>
      <c r="AH29" s="468">
        <v>300</v>
      </c>
      <c r="AI29" s="469"/>
      <c r="AJ29" s="469"/>
      <c r="AK29" s="469"/>
      <c r="AL29" s="508"/>
      <c r="AM29" s="468">
        <v>887492</v>
      </c>
      <c r="AN29" s="469"/>
      <c r="AO29" s="469"/>
      <c r="AP29" s="469"/>
      <c r="AQ29" s="469"/>
      <c r="AR29" s="508"/>
      <c r="AS29" s="468">
        <v>2958</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1238301</v>
      </c>
      <c r="BO29" s="418"/>
      <c r="BP29" s="418"/>
      <c r="BQ29" s="418"/>
      <c r="BR29" s="418"/>
      <c r="BS29" s="418"/>
      <c r="BT29" s="418"/>
      <c r="BU29" s="419"/>
      <c r="BV29" s="417">
        <v>1237272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98.7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3498368</v>
      </c>
      <c r="BO30" s="587"/>
      <c r="BP30" s="587"/>
      <c r="BQ30" s="587"/>
      <c r="BR30" s="587"/>
      <c r="BS30" s="587"/>
      <c r="BT30" s="587"/>
      <c r="BU30" s="588"/>
      <c r="BV30" s="586">
        <v>3493761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塩谷広域行政組合　一般会計</v>
      </c>
      <c r="BZ34" s="599"/>
      <c r="CA34" s="599"/>
      <c r="CB34" s="599"/>
      <c r="CC34" s="599"/>
      <c r="CD34" s="599"/>
      <c r="CE34" s="599"/>
      <c r="CF34" s="599"/>
      <c r="CG34" s="599"/>
      <c r="CH34" s="599"/>
      <c r="CI34" s="599"/>
      <c r="CJ34" s="599"/>
      <c r="CK34" s="599"/>
      <c r="CL34" s="599"/>
      <c r="CM34" s="599"/>
      <c r="CN34" s="167"/>
      <c r="CO34" s="598">
        <f>IF(CQ34="","",MAX(C34:D43,U34:V43,AM34:AN43,BE34:BF43,BW34:BX43)+1)</f>
        <v>15</v>
      </c>
      <c r="CP34" s="598"/>
      <c r="CQ34" s="599" t="str">
        <f>IF('各会計、関係団体の財政状況及び健全化判断比率'!BS7="","",'各会計、関係団体の財政状況及び健全化判断比率'!BS7)</f>
        <v>さくら市観光施設管理協会</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氏家都市計画事業上阿久津台地土地区画整理事業特別会計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IF('各会計、関係団体の財政状況及び健全化判断比率'!B33="","",'各会計、関係団体の財政状況及び健全化判断比率'!B33)</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塩谷広域行政組合　塩谷地方ふるさと市町村圏基金特別会計</v>
      </c>
      <c r="BZ35" s="599"/>
      <c r="CA35" s="599"/>
      <c r="CB35" s="599"/>
      <c r="CC35" s="599"/>
      <c r="CD35" s="599"/>
      <c r="CE35" s="599"/>
      <c r="CF35" s="599"/>
      <c r="CG35" s="599"/>
      <c r="CH35" s="599"/>
      <c r="CI35" s="599"/>
      <c r="CJ35" s="599"/>
      <c r="CK35" s="599"/>
      <c r="CL35" s="599"/>
      <c r="CM35" s="599"/>
      <c r="CN35" s="167"/>
      <c r="CO35" s="598">
        <f t="shared" ref="CO35:CO43" si="3">IF(CQ35="","",CO34+1)</f>
        <v>16</v>
      </c>
      <c r="CP35" s="598"/>
      <c r="CQ35" s="599" t="str">
        <f>IF('各会計、関係団体の財政状況及び健全化判断比率'!BS8="","",'各会計、関係団体の財政状況及び健全化判断比率'!BS8)</f>
        <v>道の駅きつれがわ</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栃木県市町村総合事務組合　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栃木県市町村総合事務組合　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栃木県後期高齢者医療広域連合　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栃木県後期高齢者医療広域連合　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3" t="s">
        <v>528</v>
      </c>
      <c r="D34" s="1183"/>
      <c r="E34" s="1184"/>
      <c r="F34" s="32">
        <v>14.44</v>
      </c>
      <c r="G34" s="33">
        <v>13.43</v>
      </c>
      <c r="H34" s="33">
        <v>13.6</v>
      </c>
      <c r="I34" s="33">
        <v>17.13</v>
      </c>
      <c r="J34" s="34">
        <v>18.63</v>
      </c>
      <c r="K34" s="22"/>
      <c r="L34" s="22"/>
      <c r="M34" s="22"/>
      <c r="N34" s="22"/>
      <c r="O34" s="22"/>
      <c r="P34" s="22"/>
    </row>
    <row r="35" spans="1:16" ht="39" customHeight="1">
      <c r="A35" s="22"/>
      <c r="B35" s="35"/>
      <c r="C35" s="1177" t="s">
        <v>529</v>
      </c>
      <c r="D35" s="1178"/>
      <c r="E35" s="1179"/>
      <c r="F35" s="36">
        <v>14.87</v>
      </c>
      <c r="G35" s="37">
        <v>13.99</v>
      </c>
      <c r="H35" s="37">
        <v>11.34</v>
      </c>
      <c r="I35" s="37">
        <v>13.24</v>
      </c>
      <c r="J35" s="38">
        <v>13.85</v>
      </c>
      <c r="K35" s="22"/>
      <c r="L35" s="22"/>
      <c r="M35" s="22"/>
      <c r="N35" s="22"/>
      <c r="O35" s="22"/>
      <c r="P35" s="22"/>
    </row>
    <row r="36" spans="1:16" ht="39" customHeight="1">
      <c r="A36" s="22"/>
      <c r="B36" s="35"/>
      <c r="C36" s="1177" t="s">
        <v>530</v>
      </c>
      <c r="D36" s="1178"/>
      <c r="E36" s="1179"/>
      <c r="F36" s="36">
        <v>4.0999999999999996</v>
      </c>
      <c r="G36" s="37">
        <v>1.24</v>
      </c>
      <c r="H36" s="37">
        <v>2.21</v>
      </c>
      <c r="I36" s="37">
        <v>2</v>
      </c>
      <c r="J36" s="38">
        <v>3.87</v>
      </c>
      <c r="K36" s="22"/>
      <c r="L36" s="22"/>
      <c r="M36" s="22"/>
      <c r="N36" s="22"/>
      <c r="O36" s="22"/>
      <c r="P36" s="22"/>
    </row>
    <row r="37" spans="1:16" ht="39" customHeight="1">
      <c r="A37" s="22"/>
      <c r="B37" s="35"/>
      <c r="C37" s="1177" t="s">
        <v>531</v>
      </c>
      <c r="D37" s="1178"/>
      <c r="E37" s="1179"/>
      <c r="F37" s="36">
        <v>0.99</v>
      </c>
      <c r="G37" s="37">
        <v>0.98</v>
      </c>
      <c r="H37" s="37">
        <v>1.05</v>
      </c>
      <c r="I37" s="37">
        <v>0.83</v>
      </c>
      <c r="J37" s="38">
        <v>1.07</v>
      </c>
      <c r="K37" s="22"/>
      <c r="L37" s="22"/>
      <c r="M37" s="22"/>
      <c r="N37" s="22"/>
      <c r="O37" s="22"/>
      <c r="P37" s="22"/>
    </row>
    <row r="38" spans="1:16" ht="39" customHeight="1">
      <c r="A38" s="22"/>
      <c r="B38" s="35"/>
      <c r="C38" s="1177" t="s">
        <v>532</v>
      </c>
      <c r="D38" s="1178"/>
      <c r="E38" s="1179"/>
      <c r="F38" s="36">
        <v>1.01</v>
      </c>
      <c r="G38" s="37">
        <v>1.26</v>
      </c>
      <c r="H38" s="37">
        <v>1.29</v>
      </c>
      <c r="I38" s="37">
        <v>1.19</v>
      </c>
      <c r="J38" s="38">
        <v>1.02</v>
      </c>
      <c r="K38" s="22"/>
      <c r="L38" s="22"/>
      <c r="M38" s="22"/>
      <c r="N38" s="22"/>
      <c r="O38" s="22"/>
      <c r="P38" s="22"/>
    </row>
    <row r="39" spans="1:16" ht="39" customHeight="1">
      <c r="A39" s="22"/>
      <c r="B39" s="35"/>
      <c r="C39" s="1177" t="s">
        <v>533</v>
      </c>
      <c r="D39" s="1178"/>
      <c r="E39" s="1179"/>
      <c r="F39" s="36">
        <v>0.81</v>
      </c>
      <c r="G39" s="37">
        <v>0.25</v>
      </c>
      <c r="H39" s="37">
        <v>0.96</v>
      </c>
      <c r="I39" s="37">
        <v>0.72</v>
      </c>
      <c r="J39" s="38">
        <v>0.28999999999999998</v>
      </c>
      <c r="K39" s="22"/>
      <c r="L39" s="22"/>
      <c r="M39" s="22"/>
      <c r="N39" s="22"/>
      <c r="O39" s="22"/>
      <c r="P39" s="22"/>
    </row>
    <row r="40" spans="1:16" ht="39" customHeight="1">
      <c r="A40" s="22"/>
      <c r="B40" s="35"/>
      <c r="C40" s="1177" t="s">
        <v>534</v>
      </c>
      <c r="D40" s="1178"/>
      <c r="E40" s="1179"/>
      <c r="F40" s="36">
        <v>0.09</v>
      </c>
      <c r="G40" s="37">
        <v>0.04</v>
      </c>
      <c r="H40" s="37">
        <v>7.0000000000000007E-2</v>
      </c>
      <c r="I40" s="37">
        <v>0.04</v>
      </c>
      <c r="J40" s="38">
        <v>0.06</v>
      </c>
      <c r="K40" s="22"/>
      <c r="L40" s="22"/>
      <c r="M40" s="22"/>
      <c r="N40" s="22"/>
      <c r="O40" s="22"/>
      <c r="P40" s="22"/>
    </row>
    <row r="41" spans="1:16" ht="39" customHeight="1">
      <c r="A41" s="22"/>
      <c r="B41" s="35"/>
      <c r="C41" s="1177" t="s">
        <v>535</v>
      </c>
      <c r="D41" s="1178"/>
      <c r="E41" s="1179"/>
      <c r="F41" s="36">
        <v>0.02</v>
      </c>
      <c r="G41" s="37">
        <v>0.03</v>
      </c>
      <c r="H41" s="37">
        <v>0.06</v>
      </c>
      <c r="I41" s="37">
        <v>0.03</v>
      </c>
      <c r="J41" s="38">
        <v>0.03</v>
      </c>
      <c r="K41" s="22"/>
      <c r="L41" s="22"/>
      <c r="M41" s="22"/>
      <c r="N41" s="22"/>
      <c r="O41" s="22"/>
      <c r="P41" s="22"/>
    </row>
    <row r="42" spans="1:16" ht="39" customHeight="1">
      <c r="A42" s="22"/>
      <c r="B42" s="39"/>
      <c r="C42" s="1177" t="s">
        <v>536</v>
      </c>
      <c r="D42" s="1178"/>
      <c r="E42" s="1179"/>
      <c r="F42" s="36" t="s">
        <v>483</v>
      </c>
      <c r="G42" s="37" t="s">
        <v>483</v>
      </c>
      <c r="H42" s="37" t="s">
        <v>483</v>
      </c>
      <c r="I42" s="37" t="s">
        <v>483</v>
      </c>
      <c r="J42" s="38" t="s">
        <v>483</v>
      </c>
      <c r="K42" s="22"/>
      <c r="L42" s="22"/>
      <c r="M42" s="22"/>
      <c r="N42" s="22"/>
      <c r="O42" s="22"/>
      <c r="P42" s="22"/>
    </row>
    <row r="43" spans="1:16" ht="39" customHeight="1" thickBot="1">
      <c r="A43" s="22"/>
      <c r="B43" s="40"/>
      <c r="C43" s="1180" t="s">
        <v>537</v>
      </c>
      <c r="D43" s="1181"/>
      <c r="E43" s="1182"/>
      <c r="F43" s="41">
        <v>0.15</v>
      </c>
      <c r="G43" s="42">
        <v>0.13</v>
      </c>
      <c r="H43" s="42">
        <v>0.33</v>
      </c>
      <c r="I43" s="42" t="s">
        <v>483</v>
      </c>
      <c r="J43" s="43" t="s">
        <v>483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3" t="s">
        <v>11</v>
      </c>
      <c r="C45" s="1194"/>
      <c r="D45" s="58"/>
      <c r="E45" s="1199" t="s">
        <v>12</v>
      </c>
      <c r="F45" s="1199"/>
      <c r="G45" s="1199"/>
      <c r="H45" s="1199"/>
      <c r="I45" s="1199"/>
      <c r="J45" s="1200"/>
      <c r="K45" s="59">
        <v>1778</v>
      </c>
      <c r="L45" s="60">
        <v>1835</v>
      </c>
      <c r="M45" s="60">
        <v>1748</v>
      </c>
      <c r="N45" s="60">
        <v>1753</v>
      </c>
      <c r="O45" s="61">
        <v>1734</v>
      </c>
      <c r="P45" s="48"/>
      <c r="Q45" s="48"/>
      <c r="R45" s="48"/>
      <c r="S45" s="48"/>
      <c r="T45" s="48"/>
      <c r="U45" s="48"/>
    </row>
    <row r="46" spans="1:21" ht="30.75" customHeight="1">
      <c r="A46" s="48"/>
      <c r="B46" s="1195"/>
      <c r="C46" s="1196"/>
      <c r="D46" s="62"/>
      <c r="E46" s="1187" t="s">
        <v>13</v>
      </c>
      <c r="F46" s="1187"/>
      <c r="G46" s="1187"/>
      <c r="H46" s="1187"/>
      <c r="I46" s="1187"/>
      <c r="J46" s="1188"/>
      <c r="K46" s="63" t="s">
        <v>483</v>
      </c>
      <c r="L46" s="64" t="s">
        <v>483</v>
      </c>
      <c r="M46" s="64" t="s">
        <v>483</v>
      </c>
      <c r="N46" s="64" t="s">
        <v>483</v>
      </c>
      <c r="O46" s="65" t="s">
        <v>483</v>
      </c>
      <c r="P46" s="48"/>
      <c r="Q46" s="48"/>
      <c r="R46" s="48"/>
      <c r="S46" s="48"/>
      <c r="T46" s="48"/>
      <c r="U46" s="48"/>
    </row>
    <row r="47" spans="1:21" ht="30.75" customHeight="1">
      <c r="A47" s="48"/>
      <c r="B47" s="1195"/>
      <c r="C47" s="1196"/>
      <c r="D47" s="62"/>
      <c r="E47" s="1187" t="s">
        <v>14</v>
      </c>
      <c r="F47" s="1187"/>
      <c r="G47" s="1187"/>
      <c r="H47" s="1187"/>
      <c r="I47" s="1187"/>
      <c r="J47" s="1188"/>
      <c r="K47" s="63" t="s">
        <v>483</v>
      </c>
      <c r="L47" s="64" t="s">
        <v>483</v>
      </c>
      <c r="M47" s="64" t="s">
        <v>483</v>
      </c>
      <c r="N47" s="64" t="s">
        <v>483</v>
      </c>
      <c r="O47" s="65" t="s">
        <v>483</v>
      </c>
      <c r="P47" s="48"/>
      <c r="Q47" s="48"/>
      <c r="R47" s="48"/>
      <c r="S47" s="48"/>
      <c r="T47" s="48"/>
      <c r="U47" s="48"/>
    </row>
    <row r="48" spans="1:21" ht="30.75" customHeight="1">
      <c r="A48" s="48"/>
      <c r="B48" s="1195"/>
      <c r="C48" s="1196"/>
      <c r="D48" s="62"/>
      <c r="E48" s="1187" t="s">
        <v>15</v>
      </c>
      <c r="F48" s="1187"/>
      <c r="G48" s="1187"/>
      <c r="H48" s="1187"/>
      <c r="I48" s="1187"/>
      <c r="J48" s="1188"/>
      <c r="K48" s="63">
        <v>416</v>
      </c>
      <c r="L48" s="64">
        <v>431</v>
      </c>
      <c r="M48" s="64">
        <v>448</v>
      </c>
      <c r="N48" s="64">
        <v>484</v>
      </c>
      <c r="O48" s="65">
        <v>468</v>
      </c>
      <c r="P48" s="48"/>
      <c r="Q48" s="48"/>
      <c r="R48" s="48"/>
      <c r="S48" s="48"/>
      <c r="T48" s="48"/>
      <c r="U48" s="48"/>
    </row>
    <row r="49" spans="1:21" ht="30.75" customHeight="1">
      <c r="A49" s="48"/>
      <c r="B49" s="1195"/>
      <c r="C49" s="1196"/>
      <c r="D49" s="62"/>
      <c r="E49" s="1187" t="s">
        <v>16</v>
      </c>
      <c r="F49" s="1187"/>
      <c r="G49" s="1187"/>
      <c r="H49" s="1187"/>
      <c r="I49" s="1187"/>
      <c r="J49" s="1188"/>
      <c r="K49" s="63">
        <v>118</v>
      </c>
      <c r="L49" s="64">
        <v>48</v>
      </c>
      <c r="M49" s="64">
        <v>50</v>
      </c>
      <c r="N49" s="64">
        <v>55</v>
      </c>
      <c r="O49" s="65">
        <v>49</v>
      </c>
      <c r="P49" s="48"/>
      <c r="Q49" s="48"/>
      <c r="R49" s="48"/>
      <c r="S49" s="48"/>
      <c r="T49" s="48"/>
      <c r="U49" s="48"/>
    </row>
    <row r="50" spans="1:21" ht="30.75" customHeight="1">
      <c r="A50" s="48"/>
      <c r="B50" s="1195"/>
      <c r="C50" s="1196"/>
      <c r="D50" s="62"/>
      <c r="E50" s="1187" t="s">
        <v>17</v>
      </c>
      <c r="F50" s="1187"/>
      <c r="G50" s="1187"/>
      <c r="H50" s="1187"/>
      <c r="I50" s="1187"/>
      <c r="J50" s="1188"/>
      <c r="K50" s="63">
        <v>27</v>
      </c>
      <c r="L50" s="64">
        <v>21</v>
      </c>
      <c r="M50" s="64">
        <v>14</v>
      </c>
      <c r="N50" s="64">
        <v>12</v>
      </c>
      <c r="O50" s="65">
        <v>10</v>
      </c>
      <c r="P50" s="48"/>
      <c r="Q50" s="48"/>
      <c r="R50" s="48"/>
      <c r="S50" s="48"/>
      <c r="T50" s="48"/>
      <c r="U50" s="48"/>
    </row>
    <row r="51" spans="1:21" ht="30.75" customHeight="1">
      <c r="A51" s="48"/>
      <c r="B51" s="1197"/>
      <c r="C51" s="1198"/>
      <c r="D51" s="66"/>
      <c r="E51" s="1187" t="s">
        <v>18</v>
      </c>
      <c r="F51" s="1187"/>
      <c r="G51" s="1187"/>
      <c r="H51" s="1187"/>
      <c r="I51" s="1187"/>
      <c r="J51" s="1188"/>
      <c r="K51" s="63" t="s">
        <v>483</v>
      </c>
      <c r="L51" s="64" t="s">
        <v>483</v>
      </c>
      <c r="M51" s="64" t="s">
        <v>483</v>
      </c>
      <c r="N51" s="64" t="s">
        <v>483</v>
      </c>
      <c r="O51" s="65" t="s">
        <v>483</v>
      </c>
      <c r="P51" s="48"/>
      <c r="Q51" s="48"/>
      <c r="R51" s="48"/>
      <c r="S51" s="48"/>
      <c r="T51" s="48"/>
      <c r="U51" s="48"/>
    </row>
    <row r="52" spans="1:21" ht="30.75" customHeight="1">
      <c r="A52" s="48"/>
      <c r="B52" s="1185" t="s">
        <v>19</v>
      </c>
      <c r="C52" s="1186"/>
      <c r="D52" s="66"/>
      <c r="E52" s="1187" t="s">
        <v>20</v>
      </c>
      <c r="F52" s="1187"/>
      <c r="G52" s="1187"/>
      <c r="H52" s="1187"/>
      <c r="I52" s="1187"/>
      <c r="J52" s="1188"/>
      <c r="K52" s="63">
        <v>1304</v>
      </c>
      <c r="L52" s="64">
        <v>1477</v>
      </c>
      <c r="M52" s="64">
        <v>1598</v>
      </c>
      <c r="N52" s="64">
        <v>1634</v>
      </c>
      <c r="O52" s="65">
        <v>1587</v>
      </c>
      <c r="P52" s="48"/>
      <c r="Q52" s="48"/>
      <c r="R52" s="48"/>
      <c r="S52" s="48"/>
      <c r="T52" s="48"/>
      <c r="U52" s="48"/>
    </row>
    <row r="53" spans="1:21" ht="30.75" customHeight="1" thickBot="1">
      <c r="A53" s="48"/>
      <c r="B53" s="1189" t="s">
        <v>21</v>
      </c>
      <c r="C53" s="1190"/>
      <c r="D53" s="67"/>
      <c r="E53" s="1191" t="s">
        <v>22</v>
      </c>
      <c r="F53" s="1191"/>
      <c r="G53" s="1191"/>
      <c r="H53" s="1191"/>
      <c r="I53" s="1191"/>
      <c r="J53" s="1192"/>
      <c r="K53" s="68">
        <v>1035</v>
      </c>
      <c r="L53" s="69">
        <v>858</v>
      </c>
      <c r="M53" s="69">
        <v>662</v>
      </c>
      <c r="N53" s="69">
        <v>670</v>
      </c>
      <c r="O53" s="70">
        <v>674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01" t="s">
        <v>24</v>
      </c>
      <c r="C41" s="1202"/>
      <c r="D41" s="81"/>
      <c r="E41" s="1207" t="s">
        <v>25</v>
      </c>
      <c r="F41" s="1207"/>
      <c r="G41" s="1207"/>
      <c r="H41" s="1208"/>
      <c r="I41" s="82">
        <v>17003</v>
      </c>
      <c r="J41" s="83">
        <v>16799</v>
      </c>
      <c r="K41" s="83">
        <v>16872</v>
      </c>
      <c r="L41" s="83">
        <v>17192</v>
      </c>
      <c r="M41" s="84">
        <v>17738</v>
      </c>
    </row>
    <row r="42" spans="2:13" ht="27.75" customHeight="1">
      <c r="B42" s="1203"/>
      <c r="C42" s="1204"/>
      <c r="D42" s="85"/>
      <c r="E42" s="1209" t="s">
        <v>26</v>
      </c>
      <c r="F42" s="1209"/>
      <c r="G42" s="1209"/>
      <c r="H42" s="1210"/>
      <c r="I42" s="86">
        <v>62</v>
      </c>
      <c r="J42" s="87">
        <v>41</v>
      </c>
      <c r="K42" s="87">
        <v>27</v>
      </c>
      <c r="L42" s="87">
        <v>16</v>
      </c>
      <c r="M42" s="88">
        <v>6</v>
      </c>
    </row>
    <row r="43" spans="2:13" ht="27.75" customHeight="1">
      <c r="B43" s="1203"/>
      <c r="C43" s="1204"/>
      <c r="D43" s="85"/>
      <c r="E43" s="1209" t="s">
        <v>27</v>
      </c>
      <c r="F43" s="1209"/>
      <c r="G43" s="1209"/>
      <c r="H43" s="1210"/>
      <c r="I43" s="86">
        <v>6159</v>
      </c>
      <c r="J43" s="87">
        <v>6141</v>
      </c>
      <c r="K43" s="87">
        <v>6256</v>
      </c>
      <c r="L43" s="87">
        <v>6236</v>
      </c>
      <c r="M43" s="88">
        <v>6168</v>
      </c>
    </row>
    <row r="44" spans="2:13" ht="27.75" customHeight="1">
      <c r="B44" s="1203"/>
      <c r="C44" s="1204"/>
      <c r="D44" s="85"/>
      <c r="E44" s="1209" t="s">
        <v>28</v>
      </c>
      <c r="F44" s="1209"/>
      <c r="G44" s="1209"/>
      <c r="H44" s="1210"/>
      <c r="I44" s="86">
        <v>388</v>
      </c>
      <c r="J44" s="87">
        <v>355</v>
      </c>
      <c r="K44" s="87">
        <v>360</v>
      </c>
      <c r="L44" s="87">
        <v>322</v>
      </c>
      <c r="M44" s="88">
        <v>299</v>
      </c>
    </row>
    <row r="45" spans="2:13" ht="27.75" customHeight="1">
      <c r="B45" s="1203"/>
      <c r="C45" s="1204"/>
      <c r="D45" s="85"/>
      <c r="E45" s="1209" t="s">
        <v>29</v>
      </c>
      <c r="F45" s="1209"/>
      <c r="G45" s="1209"/>
      <c r="H45" s="1210"/>
      <c r="I45" s="86">
        <v>2597</v>
      </c>
      <c r="J45" s="87">
        <v>2646</v>
      </c>
      <c r="K45" s="87">
        <v>2438</v>
      </c>
      <c r="L45" s="87">
        <v>2394</v>
      </c>
      <c r="M45" s="88">
        <v>2302</v>
      </c>
    </row>
    <row r="46" spans="2:13" ht="27.75" customHeight="1">
      <c r="B46" s="1203"/>
      <c r="C46" s="1204"/>
      <c r="D46" s="89"/>
      <c r="E46" s="1209" t="s">
        <v>30</v>
      </c>
      <c r="F46" s="1209"/>
      <c r="G46" s="1209"/>
      <c r="H46" s="1210"/>
      <c r="I46" s="86" t="s">
        <v>483</v>
      </c>
      <c r="J46" s="87" t="s">
        <v>483</v>
      </c>
      <c r="K46" s="87" t="s">
        <v>483</v>
      </c>
      <c r="L46" s="87" t="s">
        <v>483</v>
      </c>
      <c r="M46" s="88" t="s">
        <v>483</v>
      </c>
    </row>
    <row r="47" spans="2:13" ht="27.75" customHeight="1">
      <c r="B47" s="1203"/>
      <c r="C47" s="1204"/>
      <c r="D47" s="90"/>
      <c r="E47" s="1211" t="s">
        <v>31</v>
      </c>
      <c r="F47" s="1212"/>
      <c r="G47" s="1212"/>
      <c r="H47" s="1213"/>
      <c r="I47" s="86" t="s">
        <v>483</v>
      </c>
      <c r="J47" s="87" t="s">
        <v>483</v>
      </c>
      <c r="K47" s="87" t="s">
        <v>483</v>
      </c>
      <c r="L47" s="87" t="s">
        <v>483</v>
      </c>
      <c r="M47" s="88" t="s">
        <v>483</v>
      </c>
    </row>
    <row r="48" spans="2:13" ht="27.75" customHeight="1">
      <c r="B48" s="1203"/>
      <c r="C48" s="1204"/>
      <c r="D48" s="85"/>
      <c r="E48" s="1209" t="s">
        <v>32</v>
      </c>
      <c r="F48" s="1209"/>
      <c r="G48" s="1209"/>
      <c r="H48" s="1210"/>
      <c r="I48" s="86" t="s">
        <v>483</v>
      </c>
      <c r="J48" s="87" t="s">
        <v>483</v>
      </c>
      <c r="K48" s="87" t="s">
        <v>483</v>
      </c>
      <c r="L48" s="87" t="s">
        <v>483</v>
      </c>
      <c r="M48" s="88" t="s">
        <v>483</v>
      </c>
    </row>
    <row r="49" spans="2:13" ht="27.75" customHeight="1">
      <c r="B49" s="1205"/>
      <c r="C49" s="1206"/>
      <c r="D49" s="85"/>
      <c r="E49" s="1209" t="s">
        <v>33</v>
      </c>
      <c r="F49" s="1209"/>
      <c r="G49" s="1209"/>
      <c r="H49" s="1210"/>
      <c r="I49" s="86" t="s">
        <v>483</v>
      </c>
      <c r="J49" s="87" t="s">
        <v>483</v>
      </c>
      <c r="K49" s="87" t="s">
        <v>483</v>
      </c>
      <c r="L49" s="87" t="s">
        <v>483</v>
      </c>
      <c r="M49" s="88" t="s">
        <v>483</v>
      </c>
    </row>
    <row r="50" spans="2:13" ht="27.75" customHeight="1">
      <c r="B50" s="1214" t="s">
        <v>34</v>
      </c>
      <c r="C50" s="1215"/>
      <c r="D50" s="91"/>
      <c r="E50" s="1209" t="s">
        <v>35</v>
      </c>
      <c r="F50" s="1209"/>
      <c r="G50" s="1209"/>
      <c r="H50" s="1210"/>
      <c r="I50" s="86">
        <v>5857</v>
      </c>
      <c r="J50" s="87">
        <v>6475</v>
      </c>
      <c r="K50" s="87">
        <v>6563</v>
      </c>
      <c r="L50" s="87">
        <v>6433</v>
      </c>
      <c r="M50" s="88">
        <v>6292</v>
      </c>
    </row>
    <row r="51" spans="2:13" ht="27.75" customHeight="1">
      <c r="B51" s="1203"/>
      <c r="C51" s="1204"/>
      <c r="D51" s="85"/>
      <c r="E51" s="1209" t="s">
        <v>36</v>
      </c>
      <c r="F51" s="1209"/>
      <c r="G51" s="1209"/>
      <c r="H51" s="1210"/>
      <c r="I51" s="86">
        <v>2182</v>
      </c>
      <c r="J51" s="87">
        <v>1933</v>
      </c>
      <c r="K51" s="87">
        <v>1895</v>
      </c>
      <c r="L51" s="87">
        <v>2095</v>
      </c>
      <c r="M51" s="88">
        <v>2045</v>
      </c>
    </row>
    <row r="52" spans="2:13" ht="27.75" customHeight="1">
      <c r="B52" s="1205"/>
      <c r="C52" s="1206"/>
      <c r="D52" s="85"/>
      <c r="E52" s="1209" t="s">
        <v>37</v>
      </c>
      <c r="F52" s="1209"/>
      <c r="G52" s="1209"/>
      <c r="H52" s="1210"/>
      <c r="I52" s="86">
        <v>16687</v>
      </c>
      <c r="J52" s="87">
        <v>17007</v>
      </c>
      <c r="K52" s="87">
        <v>17512</v>
      </c>
      <c r="L52" s="87">
        <v>17923</v>
      </c>
      <c r="M52" s="88">
        <v>18245</v>
      </c>
    </row>
    <row r="53" spans="2:13" ht="27.75" customHeight="1" thickBot="1">
      <c r="B53" s="1216" t="s">
        <v>38</v>
      </c>
      <c r="C53" s="1217"/>
      <c r="D53" s="92"/>
      <c r="E53" s="1218" t="s">
        <v>39</v>
      </c>
      <c r="F53" s="1218"/>
      <c r="G53" s="1218"/>
      <c r="H53" s="1219"/>
      <c r="I53" s="93">
        <v>1483</v>
      </c>
      <c r="J53" s="94">
        <v>566</v>
      </c>
      <c r="K53" s="94">
        <v>-18</v>
      </c>
      <c r="L53" s="94">
        <v>-291</v>
      </c>
      <c r="M53" s="95">
        <v>-68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550</v>
      </c>
      <c r="C41" s="248"/>
      <c r="D41" s="248"/>
      <c r="E41" s="248"/>
      <c r="F41" s="248"/>
      <c r="G41" s="248"/>
      <c r="H41" s="248"/>
      <c r="I41" s="248"/>
      <c r="J41" s="248"/>
      <c r="K41" s="248"/>
      <c r="L41" s="248"/>
      <c r="M41" s="248"/>
      <c r="N41" s="248"/>
      <c r="O41" s="248"/>
      <c r="P41" s="249"/>
    </row>
    <row r="42" spans="2:17">
      <c r="B42" s="250"/>
      <c r="C42" s="246"/>
      <c r="D42" s="246"/>
      <c r="E42" s="246"/>
      <c r="F42" s="246"/>
      <c r="G42" s="353" t="s">
        <v>551</v>
      </c>
      <c r="I42" s="354"/>
      <c r="J42" s="354"/>
      <c r="K42" s="354"/>
      <c r="L42" s="246"/>
      <c r="M42" s="246"/>
      <c r="N42" s="246"/>
      <c r="O42" s="246"/>
    </row>
    <row r="43" spans="2:17">
      <c r="B43" s="250"/>
      <c r="C43" s="246"/>
      <c r="D43" s="246"/>
      <c r="E43" s="246"/>
      <c r="F43" s="246"/>
      <c r="G43" s="1234" t="s">
        <v>552</v>
      </c>
      <c r="H43" s="1235"/>
      <c r="I43" s="1235"/>
      <c r="J43" s="1235"/>
      <c r="K43" s="1235"/>
      <c r="L43" s="1235"/>
      <c r="M43" s="1235"/>
      <c r="N43" s="1235"/>
      <c r="O43" s="1236"/>
    </row>
    <row r="44" spans="2:17">
      <c r="B44" s="250"/>
      <c r="C44" s="246"/>
      <c r="D44" s="246"/>
      <c r="E44" s="246"/>
      <c r="F44" s="246"/>
      <c r="G44" s="1237"/>
      <c r="H44" s="1238"/>
      <c r="I44" s="1238"/>
      <c r="J44" s="1238"/>
      <c r="K44" s="1238"/>
      <c r="L44" s="1238"/>
      <c r="M44" s="1238"/>
      <c r="N44" s="1238"/>
      <c r="O44" s="1239"/>
    </row>
    <row r="45" spans="2:17">
      <c r="B45" s="250"/>
      <c r="C45" s="246"/>
      <c r="D45" s="246"/>
      <c r="E45" s="246"/>
      <c r="F45" s="246"/>
      <c r="G45" s="1237"/>
      <c r="H45" s="1238"/>
      <c r="I45" s="1238"/>
      <c r="J45" s="1238"/>
      <c r="K45" s="1238"/>
      <c r="L45" s="1238"/>
      <c r="M45" s="1238"/>
      <c r="N45" s="1238"/>
      <c r="O45" s="1239"/>
    </row>
    <row r="46" spans="2:17">
      <c r="B46" s="250"/>
      <c r="C46" s="246"/>
      <c r="D46" s="246"/>
      <c r="E46" s="246"/>
      <c r="F46" s="246"/>
      <c r="G46" s="1237"/>
      <c r="H46" s="1238"/>
      <c r="I46" s="1238"/>
      <c r="J46" s="1238"/>
      <c r="K46" s="1238"/>
      <c r="L46" s="1238"/>
      <c r="M46" s="1238"/>
      <c r="N46" s="1238"/>
      <c r="O46" s="1239"/>
    </row>
    <row r="47" spans="2:17">
      <c r="B47" s="250"/>
      <c r="C47" s="246"/>
      <c r="D47" s="246"/>
      <c r="E47" s="246"/>
      <c r="F47" s="246"/>
      <c r="G47" s="1240"/>
      <c r="H47" s="1241"/>
      <c r="I47" s="1241"/>
      <c r="J47" s="1241"/>
      <c r="K47" s="1241"/>
      <c r="L47" s="1241"/>
      <c r="M47" s="1241"/>
      <c r="N47" s="1241"/>
      <c r="O47" s="1242"/>
    </row>
    <row r="48" spans="2:17">
      <c r="B48" s="250"/>
      <c r="C48" s="246"/>
      <c r="D48" s="246"/>
      <c r="E48" s="246"/>
      <c r="F48" s="246"/>
      <c r="G48" s="246"/>
      <c r="H48" s="355"/>
      <c r="I48" s="355"/>
      <c r="J48" s="355"/>
    </row>
    <row r="49" spans="1:17">
      <c r="B49" s="250"/>
      <c r="C49" s="246"/>
      <c r="D49" s="246"/>
      <c r="E49" s="246"/>
      <c r="F49" s="246"/>
      <c r="G49" s="245" t="s">
        <v>553</v>
      </c>
    </row>
    <row r="50" spans="1:17">
      <c r="B50" s="250"/>
      <c r="C50" s="246"/>
      <c r="D50" s="246"/>
      <c r="E50" s="246"/>
      <c r="F50" s="246"/>
      <c r="G50" s="1243"/>
      <c r="H50" s="1244"/>
      <c r="I50" s="1244"/>
      <c r="J50" s="1245"/>
      <c r="K50" s="356" t="s">
        <v>523</v>
      </c>
      <c r="L50" s="356" t="s">
        <v>524</v>
      </c>
      <c r="M50" s="356" t="s">
        <v>525</v>
      </c>
      <c r="N50" s="356" t="s">
        <v>526</v>
      </c>
      <c r="O50" s="356" t="s">
        <v>527</v>
      </c>
    </row>
    <row r="51" spans="1:17">
      <c r="B51" s="250"/>
      <c r="C51" s="246"/>
      <c r="D51" s="246"/>
      <c r="E51" s="246"/>
      <c r="F51" s="246"/>
      <c r="G51" s="1246" t="s">
        <v>554</v>
      </c>
      <c r="H51" s="1247"/>
      <c r="I51" s="1252" t="s">
        <v>555</v>
      </c>
      <c r="J51" s="1252"/>
      <c r="K51" s="1255"/>
      <c r="L51" s="1255"/>
      <c r="M51" s="1255"/>
      <c r="N51" s="1220"/>
      <c r="O51" s="1220"/>
    </row>
    <row r="52" spans="1:17">
      <c r="B52" s="250"/>
      <c r="C52" s="246"/>
      <c r="D52" s="246"/>
      <c r="E52" s="246"/>
      <c r="F52" s="246"/>
      <c r="G52" s="1248"/>
      <c r="H52" s="1249"/>
      <c r="I52" s="1253"/>
      <c r="J52" s="1253"/>
      <c r="K52" s="1220"/>
      <c r="L52" s="1220"/>
      <c r="M52" s="1220"/>
      <c r="N52" s="1220"/>
      <c r="O52" s="1220"/>
    </row>
    <row r="53" spans="1:17">
      <c r="A53" s="357"/>
      <c r="B53" s="250"/>
      <c r="C53" s="246"/>
      <c r="D53" s="246"/>
      <c r="E53" s="246"/>
      <c r="F53" s="246"/>
      <c r="G53" s="1248"/>
      <c r="H53" s="1249"/>
      <c r="I53" s="1232" t="s">
        <v>556</v>
      </c>
      <c r="J53" s="1232"/>
      <c r="K53" s="1254"/>
      <c r="L53" s="1254"/>
      <c r="M53" s="1254"/>
      <c r="N53" s="1224">
        <v>49.3</v>
      </c>
      <c r="O53" s="1224">
        <v>51.2</v>
      </c>
    </row>
    <row r="54" spans="1:17">
      <c r="A54" s="357"/>
      <c r="B54" s="250"/>
      <c r="C54" s="246"/>
      <c r="D54" s="246"/>
      <c r="E54" s="246"/>
      <c r="F54" s="246"/>
      <c r="G54" s="1250"/>
      <c r="H54" s="1251"/>
      <c r="I54" s="1232"/>
      <c r="J54" s="1232"/>
      <c r="K54" s="1225"/>
      <c r="L54" s="1225"/>
      <c r="M54" s="1225"/>
      <c r="N54" s="1225"/>
      <c r="O54" s="1225"/>
    </row>
    <row r="55" spans="1:17">
      <c r="A55" s="357"/>
      <c r="B55" s="250"/>
      <c r="C55" s="246"/>
      <c r="D55" s="246"/>
      <c r="E55" s="246"/>
      <c r="F55" s="246"/>
      <c r="G55" s="1226" t="s">
        <v>557</v>
      </c>
      <c r="H55" s="1227"/>
      <c r="I55" s="1232" t="s">
        <v>555</v>
      </c>
      <c r="J55" s="1232"/>
      <c r="K55" s="1255"/>
      <c r="L55" s="1255"/>
      <c r="M55" s="1255"/>
      <c r="N55" s="1220">
        <v>58.5</v>
      </c>
      <c r="O55" s="1220">
        <v>52.3</v>
      </c>
    </row>
    <row r="56" spans="1:17">
      <c r="A56" s="357"/>
      <c r="B56" s="250"/>
      <c r="C56" s="246"/>
      <c r="D56" s="246"/>
      <c r="E56" s="246"/>
      <c r="F56" s="246"/>
      <c r="G56" s="1228"/>
      <c r="H56" s="1229"/>
      <c r="I56" s="1232"/>
      <c r="J56" s="1232"/>
      <c r="K56" s="1220"/>
      <c r="L56" s="1220"/>
      <c r="M56" s="1220"/>
      <c r="N56" s="1220"/>
      <c r="O56" s="1220"/>
    </row>
    <row r="57" spans="1:17" s="357" customFormat="1">
      <c r="B57" s="358"/>
      <c r="C57" s="354"/>
      <c r="D57" s="354"/>
      <c r="E57" s="354"/>
      <c r="F57" s="354"/>
      <c r="G57" s="1228"/>
      <c r="H57" s="1229"/>
      <c r="I57" s="1222" t="s">
        <v>558</v>
      </c>
      <c r="J57" s="1222"/>
      <c r="K57" s="1254"/>
      <c r="L57" s="1254"/>
      <c r="M57" s="1254"/>
      <c r="N57" s="1224">
        <v>52.9</v>
      </c>
      <c r="O57" s="1224">
        <v>54.8</v>
      </c>
      <c r="P57" s="359"/>
      <c r="Q57" s="358"/>
    </row>
    <row r="58" spans="1:17" s="357" customFormat="1">
      <c r="A58" s="245"/>
      <c r="B58" s="358"/>
      <c r="C58" s="354"/>
      <c r="D58" s="354"/>
      <c r="E58" s="354"/>
      <c r="F58" s="354"/>
      <c r="G58" s="1230"/>
      <c r="H58" s="1231"/>
      <c r="I58" s="1222"/>
      <c r="J58" s="1222"/>
      <c r="K58" s="1225"/>
      <c r="L58" s="1225"/>
      <c r="M58" s="1225"/>
      <c r="N58" s="1225"/>
      <c r="O58" s="122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559</v>
      </c>
      <c r="C63" s="246"/>
      <c r="D63" s="246"/>
      <c r="E63" s="246"/>
      <c r="F63" s="246"/>
      <c r="G63" s="246"/>
      <c r="H63" s="246"/>
      <c r="I63" s="246"/>
      <c r="J63" s="246"/>
      <c r="K63" s="246"/>
      <c r="L63" s="246"/>
      <c r="M63" s="246"/>
      <c r="N63" s="246"/>
      <c r="O63" s="246"/>
    </row>
    <row r="64" spans="1:17">
      <c r="B64" s="250"/>
      <c r="C64" s="246"/>
      <c r="D64" s="246"/>
      <c r="E64" s="246"/>
      <c r="F64" s="246"/>
      <c r="G64" s="353" t="s">
        <v>551</v>
      </c>
      <c r="I64" s="354"/>
      <c r="J64" s="354"/>
      <c r="K64" s="354"/>
      <c r="L64" s="246"/>
      <c r="M64" s="246"/>
      <c r="N64" s="246"/>
      <c r="O64" s="246"/>
    </row>
    <row r="65" spans="2:30">
      <c r="B65" s="250"/>
      <c r="C65" s="246"/>
      <c r="D65" s="246"/>
      <c r="E65" s="246"/>
      <c r="F65" s="246"/>
      <c r="G65" s="1234" t="s">
        <v>560</v>
      </c>
      <c r="H65" s="1235"/>
      <c r="I65" s="1235"/>
      <c r="J65" s="1235"/>
      <c r="K65" s="1235"/>
      <c r="L65" s="1235"/>
      <c r="M65" s="1235"/>
      <c r="N65" s="1235"/>
      <c r="O65" s="1236"/>
    </row>
    <row r="66" spans="2:30">
      <c r="B66" s="250"/>
      <c r="C66" s="246"/>
      <c r="D66" s="246"/>
      <c r="E66" s="246"/>
      <c r="F66" s="246"/>
      <c r="G66" s="1237"/>
      <c r="H66" s="1238"/>
      <c r="I66" s="1238"/>
      <c r="J66" s="1238"/>
      <c r="K66" s="1238"/>
      <c r="L66" s="1238"/>
      <c r="M66" s="1238"/>
      <c r="N66" s="1238"/>
      <c r="O66" s="1239"/>
    </row>
    <row r="67" spans="2:30">
      <c r="B67" s="250"/>
      <c r="C67" s="246"/>
      <c r="D67" s="246"/>
      <c r="E67" s="246"/>
      <c r="F67" s="246"/>
      <c r="G67" s="1237"/>
      <c r="H67" s="1238"/>
      <c r="I67" s="1238"/>
      <c r="J67" s="1238"/>
      <c r="K67" s="1238"/>
      <c r="L67" s="1238"/>
      <c r="M67" s="1238"/>
      <c r="N67" s="1238"/>
      <c r="O67" s="1239"/>
    </row>
    <row r="68" spans="2:30">
      <c r="B68" s="250"/>
      <c r="C68" s="246"/>
      <c r="D68" s="246"/>
      <c r="E68" s="246"/>
      <c r="F68" s="246"/>
      <c r="G68" s="1237"/>
      <c r="H68" s="1238"/>
      <c r="I68" s="1238"/>
      <c r="J68" s="1238"/>
      <c r="K68" s="1238"/>
      <c r="L68" s="1238"/>
      <c r="M68" s="1238"/>
      <c r="N68" s="1238"/>
      <c r="O68" s="1239"/>
    </row>
    <row r="69" spans="2:30">
      <c r="B69" s="250"/>
      <c r="C69" s="246"/>
      <c r="D69" s="246"/>
      <c r="E69" s="246"/>
      <c r="F69" s="246"/>
      <c r="G69" s="1240"/>
      <c r="H69" s="1241"/>
      <c r="I69" s="1241"/>
      <c r="J69" s="1241"/>
      <c r="K69" s="1241"/>
      <c r="L69" s="1241"/>
      <c r="M69" s="1241"/>
      <c r="N69" s="1241"/>
      <c r="O69" s="1242"/>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561</v>
      </c>
      <c r="I71" s="370"/>
      <c r="J71" s="366"/>
      <c r="K71" s="366"/>
      <c r="L71" s="367"/>
      <c r="M71" s="366"/>
      <c r="N71" s="367"/>
      <c r="O71" s="368"/>
    </row>
    <row r="72" spans="2:30">
      <c r="B72" s="250"/>
      <c r="C72" s="246"/>
      <c r="D72" s="246"/>
      <c r="E72" s="246"/>
      <c r="F72" s="246"/>
      <c r="G72" s="1243"/>
      <c r="H72" s="1244"/>
      <c r="I72" s="1244"/>
      <c r="J72" s="1245"/>
      <c r="K72" s="356" t="s">
        <v>523</v>
      </c>
      <c r="L72" s="356" t="s">
        <v>524</v>
      </c>
      <c r="M72" s="356" t="s">
        <v>525</v>
      </c>
      <c r="N72" s="356" t="s">
        <v>526</v>
      </c>
      <c r="O72" s="356" t="s">
        <v>527</v>
      </c>
    </row>
    <row r="73" spans="2:30">
      <c r="B73" s="250"/>
      <c r="C73" s="246"/>
      <c r="D73" s="246"/>
      <c r="E73" s="246"/>
      <c r="F73" s="246"/>
      <c r="G73" s="1246" t="s">
        <v>554</v>
      </c>
      <c r="H73" s="1247"/>
      <c r="I73" s="1252" t="s">
        <v>555</v>
      </c>
      <c r="J73" s="1252"/>
      <c r="K73" s="1233">
        <v>16.399999999999999</v>
      </c>
      <c r="L73" s="1233">
        <v>6.2</v>
      </c>
      <c r="M73" s="1220"/>
      <c r="N73" s="1220"/>
      <c r="O73" s="1220"/>
      <c r="S73" s="245">
        <v>9.9</v>
      </c>
    </row>
    <row r="74" spans="2:30">
      <c r="B74" s="250"/>
      <c r="C74" s="246"/>
      <c r="D74" s="246"/>
      <c r="E74" s="246"/>
      <c r="F74" s="246"/>
      <c r="G74" s="1248"/>
      <c r="H74" s="1249"/>
      <c r="I74" s="1253"/>
      <c r="J74" s="1253"/>
      <c r="K74" s="1233"/>
      <c r="L74" s="1233"/>
      <c r="M74" s="1220"/>
      <c r="N74" s="1220"/>
      <c r="O74" s="1220"/>
    </row>
    <row r="75" spans="2:30">
      <c r="B75" s="250"/>
      <c r="C75" s="246"/>
      <c r="D75" s="246"/>
      <c r="E75" s="246"/>
      <c r="F75" s="246"/>
      <c r="G75" s="1248"/>
      <c r="H75" s="1249"/>
      <c r="I75" s="1232" t="s">
        <v>562</v>
      </c>
      <c r="J75" s="1232"/>
      <c r="K75" s="1224">
        <v>10</v>
      </c>
      <c r="L75" s="1224">
        <v>10</v>
      </c>
      <c r="M75" s="1224">
        <v>9.4</v>
      </c>
      <c r="N75" s="1224">
        <v>8</v>
      </c>
      <c r="O75" s="1224">
        <v>7.4</v>
      </c>
      <c r="U75" s="245">
        <v>81.2</v>
      </c>
      <c r="W75" s="245">
        <v>87.2</v>
      </c>
      <c r="Y75" s="245">
        <v>99.8</v>
      </c>
      <c r="AA75" s="245">
        <v>109.5</v>
      </c>
      <c r="AC75" s="245">
        <v>115.2</v>
      </c>
    </row>
    <row r="76" spans="2:30">
      <c r="B76" s="250"/>
      <c r="C76" s="246"/>
      <c r="D76" s="246"/>
      <c r="E76" s="246"/>
      <c r="F76" s="246"/>
      <c r="G76" s="1250"/>
      <c r="H76" s="1251"/>
      <c r="I76" s="1232"/>
      <c r="J76" s="1232"/>
      <c r="K76" s="1225"/>
      <c r="L76" s="1225"/>
      <c r="M76" s="1225"/>
      <c r="N76" s="1225"/>
      <c r="O76" s="1225"/>
    </row>
    <row r="77" spans="2:30">
      <c r="B77" s="250"/>
      <c r="C77" s="246"/>
      <c r="D77" s="246"/>
      <c r="E77" s="246"/>
      <c r="F77" s="246"/>
      <c r="G77" s="1226" t="s">
        <v>557</v>
      </c>
      <c r="H77" s="1227"/>
      <c r="I77" s="1232" t="s">
        <v>555</v>
      </c>
      <c r="J77" s="1232"/>
      <c r="K77" s="1233">
        <v>76.2</v>
      </c>
      <c r="L77" s="1233">
        <v>65.3</v>
      </c>
      <c r="M77" s="1220">
        <v>60.8</v>
      </c>
      <c r="N77" s="1220">
        <v>58.5</v>
      </c>
      <c r="O77" s="1220">
        <v>52.3</v>
      </c>
      <c r="R77" s="245">
        <v>12.3</v>
      </c>
      <c r="T77" s="245">
        <v>11.1</v>
      </c>
    </row>
    <row r="78" spans="2:30">
      <c r="B78" s="250"/>
      <c r="C78" s="246"/>
      <c r="D78" s="246"/>
      <c r="E78" s="246"/>
      <c r="F78" s="246"/>
      <c r="G78" s="1228"/>
      <c r="H78" s="1229"/>
      <c r="I78" s="1232"/>
      <c r="J78" s="1232"/>
      <c r="K78" s="1233"/>
      <c r="L78" s="1233"/>
      <c r="M78" s="1220"/>
      <c r="N78" s="1220"/>
      <c r="O78" s="1220"/>
    </row>
    <row r="79" spans="2:30">
      <c r="B79" s="250"/>
      <c r="C79" s="246"/>
      <c r="D79" s="246"/>
      <c r="E79" s="246"/>
      <c r="F79" s="246"/>
      <c r="G79" s="1228"/>
      <c r="H79" s="1229"/>
      <c r="I79" s="1221" t="s">
        <v>562</v>
      </c>
      <c r="J79" s="1222"/>
      <c r="K79" s="1223">
        <v>12.8</v>
      </c>
      <c r="L79" s="1223">
        <v>12</v>
      </c>
      <c r="M79" s="1223">
        <v>11.1</v>
      </c>
      <c r="N79" s="1223">
        <v>10.7</v>
      </c>
      <c r="O79" s="1223">
        <v>10</v>
      </c>
      <c r="V79" s="245">
        <v>53.5</v>
      </c>
      <c r="X79" s="245">
        <v>48.2</v>
      </c>
      <c r="Z79" s="245">
        <v>34.200000000000003</v>
      </c>
      <c r="AB79" s="245">
        <v>30.3</v>
      </c>
      <c r="AD79" s="245">
        <v>28.9</v>
      </c>
    </row>
    <row r="80" spans="2:30">
      <c r="B80" s="250"/>
      <c r="C80" s="246"/>
      <c r="D80" s="246"/>
      <c r="E80" s="246"/>
      <c r="F80" s="246"/>
      <c r="G80" s="1230"/>
      <c r="H80" s="1231"/>
      <c r="I80" s="1222"/>
      <c r="J80" s="1222"/>
      <c r="K80" s="1223"/>
      <c r="L80" s="1223"/>
      <c r="M80" s="1223"/>
      <c r="N80" s="1223"/>
      <c r="O80" s="1223"/>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522</v>
      </c>
      <c r="G2" s="113"/>
      <c r="H2" s="114"/>
    </row>
    <row r="3" spans="1:8">
      <c r="A3" s="110" t="s">
        <v>515</v>
      </c>
      <c r="B3" s="115"/>
      <c r="C3" s="116"/>
      <c r="D3" s="117">
        <v>43526</v>
      </c>
      <c r="E3" s="118"/>
      <c r="F3" s="119">
        <v>75709</v>
      </c>
      <c r="G3" s="120"/>
      <c r="H3" s="121"/>
    </row>
    <row r="4" spans="1:8">
      <c r="A4" s="122"/>
      <c r="B4" s="123"/>
      <c r="C4" s="124"/>
      <c r="D4" s="125">
        <v>30085</v>
      </c>
      <c r="E4" s="126"/>
      <c r="F4" s="127">
        <v>35212</v>
      </c>
      <c r="G4" s="128"/>
      <c r="H4" s="129"/>
    </row>
    <row r="5" spans="1:8">
      <c r="A5" s="110" t="s">
        <v>517</v>
      </c>
      <c r="B5" s="115"/>
      <c r="C5" s="116"/>
      <c r="D5" s="117">
        <v>59329</v>
      </c>
      <c r="E5" s="118"/>
      <c r="F5" s="119">
        <v>90961</v>
      </c>
      <c r="G5" s="120"/>
      <c r="H5" s="121"/>
    </row>
    <row r="6" spans="1:8">
      <c r="A6" s="122"/>
      <c r="B6" s="123"/>
      <c r="C6" s="124"/>
      <c r="D6" s="125">
        <v>36244</v>
      </c>
      <c r="E6" s="126"/>
      <c r="F6" s="127">
        <v>37720</v>
      </c>
      <c r="G6" s="128"/>
      <c r="H6" s="129"/>
    </row>
    <row r="7" spans="1:8">
      <c r="A7" s="110" t="s">
        <v>518</v>
      </c>
      <c r="B7" s="115"/>
      <c r="C7" s="116"/>
      <c r="D7" s="117">
        <v>71040</v>
      </c>
      <c r="E7" s="118"/>
      <c r="F7" s="119">
        <v>106614</v>
      </c>
      <c r="G7" s="120"/>
      <c r="H7" s="121"/>
    </row>
    <row r="8" spans="1:8">
      <c r="A8" s="122"/>
      <c r="B8" s="123"/>
      <c r="C8" s="124"/>
      <c r="D8" s="125">
        <v>29901</v>
      </c>
      <c r="E8" s="126"/>
      <c r="F8" s="127">
        <v>45545</v>
      </c>
      <c r="G8" s="128"/>
      <c r="H8" s="129"/>
    </row>
    <row r="9" spans="1:8">
      <c r="A9" s="110" t="s">
        <v>519</v>
      </c>
      <c r="B9" s="115"/>
      <c r="C9" s="116"/>
      <c r="D9" s="117">
        <v>72077</v>
      </c>
      <c r="E9" s="118"/>
      <c r="F9" s="119">
        <v>85459</v>
      </c>
      <c r="G9" s="120"/>
      <c r="H9" s="121"/>
    </row>
    <row r="10" spans="1:8">
      <c r="A10" s="122"/>
      <c r="B10" s="123"/>
      <c r="C10" s="124"/>
      <c r="D10" s="125">
        <v>45367</v>
      </c>
      <c r="E10" s="126"/>
      <c r="F10" s="127">
        <v>44378</v>
      </c>
      <c r="G10" s="128"/>
      <c r="H10" s="129"/>
    </row>
    <row r="11" spans="1:8">
      <c r="A11" s="110" t="s">
        <v>520</v>
      </c>
      <c r="B11" s="115"/>
      <c r="C11" s="116"/>
      <c r="D11" s="117">
        <v>82131</v>
      </c>
      <c r="E11" s="118"/>
      <c r="F11" s="119">
        <v>65876</v>
      </c>
      <c r="G11" s="120"/>
      <c r="H11" s="121"/>
    </row>
    <row r="12" spans="1:8">
      <c r="A12" s="122"/>
      <c r="B12" s="123"/>
      <c r="C12" s="130"/>
      <c r="D12" s="125">
        <v>60817</v>
      </c>
      <c r="E12" s="126"/>
      <c r="F12" s="127">
        <v>36484</v>
      </c>
      <c r="G12" s="128"/>
      <c r="H12" s="129"/>
    </row>
    <row r="13" spans="1:8">
      <c r="A13" s="110"/>
      <c r="B13" s="115"/>
      <c r="C13" s="131"/>
      <c r="D13" s="132">
        <v>65621</v>
      </c>
      <c r="E13" s="133"/>
      <c r="F13" s="134">
        <v>84924</v>
      </c>
      <c r="G13" s="135"/>
      <c r="H13" s="121"/>
    </row>
    <row r="14" spans="1:8">
      <c r="A14" s="122"/>
      <c r="B14" s="123"/>
      <c r="C14" s="124"/>
      <c r="D14" s="125">
        <v>40483</v>
      </c>
      <c r="E14" s="126"/>
      <c r="F14" s="127">
        <v>39868</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15.69</v>
      </c>
      <c r="C19" s="136">
        <f>ROUND(VALUE(SUBSTITUTE(実質収支比率等に係る経年分析!G$48,"▲","-")),2)</f>
        <v>14.25</v>
      </c>
      <c r="D19" s="136">
        <f>ROUND(VALUE(SUBSTITUTE(実質収支比率等に係る経年分析!H$48,"▲","-")),2)</f>
        <v>12.31</v>
      </c>
      <c r="E19" s="136">
        <f>ROUND(VALUE(SUBSTITUTE(実質収支比率等に係る経年分析!I$48,"▲","-")),2)</f>
        <v>13.97</v>
      </c>
      <c r="F19" s="136">
        <f>ROUND(VALUE(SUBSTITUTE(実質収支比率等に係る経年分析!J$48,"▲","-")),2)</f>
        <v>14.89</v>
      </c>
    </row>
    <row r="20" spans="1:11">
      <c r="A20" s="136" t="s">
        <v>44</v>
      </c>
      <c r="B20" s="136">
        <f>ROUND(VALUE(SUBSTITUTE(実質収支比率等に係る経年分析!F$47,"▲","-")),2)</f>
        <v>22.47</v>
      </c>
      <c r="C20" s="136">
        <f>ROUND(VALUE(SUBSTITUTE(実質収支比率等に係る経年分析!G$47,"▲","-")),2)</f>
        <v>23.74</v>
      </c>
      <c r="D20" s="136">
        <f>ROUND(VALUE(SUBSTITUTE(実質収支比率等に係る経年分析!H$47,"▲","-")),2)</f>
        <v>24.04</v>
      </c>
      <c r="E20" s="136">
        <f>ROUND(VALUE(SUBSTITUTE(実質収支比率等に係る経年分析!I$47,"▲","-")),2)</f>
        <v>23.84</v>
      </c>
      <c r="F20" s="136">
        <f>ROUND(VALUE(SUBSTITUTE(実質収支比率等に係る経年分析!J$47,"▲","-")),2)</f>
        <v>22.94</v>
      </c>
    </row>
    <row r="21" spans="1:11">
      <c r="A21" s="136" t="s">
        <v>45</v>
      </c>
      <c r="B21" s="136">
        <f>IF(ISNUMBER(VALUE(SUBSTITUTE(実質収支比率等に係る経年分析!F$49,"▲","-"))),ROUND(VALUE(SUBSTITUTE(実質収支比率等に係る経年分析!F$49,"▲","-")),2),NA())</f>
        <v>2.69</v>
      </c>
      <c r="C21" s="136">
        <f>IF(ISNUMBER(VALUE(SUBSTITUTE(実質収支比率等に係る経年分析!G$49,"▲","-"))),ROUND(VALUE(SUBSTITUTE(実質収支比率等に係る経年分析!G$49,"▲","-")),2),NA())</f>
        <v>0.69</v>
      </c>
      <c r="D21" s="136">
        <f>IF(ISNUMBER(VALUE(SUBSTITUTE(実質収支比率等に係る経年分析!H$49,"▲","-"))),ROUND(VALUE(SUBSTITUTE(実質収支比率等に係る経年分析!H$49,"▲","-")),2),NA())</f>
        <v>0.59</v>
      </c>
      <c r="E21" s="136">
        <f>IF(ISNUMBER(VALUE(SUBSTITUTE(実質収支比率等に係る経年分析!I$49,"▲","-"))),ROUND(VALUE(SUBSTITUTE(実質収支比率等に係る経年分析!I$49,"▲","-")),2),NA())</f>
        <v>4.05</v>
      </c>
      <c r="F21" s="136">
        <f>IF(ISNUMBER(VALUE(SUBSTITUTE(実質収支比率等に係る経年分析!J$49,"▲","-"))),ROUND(VALUE(SUBSTITUTE(実質収支比率等に係る経年分析!J$49,"▲","-")),2),NA())</f>
        <v>1.82</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0.33</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7.0000000000000007E-2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c r="A31" s="137" t="str">
        <f>IF(連結実質赤字比率に係る赤字・黒字の構成分析!C$39="",NA(),連結実質赤字比率に係る赤字・黒字の構成分析!C$39)</f>
        <v>氏家都市計画事業上阿久津台地土地区画整理事業特別会計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0.81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0.96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0.72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0.28999999999999998</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1.26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1.29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1.19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1.02</v>
      </c>
    </row>
    <row r="33" spans="1:16">
      <c r="A33" s="137" t="str">
        <f>IF(連結実質赤字比率に係る赤字・黒字の構成分析!C$37="",NA(),連結実質赤字比率に係る赤字・黒字の構成分析!C$37)</f>
        <v>公共下水道事業特別会計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0.99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0.98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1.07</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4.0999999999999996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1.24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2.21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3.87</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14.87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13.99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11.34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13.24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13.85</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14.44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13.43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17.13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18.63</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1304</v>
      </c>
      <c r="E42" s="138"/>
      <c r="F42" s="138"/>
      <c r="G42" s="138">
        <f>'実質公債費比率（分子）の構造'!L$52</f>
        <v>1477</v>
      </c>
      <c r="H42" s="138"/>
      <c r="I42" s="138"/>
      <c r="J42" s="138">
        <f>'実質公債費比率（分子）の構造'!M$52</f>
        <v>1598</v>
      </c>
      <c r="K42" s="138"/>
      <c r="L42" s="138"/>
      <c r="M42" s="138">
        <f>'実質公債費比率（分子）の構造'!N$52</f>
        <v>1634</v>
      </c>
      <c r="N42" s="138"/>
      <c r="O42" s="138"/>
      <c r="P42" s="138">
        <f>'実質公債費比率（分子）の構造'!O$52</f>
        <v>1587</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27</v>
      </c>
      <c r="C44" s="138"/>
      <c r="D44" s="138"/>
      <c r="E44" s="138">
        <f>'実質公債費比率（分子）の構造'!L$50</f>
        <v>21</v>
      </c>
      <c r="F44" s="138"/>
      <c r="G44" s="138"/>
      <c r="H44" s="138">
        <f>'実質公債費比率（分子）の構造'!M$50</f>
        <v>14</v>
      </c>
      <c r="I44" s="138"/>
      <c r="J44" s="138"/>
      <c r="K44" s="138">
        <f>'実質公債費比率（分子）の構造'!N$50</f>
        <v>12</v>
      </c>
      <c r="L44" s="138"/>
      <c r="M44" s="138"/>
      <c r="N44" s="138">
        <f>'実質公債費比率（分子）の構造'!O$50</f>
        <v>10</v>
      </c>
      <c r="O44" s="138"/>
      <c r="P44" s="138"/>
    </row>
    <row r="45" spans="1:16">
      <c r="A45" s="138" t="s">
        <v>55</v>
      </c>
      <c r="B45" s="138">
        <f>'実質公債費比率（分子）の構造'!K$49</f>
        <v>118</v>
      </c>
      <c r="C45" s="138"/>
      <c r="D45" s="138"/>
      <c r="E45" s="138">
        <f>'実質公債費比率（分子）の構造'!L$49</f>
        <v>48</v>
      </c>
      <c r="F45" s="138"/>
      <c r="G45" s="138"/>
      <c r="H45" s="138">
        <f>'実質公債費比率（分子）の構造'!M$49</f>
        <v>50</v>
      </c>
      <c r="I45" s="138"/>
      <c r="J45" s="138"/>
      <c r="K45" s="138">
        <f>'実質公債費比率（分子）の構造'!N$49</f>
        <v>55</v>
      </c>
      <c r="L45" s="138"/>
      <c r="M45" s="138"/>
      <c r="N45" s="138">
        <f>'実質公債費比率（分子）の構造'!O$49</f>
        <v>49</v>
      </c>
      <c r="O45" s="138"/>
      <c r="P45" s="138"/>
    </row>
    <row r="46" spans="1:16">
      <c r="A46" s="138" t="s">
        <v>56</v>
      </c>
      <c r="B46" s="138">
        <f>'実質公債費比率（分子）の構造'!K$48</f>
        <v>416</v>
      </c>
      <c r="C46" s="138"/>
      <c r="D46" s="138"/>
      <c r="E46" s="138">
        <f>'実質公債費比率（分子）の構造'!L$48</f>
        <v>431</v>
      </c>
      <c r="F46" s="138"/>
      <c r="G46" s="138"/>
      <c r="H46" s="138">
        <f>'実質公債費比率（分子）の構造'!M$48</f>
        <v>448</v>
      </c>
      <c r="I46" s="138"/>
      <c r="J46" s="138"/>
      <c r="K46" s="138">
        <f>'実質公債費比率（分子）の構造'!N$48</f>
        <v>484</v>
      </c>
      <c r="L46" s="138"/>
      <c r="M46" s="138"/>
      <c r="N46" s="138">
        <f>'実質公債費比率（分子）の構造'!O$48</f>
        <v>468</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1778</v>
      </c>
      <c r="C49" s="138"/>
      <c r="D49" s="138"/>
      <c r="E49" s="138">
        <f>'実質公債費比率（分子）の構造'!L$45</f>
        <v>1835</v>
      </c>
      <c r="F49" s="138"/>
      <c r="G49" s="138"/>
      <c r="H49" s="138">
        <f>'実質公債費比率（分子）の構造'!M$45</f>
        <v>1748</v>
      </c>
      <c r="I49" s="138"/>
      <c r="J49" s="138"/>
      <c r="K49" s="138">
        <f>'実質公債費比率（分子）の構造'!N$45</f>
        <v>1753</v>
      </c>
      <c r="L49" s="138"/>
      <c r="M49" s="138"/>
      <c r="N49" s="138">
        <f>'実質公債費比率（分子）の構造'!O$45</f>
        <v>1734</v>
      </c>
      <c r="O49" s="138"/>
      <c r="P49" s="138"/>
    </row>
    <row r="50" spans="1:16">
      <c r="A50" s="138" t="s">
        <v>60</v>
      </c>
      <c r="B50" s="138" t="e">
        <f>NA()</f>
        <v>#N/A</v>
      </c>
      <c r="C50" s="138">
        <f>IF(ISNUMBER('実質公債費比率（分子）の構造'!K$53),'実質公債費比率（分子）の構造'!K$53,NA())</f>
        <v>1035</v>
      </c>
      <c r="D50" s="138" t="e">
        <f>NA()</f>
        <v>#N/A</v>
      </c>
      <c r="E50" s="138" t="e">
        <f>NA()</f>
        <v>#N/A</v>
      </c>
      <c r="F50" s="138">
        <f>IF(ISNUMBER('実質公債費比率（分子）の構造'!L$53),'実質公債費比率（分子）の構造'!L$53,NA())</f>
        <v>858</v>
      </c>
      <c r="G50" s="138" t="e">
        <f>NA()</f>
        <v>#N/A</v>
      </c>
      <c r="H50" s="138" t="e">
        <f>NA()</f>
        <v>#N/A</v>
      </c>
      <c r="I50" s="138">
        <f>IF(ISNUMBER('実質公債費比率（分子）の構造'!M$53),'実質公債費比率（分子）の構造'!M$53,NA())</f>
        <v>662</v>
      </c>
      <c r="J50" s="138" t="e">
        <f>NA()</f>
        <v>#N/A</v>
      </c>
      <c r="K50" s="138" t="e">
        <f>NA()</f>
        <v>#N/A</v>
      </c>
      <c r="L50" s="138">
        <f>IF(ISNUMBER('実質公債費比率（分子）の構造'!N$53),'実質公債費比率（分子）の構造'!N$53,NA())</f>
        <v>670</v>
      </c>
      <c r="M50" s="138" t="e">
        <f>NA()</f>
        <v>#N/A</v>
      </c>
      <c r="N50" s="138" t="e">
        <f>NA()</f>
        <v>#N/A</v>
      </c>
      <c r="O50" s="138">
        <f>IF(ISNUMBER('実質公債費比率（分子）の構造'!O$53),'実質公債費比率（分子）の構造'!O$53,NA())</f>
        <v>674</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16687</v>
      </c>
      <c r="E56" s="137"/>
      <c r="F56" s="137"/>
      <c r="G56" s="137">
        <f>'将来負担比率（分子）の構造'!J$52</f>
        <v>17007</v>
      </c>
      <c r="H56" s="137"/>
      <c r="I56" s="137"/>
      <c r="J56" s="137">
        <f>'将来負担比率（分子）の構造'!K$52</f>
        <v>17512</v>
      </c>
      <c r="K56" s="137"/>
      <c r="L56" s="137"/>
      <c r="M56" s="137">
        <f>'将来負担比率（分子）の構造'!L$52</f>
        <v>17923</v>
      </c>
      <c r="N56" s="137"/>
      <c r="O56" s="137"/>
      <c r="P56" s="137">
        <f>'将来負担比率（分子）の構造'!M$52</f>
        <v>18245</v>
      </c>
    </row>
    <row r="57" spans="1:16">
      <c r="A57" s="137" t="s">
        <v>36</v>
      </c>
      <c r="B57" s="137"/>
      <c r="C57" s="137"/>
      <c r="D57" s="137">
        <f>'将来負担比率（分子）の構造'!I$51</f>
        <v>2182</v>
      </c>
      <c r="E57" s="137"/>
      <c r="F57" s="137"/>
      <c r="G57" s="137">
        <f>'将来負担比率（分子）の構造'!J$51</f>
        <v>1933</v>
      </c>
      <c r="H57" s="137"/>
      <c r="I57" s="137"/>
      <c r="J57" s="137">
        <f>'将来負担比率（分子）の構造'!K$51</f>
        <v>1895</v>
      </c>
      <c r="K57" s="137"/>
      <c r="L57" s="137"/>
      <c r="M57" s="137">
        <f>'将来負担比率（分子）の構造'!L$51</f>
        <v>2095</v>
      </c>
      <c r="N57" s="137"/>
      <c r="O57" s="137"/>
      <c r="P57" s="137">
        <f>'将来負担比率（分子）の構造'!M$51</f>
        <v>2045</v>
      </c>
    </row>
    <row r="58" spans="1:16">
      <c r="A58" s="137" t="s">
        <v>35</v>
      </c>
      <c r="B58" s="137"/>
      <c r="C58" s="137"/>
      <c r="D58" s="137">
        <f>'将来負担比率（分子）の構造'!I$50</f>
        <v>5857</v>
      </c>
      <c r="E58" s="137"/>
      <c r="F58" s="137"/>
      <c r="G58" s="137">
        <f>'将来負担比率（分子）の構造'!J$50</f>
        <v>6475</v>
      </c>
      <c r="H58" s="137"/>
      <c r="I58" s="137"/>
      <c r="J58" s="137">
        <f>'将来負担比率（分子）の構造'!K$50</f>
        <v>6563</v>
      </c>
      <c r="K58" s="137"/>
      <c r="L58" s="137"/>
      <c r="M58" s="137">
        <f>'将来負担比率（分子）の構造'!L$50</f>
        <v>6433</v>
      </c>
      <c r="N58" s="137"/>
      <c r="O58" s="137"/>
      <c r="P58" s="137">
        <f>'将来負担比率（分子）の構造'!M$50</f>
        <v>6292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2597</v>
      </c>
      <c r="C62" s="137"/>
      <c r="D62" s="137"/>
      <c r="E62" s="137">
        <f>'将来負担比率（分子）の構造'!J$45</f>
        <v>2646</v>
      </c>
      <c r="F62" s="137"/>
      <c r="G62" s="137"/>
      <c r="H62" s="137">
        <f>'将来負担比率（分子）の構造'!K$45</f>
        <v>2438</v>
      </c>
      <c r="I62" s="137"/>
      <c r="J62" s="137"/>
      <c r="K62" s="137">
        <f>'将来負担比率（分子）の構造'!L$45</f>
        <v>2394</v>
      </c>
      <c r="L62" s="137"/>
      <c r="M62" s="137"/>
      <c r="N62" s="137">
        <f>'将来負担比率（分子）の構造'!M$45</f>
        <v>2302</v>
      </c>
      <c r="O62" s="137"/>
      <c r="P62" s="137"/>
    </row>
    <row r="63" spans="1:16">
      <c r="A63" s="137" t="s">
        <v>28</v>
      </c>
      <c r="B63" s="137">
        <f>'将来負担比率（分子）の構造'!I$44</f>
        <v>388</v>
      </c>
      <c r="C63" s="137"/>
      <c r="D63" s="137"/>
      <c r="E63" s="137">
        <f>'将来負担比率（分子）の構造'!J$44</f>
        <v>355</v>
      </c>
      <c r="F63" s="137"/>
      <c r="G63" s="137"/>
      <c r="H63" s="137">
        <f>'将来負担比率（分子）の構造'!K$44</f>
        <v>360</v>
      </c>
      <c r="I63" s="137"/>
      <c r="J63" s="137"/>
      <c r="K63" s="137">
        <f>'将来負担比率（分子）の構造'!L$44</f>
        <v>322</v>
      </c>
      <c r="L63" s="137"/>
      <c r="M63" s="137"/>
      <c r="N63" s="137">
        <f>'将来負担比率（分子）の構造'!M$44</f>
        <v>299</v>
      </c>
      <c r="O63" s="137"/>
      <c r="P63" s="137"/>
    </row>
    <row r="64" spans="1:16">
      <c r="A64" s="137" t="s">
        <v>27</v>
      </c>
      <c r="B64" s="137">
        <f>'将来負担比率（分子）の構造'!I$43</f>
        <v>6159</v>
      </c>
      <c r="C64" s="137"/>
      <c r="D64" s="137"/>
      <c r="E64" s="137">
        <f>'将来負担比率（分子）の構造'!J$43</f>
        <v>6141</v>
      </c>
      <c r="F64" s="137"/>
      <c r="G64" s="137"/>
      <c r="H64" s="137">
        <f>'将来負担比率（分子）の構造'!K$43</f>
        <v>6256</v>
      </c>
      <c r="I64" s="137"/>
      <c r="J64" s="137"/>
      <c r="K64" s="137">
        <f>'将来負担比率（分子）の構造'!L$43</f>
        <v>6236</v>
      </c>
      <c r="L64" s="137"/>
      <c r="M64" s="137"/>
      <c r="N64" s="137">
        <f>'将来負担比率（分子）の構造'!M$43</f>
        <v>6168</v>
      </c>
      <c r="O64" s="137"/>
      <c r="P64" s="137"/>
    </row>
    <row r="65" spans="1:16">
      <c r="A65" s="137" t="s">
        <v>26</v>
      </c>
      <c r="B65" s="137">
        <f>'将来負担比率（分子）の構造'!I$42</f>
        <v>62</v>
      </c>
      <c r="C65" s="137"/>
      <c r="D65" s="137"/>
      <c r="E65" s="137">
        <f>'将来負担比率（分子）の構造'!J$42</f>
        <v>41</v>
      </c>
      <c r="F65" s="137"/>
      <c r="G65" s="137"/>
      <c r="H65" s="137">
        <f>'将来負担比率（分子）の構造'!K$42</f>
        <v>27</v>
      </c>
      <c r="I65" s="137"/>
      <c r="J65" s="137"/>
      <c r="K65" s="137">
        <f>'将来負担比率（分子）の構造'!L$42</f>
        <v>16</v>
      </c>
      <c r="L65" s="137"/>
      <c r="M65" s="137"/>
      <c r="N65" s="137">
        <f>'将来負担比率（分子）の構造'!M$42</f>
        <v>6</v>
      </c>
      <c r="O65" s="137"/>
      <c r="P65" s="137"/>
    </row>
    <row r="66" spans="1:16">
      <c r="A66" s="137" t="s">
        <v>25</v>
      </c>
      <c r="B66" s="137">
        <f>'将来負担比率（分子）の構造'!I$41</f>
        <v>17003</v>
      </c>
      <c r="C66" s="137"/>
      <c r="D66" s="137"/>
      <c r="E66" s="137">
        <f>'将来負担比率（分子）の構造'!J$41</f>
        <v>16799</v>
      </c>
      <c r="F66" s="137"/>
      <c r="G66" s="137"/>
      <c r="H66" s="137">
        <f>'将来負担比率（分子）の構造'!K$41</f>
        <v>16872</v>
      </c>
      <c r="I66" s="137"/>
      <c r="J66" s="137"/>
      <c r="K66" s="137">
        <f>'将来負担比率（分子）の構造'!L$41</f>
        <v>17192</v>
      </c>
      <c r="L66" s="137"/>
      <c r="M66" s="137"/>
      <c r="N66" s="137">
        <f>'将来負担比率（分子）の構造'!M$41</f>
        <v>17738</v>
      </c>
      <c r="O66" s="137"/>
      <c r="P66" s="137"/>
    </row>
    <row r="67" spans="1:16">
      <c r="A67" s="137" t="s">
        <v>64</v>
      </c>
      <c r="B67" s="137" t="e">
        <f>NA()</f>
        <v>#N/A</v>
      </c>
      <c r="C67" s="137">
        <f>IF(ISNUMBER('将来負担比率（分子）の構造'!I$53), IF('将来負担比率（分子）の構造'!I$53 &lt; 0, 0, '将来負担比率（分子）の構造'!I$53), NA())</f>
        <v>1483</v>
      </c>
      <c r="D67" s="137" t="e">
        <f>NA()</f>
        <v>#N/A</v>
      </c>
      <c r="E67" s="137" t="e">
        <f>NA()</f>
        <v>#N/A</v>
      </c>
      <c r="F67" s="137">
        <f>IF(ISNUMBER('将来負担比率（分子）の構造'!J$53), IF('将来負担比率（分子）の構造'!J$53 &lt; 0, 0, '将来負担比率（分子）の構造'!J$53), NA())</f>
        <v>566</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6844768</v>
      </c>
      <c r="S5" s="615"/>
      <c r="T5" s="615"/>
      <c r="U5" s="615"/>
      <c r="V5" s="615"/>
      <c r="W5" s="615"/>
      <c r="X5" s="615"/>
      <c r="Y5" s="616"/>
      <c r="Z5" s="617">
        <v>34</v>
      </c>
      <c r="AA5" s="617"/>
      <c r="AB5" s="617"/>
      <c r="AC5" s="617"/>
      <c r="AD5" s="618">
        <v>6686984</v>
      </c>
      <c r="AE5" s="618"/>
      <c r="AF5" s="618"/>
      <c r="AG5" s="618"/>
      <c r="AH5" s="618"/>
      <c r="AI5" s="618"/>
      <c r="AJ5" s="618"/>
      <c r="AK5" s="618"/>
      <c r="AL5" s="619">
        <v>65.5</v>
      </c>
      <c r="AM5" s="620"/>
      <c r="AN5" s="620"/>
      <c r="AO5" s="621"/>
      <c r="AP5" s="611" t="s">
        <v>209</v>
      </c>
      <c r="AQ5" s="612"/>
      <c r="AR5" s="612"/>
      <c r="AS5" s="612"/>
      <c r="AT5" s="612"/>
      <c r="AU5" s="612"/>
      <c r="AV5" s="612"/>
      <c r="AW5" s="612"/>
      <c r="AX5" s="612"/>
      <c r="AY5" s="612"/>
      <c r="AZ5" s="612"/>
      <c r="BA5" s="612"/>
      <c r="BB5" s="612"/>
      <c r="BC5" s="612"/>
      <c r="BD5" s="612"/>
      <c r="BE5" s="612"/>
      <c r="BF5" s="613"/>
      <c r="BG5" s="625">
        <v>6658393</v>
      </c>
      <c r="BH5" s="626"/>
      <c r="BI5" s="626"/>
      <c r="BJ5" s="626"/>
      <c r="BK5" s="626"/>
      <c r="BL5" s="626"/>
      <c r="BM5" s="626"/>
      <c r="BN5" s="627"/>
      <c r="BO5" s="628">
        <v>97.3</v>
      </c>
      <c r="BP5" s="628"/>
      <c r="BQ5" s="628"/>
      <c r="BR5" s="628"/>
      <c r="BS5" s="629">
        <v>116157</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204757</v>
      </c>
      <c r="S6" s="626"/>
      <c r="T6" s="626"/>
      <c r="U6" s="626"/>
      <c r="V6" s="626"/>
      <c r="W6" s="626"/>
      <c r="X6" s="626"/>
      <c r="Y6" s="627"/>
      <c r="Z6" s="628">
        <v>1</v>
      </c>
      <c r="AA6" s="628"/>
      <c r="AB6" s="628"/>
      <c r="AC6" s="628"/>
      <c r="AD6" s="629">
        <v>204757</v>
      </c>
      <c r="AE6" s="629"/>
      <c r="AF6" s="629"/>
      <c r="AG6" s="629"/>
      <c r="AH6" s="629"/>
      <c r="AI6" s="629"/>
      <c r="AJ6" s="629"/>
      <c r="AK6" s="629"/>
      <c r="AL6" s="630">
        <v>2</v>
      </c>
      <c r="AM6" s="631"/>
      <c r="AN6" s="631"/>
      <c r="AO6" s="632"/>
      <c r="AP6" s="622" t="s">
        <v>214</v>
      </c>
      <c r="AQ6" s="623"/>
      <c r="AR6" s="623"/>
      <c r="AS6" s="623"/>
      <c r="AT6" s="623"/>
      <c r="AU6" s="623"/>
      <c r="AV6" s="623"/>
      <c r="AW6" s="623"/>
      <c r="AX6" s="623"/>
      <c r="AY6" s="623"/>
      <c r="AZ6" s="623"/>
      <c r="BA6" s="623"/>
      <c r="BB6" s="623"/>
      <c r="BC6" s="623"/>
      <c r="BD6" s="623"/>
      <c r="BE6" s="623"/>
      <c r="BF6" s="624"/>
      <c r="BG6" s="625">
        <v>6658393</v>
      </c>
      <c r="BH6" s="626"/>
      <c r="BI6" s="626"/>
      <c r="BJ6" s="626"/>
      <c r="BK6" s="626"/>
      <c r="BL6" s="626"/>
      <c r="BM6" s="626"/>
      <c r="BN6" s="627"/>
      <c r="BO6" s="628">
        <v>97.3</v>
      </c>
      <c r="BP6" s="628"/>
      <c r="BQ6" s="628"/>
      <c r="BR6" s="628"/>
      <c r="BS6" s="629">
        <v>116157</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177097</v>
      </c>
      <c r="CS6" s="626"/>
      <c r="CT6" s="626"/>
      <c r="CU6" s="626"/>
      <c r="CV6" s="626"/>
      <c r="CW6" s="626"/>
      <c r="CX6" s="626"/>
      <c r="CY6" s="627"/>
      <c r="CZ6" s="628">
        <v>1</v>
      </c>
      <c r="DA6" s="628"/>
      <c r="DB6" s="628"/>
      <c r="DC6" s="628"/>
      <c r="DD6" s="634" t="s">
        <v>216</v>
      </c>
      <c r="DE6" s="626"/>
      <c r="DF6" s="626"/>
      <c r="DG6" s="626"/>
      <c r="DH6" s="626"/>
      <c r="DI6" s="626"/>
      <c r="DJ6" s="626"/>
      <c r="DK6" s="626"/>
      <c r="DL6" s="626"/>
      <c r="DM6" s="626"/>
      <c r="DN6" s="626"/>
      <c r="DO6" s="626"/>
      <c r="DP6" s="627"/>
      <c r="DQ6" s="634">
        <v>177097</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4350</v>
      </c>
      <c r="S7" s="626"/>
      <c r="T7" s="626"/>
      <c r="U7" s="626"/>
      <c r="V7" s="626"/>
      <c r="W7" s="626"/>
      <c r="X7" s="626"/>
      <c r="Y7" s="627"/>
      <c r="Z7" s="628">
        <v>0</v>
      </c>
      <c r="AA7" s="628"/>
      <c r="AB7" s="628"/>
      <c r="AC7" s="628"/>
      <c r="AD7" s="629">
        <v>4350</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2843425</v>
      </c>
      <c r="BH7" s="626"/>
      <c r="BI7" s="626"/>
      <c r="BJ7" s="626"/>
      <c r="BK7" s="626"/>
      <c r="BL7" s="626"/>
      <c r="BM7" s="626"/>
      <c r="BN7" s="627"/>
      <c r="BO7" s="628">
        <v>41.5</v>
      </c>
      <c r="BP7" s="628"/>
      <c r="BQ7" s="628"/>
      <c r="BR7" s="628"/>
      <c r="BS7" s="629">
        <v>116157</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1765616</v>
      </c>
      <c r="CS7" s="626"/>
      <c r="CT7" s="626"/>
      <c r="CU7" s="626"/>
      <c r="CV7" s="626"/>
      <c r="CW7" s="626"/>
      <c r="CX7" s="626"/>
      <c r="CY7" s="627"/>
      <c r="CZ7" s="628">
        <v>9.6</v>
      </c>
      <c r="DA7" s="628"/>
      <c r="DB7" s="628"/>
      <c r="DC7" s="628"/>
      <c r="DD7" s="634">
        <v>181709</v>
      </c>
      <c r="DE7" s="626"/>
      <c r="DF7" s="626"/>
      <c r="DG7" s="626"/>
      <c r="DH7" s="626"/>
      <c r="DI7" s="626"/>
      <c r="DJ7" s="626"/>
      <c r="DK7" s="626"/>
      <c r="DL7" s="626"/>
      <c r="DM7" s="626"/>
      <c r="DN7" s="626"/>
      <c r="DO7" s="626"/>
      <c r="DP7" s="627"/>
      <c r="DQ7" s="634">
        <v>1507945</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16699</v>
      </c>
      <c r="S8" s="626"/>
      <c r="T8" s="626"/>
      <c r="U8" s="626"/>
      <c r="V8" s="626"/>
      <c r="W8" s="626"/>
      <c r="X8" s="626"/>
      <c r="Y8" s="627"/>
      <c r="Z8" s="628">
        <v>0.1</v>
      </c>
      <c r="AA8" s="628"/>
      <c r="AB8" s="628"/>
      <c r="AC8" s="628"/>
      <c r="AD8" s="629">
        <v>16699</v>
      </c>
      <c r="AE8" s="629"/>
      <c r="AF8" s="629"/>
      <c r="AG8" s="629"/>
      <c r="AH8" s="629"/>
      <c r="AI8" s="629"/>
      <c r="AJ8" s="629"/>
      <c r="AK8" s="629"/>
      <c r="AL8" s="630">
        <v>0.2</v>
      </c>
      <c r="AM8" s="631"/>
      <c r="AN8" s="631"/>
      <c r="AO8" s="632"/>
      <c r="AP8" s="622" t="s">
        <v>221</v>
      </c>
      <c r="AQ8" s="623"/>
      <c r="AR8" s="623"/>
      <c r="AS8" s="623"/>
      <c r="AT8" s="623"/>
      <c r="AU8" s="623"/>
      <c r="AV8" s="623"/>
      <c r="AW8" s="623"/>
      <c r="AX8" s="623"/>
      <c r="AY8" s="623"/>
      <c r="AZ8" s="623"/>
      <c r="BA8" s="623"/>
      <c r="BB8" s="623"/>
      <c r="BC8" s="623"/>
      <c r="BD8" s="623"/>
      <c r="BE8" s="623"/>
      <c r="BF8" s="624"/>
      <c r="BG8" s="625">
        <v>79124</v>
      </c>
      <c r="BH8" s="626"/>
      <c r="BI8" s="626"/>
      <c r="BJ8" s="626"/>
      <c r="BK8" s="626"/>
      <c r="BL8" s="626"/>
      <c r="BM8" s="626"/>
      <c r="BN8" s="627"/>
      <c r="BO8" s="628">
        <v>1.2</v>
      </c>
      <c r="BP8" s="628"/>
      <c r="BQ8" s="628"/>
      <c r="BR8" s="628"/>
      <c r="BS8" s="634" t="s">
        <v>113</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5512581</v>
      </c>
      <c r="CS8" s="626"/>
      <c r="CT8" s="626"/>
      <c r="CU8" s="626"/>
      <c r="CV8" s="626"/>
      <c r="CW8" s="626"/>
      <c r="CX8" s="626"/>
      <c r="CY8" s="627"/>
      <c r="CZ8" s="628">
        <v>30</v>
      </c>
      <c r="DA8" s="628"/>
      <c r="DB8" s="628"/>
      <c r="DC8" s="628"/>
      <c r="DD8" s="634">
        <v>12572</v>
      </c>
      <c r="DE8" s="626"/>
      <c r="DF8" s="626"/>
      <c r="DG8" s="626"/>
      <c r="DH8" s="626"/>
      <c r="DI8" s="626"/>
      <c r="DJ8" s="626"/>
      <c r="DK8" s="626"/>
      <c r="DL8" s="626"/>
      <c r="DM8" s="626"/>
      <c r="DN8" s="626"/>
      <c r="DO8" s="626"/>
      <c r="DP8" s="627"/>
      <c r="DQ8" s="634">
        <v>2733426</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9643</v>
      </c>
      <c r="S9" s="626"/>
      <c r="T9" s="626"/>
      <c r="U9" s="626"/>
      <c r="V9" s="626"/>
      <c r="W9" s="626"/>
      <c r="X9" s="626"/>
      <c r="Y9" s="627"/>
      <c r="Z9" s="628">
        <v>0</v>
      </c>
      <c r="AA9" s="628"/>
      <c r="AB9" s="628"/>
      <c r="AC9" s="628"/>
      <c r="AD9" s="629">
        <v>9643</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2155075</v>
      </c>
      <c r="BH9" s="626"/>
      <c r="BI9" s="626"/>
      <c r="BJ9" s="626"/>
      <c r="BK9" s="626"/>
      <c r="BL9" s="626"/>
      <c r="BM9" s="626"/>
      <c r="BN9" s="627"/>
      <c r="BO9" s="628">
        <v>31.5</v>
      </c>
      <c r="BP9" s="628"/>
      <c r="BQ9" s="628"/>
      <c r="BR9" s="628"/>
      <c r="BS9" s="634" t="s">
        <v>113</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1075256</v>
      </c>
      <c r="CS9" s="626"/>
      <c r="CT9" s="626"/>
      <c r="CU9" s="626"/>
      <c r="CV9" s="626"/>
      <c r="CW9" s="626"/>
      <c r="CX9" s="626"/>
      <c r="CY9" s="627"/>
      <c r="CZ9" s="628">
        <v>5.9</v>
      </c>
      <c r="DA9" s="628"/>
      <c r="DB9" s="628"/>
      <c r="DC9" s="628"/>
      <c r="DD9" s="634">
        <v>17658</v>
      </c>
      <c r="DE9" s="626"/>
      <c r="DF9" s="626"/>
      <c r="DG9" s="626"/>
      <c r="DH9" s="626"/>
      <c r="DI9" s="626"/>
      <c r="DJ9" s="626"/>
      <c r="DK9" s="626"/>
      <c r="DL9" s="626"/>
      <c r="DM9" s="626"/>
      <c r="DN9" s="626"/>
      <c r="DO9" s="626"/>
      <c r="DP9" s="627"/>
      <c r="DQ9" s="634">
        <v>925903</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755691</v>
      </c>
      <c r="S10" s="626"/>
      <c r="T10" s="626"/>
      <c r="U10" s="626"/>
      <c r="V10" s="626"/>
      <c r="W10" s="626"/>
      <c r="X10" s="626"/>
      <c r="Y10" s="627"/>
      <c r="Z10" s="628">
        <v>3.7</v>
      </c>
      <c r="AA10" s="628"/>
      <c r="AB10" s="628"/>
      <c r="AC10" s="628"/>
      <c r="AD10" s="629">
        <v>755691</v>
      </c>
      <c r="AE10" s="629"/>
      <c r="AF10" s="629"/>
      <c r="AG10" s="629"/>
      <c r="AH10" s="629"/>
      <c r="AI10" s="629"/>
      <c r="AJ10" s="629"/>
      <c r="AK10" s="629"/>
      <c r="AL10" s="630">
        <v>7.4</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155135</v>
      </c>
      <c r="BH10" s="626"/>
      <c r="BI10" s="626"/>
      <c r="BJ10" s="626"/>
      <c r="BK10" s="626"/>
      <c r="BL10" s="626"/>
      <c r="BM10" s="626"/>
      <c r="BN10" s="627"/>
      <c r="BO10" s="628">
        <v>2.2999999999999998</v>
      </c>
      <c r="BP10" s="628"/>
      <c r="BQ10" s="628"/>
      <c r="BR10" s="628"/>
      <c r="BS10" s="634">
        <v>25671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t="s">
        <v>113</v>
      </c>
      <c r="CS10" s="626"/>
      <c r="CT10" s="626"/>
      <c r="CU10" s="626"/>
      <c r="CV10" s="626"/>
      <c r="CW10" s="626"/>
      <c r="CX10" s="626"/>
      <c r="CY10" s="627"/>
      <c r="CZ10" s="628" t="s">
        <v>113</v>
      </c>
      <c r="DA10" s="628"/>
      <c r="DB10" s="628"/>
      <c r="DC10" s="628"/>
      <c r="DD10" s="634" t="s">
        <v>113</v>
      </c>
      <c r="DE10" s="626"/>
      <c r="DF10" s="626"/>
      <c r="DG10" s="626"/>
      <c r="DH10" s="626"/>
      <c r="DI10" s="626"/>
      <c r="DJ10" s="626"/>
      <c r="DK10" s="626"/>
      <c r="DL10" s="626"/>
      <c r="DM10" s="626"/>
      <c r="DN10" s="626"/>
      <c r="DO10" s="626"/>
      <c r="DP10" s="627"/>
      <c r="DQ10" s="634" t="s">
        <v>113</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v>92457</v>
      </c>
      <c r="S11" s="626"/>
      <c r="T11" s="626"/>
      <c r="U11" s="626"/>
      <c r="V11" s="626"/>
      <c r="W11" s="626"/>
      <c r="X11" s="626"/>
      <c r="Y11" s="627"/>
      <c r="Z11" s="628">
        <v>0.5</v>
      </c>
      <c r="AA11" s="628"/>
      <c r="AB11" s="628"/>
      <c r="AC11" s="628"/>
      <c r="AD11" s="629">
        <v>92457</v>
      </c>
      <c r="AE11" s="629"/>
      <c r="AF11" s="629"/>
      <c r="AG11" s="629"/>
      <c r="AH11" s="629"/>
      <c r="AI11" s="629"/>
      <c r="AJ11" s="629"/>
      <c r="AK11" s="629"/>
      <c r="AL11" s="630">
        <v>0.9</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454091</v>
      </c>
      <c r="BH11" s="626"/>
      <c r="BI11" s="626"/>
      <c r="BJ11" s="626"/>
      <c r="BK11" s="626"/>
      <c r="BL11" s="626"/>
      <c r="BM11" s="626"/>
      <c r="BN11" s="627"/>
      <c r="BO11" s="628">
        <v>6.6</v>
      </c>
      <c r="BP11" s="628"/>
      <c r="BQ11" s="628"/>
      <c r="BR11" s="628"/>
      <c r="BS11" s="634">
        <v>90486</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1404343</v>
      </c>
      <c r="CS11" s="626"/>
      <c r="CT11" s="626"/>
      <c r="CU11" s="626"/>
      <c r="CV11" s="626"/>
      <c r="CW11" s="626"/>
      <c r="CX11" s="626"/>
      <c r="CY11" s="627"/>
      <c r="CZ11" s="628">
        <v>7.6</v>
      </c>
      <c r="DA11" s="628"/>
      <c r="DB11" s="628"/>
      <c r="DC11" s="628"/>
      <c r="DD11" s="634">
        <v>967966</v>
      </c>
      <c r="DE11" s="626"/>
      <c r="DF11" s="626"/>
      <c r="DG11" s="626"/>
      <c r="DH11" s="626"/>
      <c r="DI11" s="626"/>
      <c r="DJ11" s="626"/>
      <c r="DK11" s="626"/>
      <c r="DL11" s="626"/>
      <c r="DM11" s="626"/>
      <c r="DN11" s="626"/>
      <c r="DO11" s="626"/>
      <c r="DP11" s="627"/>
      <c r="DQ11" s="634">
        <v>398567</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3366020</v>
      </c>
      <c r="BH12" s="626"/>
      <c r="BI12" s="626"/>
      <c r="BJ12" s="626"/>
      <c r="BK12" s="626"/>
      <c r="BL12" s="626"/>
      <c r="BM12" s="626"/>
      <c r="BN12" s="627"/>
      <c r="BO12" s="628">
        <v>49.2</v>
      </c>
      <c r="BP12" s="628"/>
      <c r="BQ12" s="628"/>
      <c r="BR12" s="628"/>
      <c r="BS12" s="634" t="s">
        <v>113</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1132490</v>
      </c>
      <c r="CS12" s="626"/>
      <c r="CT12" s="626"/>
      <c r="CU12" s="626"/>
      <c r="CV12" s="626"/>
      <c r="CW12" s="626"/>
      <c r="CX12" s="626"/>
      <c r="CY12" s="627"/>
      <c r="CZ12" s="628">
        <v>6.2</v>
      </c>
      <c r="DA12" s="628"/>
      <c r="DB12" s="628"/>
      <c r="DC12" s="628"/>
      <c r="DD12" s="634">
        <v>83731</v>
      </c>
      <c r="DE12" s="626"/>
      <c r="DF12" s="626"/>
      <c r="DG12" s="626"/>
      <c r="DH12" s="626"/>
      <c r="DI12" s="626"/>
      <c r="DJ12" s="626"/>
      <c r="DK12" s="626"/>
      <c r="DL12" s="626"/>
      <c r="DM12" s="626"/>
      <c r="DN12" s="626"/>
      <c r="DO12" s="626"/>
      <c r="DP12" s="627"/>
      <c r="DQ12" s="634">
        <v>311559</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48451</v>
      </c>
      <c r="S13" s="626"/>
      <c r="T13" s="626"/>
      <c r="U13" s="626"/>
      <c r="V13" s="626"/>
      <c r="W13" s="626"/>
      <c r="X13" s="626"/>
      <c r="Y13" s="627"/>
      <c r="Z13" s="628">
        <v>0.2</v>
      </c>
      <c r="AA13" s="628"/>
      <c r="AB13" s="628"/>
      <c r="AC13" s="628"/>
      <c r="AD13" s="629">
        <v>48451</v>
      </c>
      <c r="AE13" s="629"/>
      <c r="AF13" s="629"/>
      <c r="AG13" s="629"/>
      <c r="AH13" s="629"/>
      <c r="AI13" s="629"/>
      <c r="AJ13" s="629"/>
      <c r="AK13" s="629"/>
      <c r="AL13" s="630">
        <v>0.5</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3356326</v>
      </c>
      <c r="BH13" s="626"/>
      <c r="BI13" s="626"/>
      <c r="BJ13" s="626"/>
      <c r="BK13" s="626"/>
      <c r="BL13" s="626"/>
      <c r="BM13" s="626"/>
      <c r="BN13" s="627"/>
      <c r="BO13" s="628">
        <v>49</v>
      </c>
      <c r="BP13" s="628"/>
      <c r="BQ13" s="628"/>
      <c r="BR13" s="628"/>
      <c r="BS13" s="634" t="s">
        <v>113</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1820985</v>
      </c>
      <c r="CS13" s="626"/>
      <c r="CT13" s="626"/>
      <c r="CU13" s="626"/>
      <c r="CV13" s="626"/>
      <c r="CW13" s="626"/>
      <c r="CX13" s="626"/>
      <c r="CY13" s="627"/>
      <c r="CZ13" s="628">
        <v>9.9</v>
      </c>
      <c r="DA13" s="628"/>
      <c r="DB13" s="628"/>
      <c r="DC13" s="628"/>
      <c r="DD13" s="634">
        <v>962669</v>
      </c>
      <c r="DE13" s="626"/>
      <c r="DF13" s="626"/>
      <c r="DG13" s="626"/>
      <c r="DH13" s="626"/>
      <c r="DI13" s="626"/>
      <c r="DJ13" s="626"/>
      <c r="DK13" s="626"/>
      <c r="DL13" s="626"/>
      <c r="DM13" s="626"/>
      <c r="DN13" s="626"/>
      <c r="DO13" s="626"/>
      <c r="DP13" s="627"/>
      <c r="DQ13" s="634">
        <v>1177115</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113153</v>
      </c>
      <c r="BH14" s="626"/>
      <c r="BI14" s="626"/>
      <c r="BJ14" s="626"/>
      <c r="BK14" s="626"/>
      <c r="BL14" s="626"/>
      <c r="BM14" s="626"/>
      <c r="BN14" s="627"/>
      <c r="BO14" s="628">
        <v>1.7</v>
      </c>
      <c r="BP14" s="628"/>
      <c r="BQ14" s="628"/>
      <c r="BR14" s="628"/>
      <c r="BS14" s="634" t="s">
        <v>113</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741522</v>
      </c>
      <c r="CS14" s="626"/>
      <c r="CT14" s="626"/>
      <c r="CU14" s="626"/>
      <c r="CV14" s="626"/>
      <c r="CW14" s="626"/>
      <c r="CX14" s="626"/>
      <c r="CY14" s="627"/>
      <c r="CZ14" s="628">
        <v>4</v>
      </c>
      <c r="DA14" s="628"/>
      <c r="DB14" s="628"/>
      <c r="DC14" s="628"/>
      <c r="DD14" s="634">
        <v>49994</v>
      </c>
      <c r="DE14" s="626"/>
      <c r="DF14" s="626"/>
      <c r="DG14" s="626"/>
      <c r="DH14" s="626"/>
      <c r="DI14" s="626"/>
      <c r="DJ14" s="626"/>
      <c r="DK14" s="626"/>
      <c r="DL14" s="626"/>
      <c r="DM14" s="626"/>
      <c r="DN14" s="626"/>
      <c r="DO14" s="626"/>
      <c r="DP14" s="627"/>
      <c r="DQ14" s="634">
        <v>702551</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33034</v>
      </c>
      <c r="S15" s="626"/>
      <c r="T15" s="626"/>
      <c r="U15" s="626"/>
      <c r="V15" s="626"/>
      <c r="W15" s="626"/>
      <c r="X15" s="626"/>
      <c r="Y15" s="627"/>
      <c r="Z15" s="628">
        <v>0.2</v>
      </c>
      <c r="AA15" s="628"/>
      <c r="AB15" s="628"/>
      <c r="AC15" s="628"/>
      <c r="AD15" s="629">
        <v>33034</v>
      </c>
      <c r="AE15" s="629"/>
      <c r="AF15" s="629"/>
      <c r="AG15" s="629"/>
      <c r="AH15" s="629"/>
      <c r="AI15" s="629"/>
      <c r="AJ15" s="629"/>
      <c r="AK15" s="629"/>
      <c r="AL15" s="630">
        <v>0.3</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335795</v>
      </c>
      <c r="BH15" s="626"/>
      <c r="BI15" s="626"/>
      <c r="BJ15" s="626"/>
      <c r="BK15" s="626"/>
      <c r="BL15" s="626"/>
      <c r="BM15" s="626"/>
      <c r="BN15" s="627"/>
      <c r="BO15" s="628">
        <v>4.9000000000000004</v>
      </c>
      <c r="BP15" s="628"/>
      <c r="BQ15" s="628"/>
      <c r="BR15" s="628"/>
      <c r="BS15" s="634" t="s">
        <v>113</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2777449</v>
      </c>
      <c r="CS15" s="626"/>
      <c r="CT15" s="626"/>
      <c r="CU15" s="626"/>
      <c r="CV15" s="626"/>
      <c r="CW15" s="626"/>
      <c r="CX15" s="626"/>
      <c r="CY15" s="627"/>
      <c r="CZ15" s="628">
        <v>15.1</v>
      </c>
      <c r="DA15" s="628"/>
      <c r="DB15" s="628"/>
      <c r="DC15" s="628"/>
      <c r="DD15" s="634">
        <v>1366955</v>
      </c>
      <c r="DE15" s="626"/>
      <c r="DF15" s="626"/>
      <c r="DG15" s="626"/>
      <c r="DH15" s="626"/>
      <c r="DI15" s="626"/>
      <c r="DJ15" s="626"/>
      <c r="DK15" s="626"/>
      <c r="DL15" s="626"/>
      <c r="DM15" s="626"/>
      <c r="DN15" s="626"/>
      <c r="DO15" s="626"/>
      <c r="DP15" s="627"/>
      <c r="DQ15" s="634">
        <v>1627960</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2651686</v>
      </c>
      <c r="S16" s="626"/>
      <c r="T16" s="626"/>
      <c r="U16" s="626"/>
      <c r="V16" s="626"/>
      <c r="W16" s="626"/>
      <c r="X16" s="626"/>
      <c r="Y16" s="627"/>
      <c r="Z16" s="628">
        <v>13.2</v>
      </c>
      <c r="AA16" s="628"/>
      <c r="AB16" s="628"/>
      <c r="AC16" s="628"/>
      <c r="AD16" s="629">
        <v>2262462</v>
      </c>
      <c r="AE16" s="629"/>
      <c r="AF16" s="629"/>
      <c r="AG16" s="629"/>
      <c r="AH16" s="629"/>
      <c r="AI16" s="629"/>
      <c r="AJ16" s="629"/>
      <c r="AK16" s="629"/>
      <c r="AL16" s="630">
        <v>22.2</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20679</v>
      </c>
      <c r="CS16" s="626"/>
      <c r="CT16" s="626"/>
      <c r="CU16" s="626"/>
      <c r="CV16" s="626"/>
      <c r="CW16" s="626"/>
      <c r="CX16" s="626"/>
      <c r="CY16" s="627"/>
      <c r="CZ16" s="628">
        <v>0.1</v>
      </c>
      <c r="DA16" s="628"/>
      <c r="DB16" s="628"/>
      <c r="DC16" s="628"/>
      <c r="DD16" s="634" t="s">
        <v>113</v>
      </c>
      <c r="DE16" s="626"/>
      <c r="DF16" s="626"/>
      <c r="DG16" s="626"/>
      <c r="DH16" s="626"/>
      <c r="DI16" s="626"/>
      <c r="DJ16" s="626"/>
      <c r="DK16" s="626"/>
      <c r="DL16" s="626"/>
      <c r="DM16" s="626"/>
      <c r="DN16" s="626"/>
      <c r="DO16" s="626"/>
      <c r="DP16" s="627"/>
      <c r="DQ16" s="634" t="s">
        <v>113</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2262462</v>
      </c>
      <c r="S17" s="626"/>
      <c r="T17" s="626"/>
      <c r="U17" s="626"/>
      <c r="V17" s="626"/>
      <c r="W17" s="626"/>
      <c r="X17" s="626"/>
      <c r="Y17" s="627"/>
      <c r="Z17" s="628">
        <v>11.2</v>
      </c>
      <c r="AA17" s="628"/>
      <c r="AB17" s="628"/>
      <c r="AC17" s="628"/>
      <c r="AD17" s="629">
        <v>2262462</v>
      </c>
      <c r="AE17" s="629"/>
      <c r="AF17" s="629"/>
      <c r="AG17" s="629"/>
      <c r="AH17" s="629"/>
      <c r="AI17" s="629"/>
      <c r="AJ17" s="629"/>
      <c r="AK17" s="629"/>
      <c r="AL17" s="630">
        <v>22.2</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1939766</v>
      </c>
      <c r="CS17" s="626"/>
      <c r="CT17" s="626"/>
      <c r="CU17" s="626"/>
      <c r="CV17" s="626"/>
      <c r="CW17" s="626"/>
      <c r="CX17" s="626"/>
      <c r="CY17" s="627"/>
      <c r="CZ17" s="628">
        <v>10.6</v>
      </c>
      <c r="DA17" s="628"/>
      <c r="DB17" s="628"/>
      <c r="DC17" s="628"/>
      <c r="DD17" s="634" t="s">
        <v>113</v>
      </c>
      <c r="DE17" s="626"/>
      <c r="DF17" s="626"/>
      <c r="DG17" s="626"/>
      <c r="DH17" s="626"/>
      <c r="DI17" s="626"/>
      <c r="DJ17" s="626"/>
      <c r="DK17" s="626"/>
      <c r="DL17" s="626"/>
      <c r="DM17" s="626"/>
      <c r="DN17" s="626"/>
      <c r="DO17" s="626"/>
      <c r="DP17" s="627"/>
      <c r="DQ17" s="634">
        <v>1924493</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387723</v>
      </c>
      <c r="S18" s="626"/>
      <c r="T18" s="626"/>
      <c r="U18" s="626"/>
      <c r="V18" s="626"/>
      <c r="W18" s="626"/>
      <c r="X18" s="626"/>
      <c r="Y18" s="627"/>
      <c r="Z18" s="628">
        <v>1.9</v>
      </c>
      <c r="AA18" s="628"/>
      <c r="AB18" s="628"/>
      <c r="AC18" s="628"/>
      <c r="AD18" s="629" t="s">
        <v>113</v>
      </c>
      <c r="AE18" s="629"/>
      <c r="AF18" s="629"/>
      <c r="AG18" s="629"/>
      <c r="AH18" s="629"/>
      <c r="AI18" s="629"/>
      <c r="AJ18" s="629"/>
      <c r="AK18" s="629"/>
      <c r="AL18" s="630" t="s">
        <v>113</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v>1501</v>
      </c>
      <c r="S19" s="626"/>
      <c r="T19" s="626"/>
      <c r="U19" s="626"/>
      <c r="V19" s="626"/>
      <c r="W19" s="626"/>
      <c r="X19" s="626"/>
      <c r="Y19" s="627"/>
      <c r="Z19" s="628">
        <v>0</v>
      </c>
      <c r="AA19" s="628"/>
      <c r="AB19" s="628"/>
      <c r="AC19" s="628"/>
      <c r="AD19" s="629" t="s">
        <v>113</v>
      </c>
      <c r="AE19" s="629"/>
      <c r="AF19" s="629"/>
      <c r="AG19" s="629"/>
      <c r="AH19" s="629"/>
      <c r="AI19" s="629"/>
      <c r="AJ19" s="629"/>
      <c r="AK19" s="629"/>
      <c r="AL19" s="630" t="s">
        <v>113</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186375</v>
      </c>
      <c r="BH19" s="626"/>
      <c r="BI19" s="626"/>
      <c r="BJ19" s="626"/>
      <c r="BK19" s="626"/>
      <c r="BL19" s="626"/>
      <c r="BM19" s="626"/>
      <c r="BN19" s="627"/>
      <c r="BO19" s="628">
        <v>2.7</v>
      </c>
      <c r="BP19" s="628"/>
      <c r="BQ19" s="628"/>
      <c r="BR19" s="628"/>
      <c r="BS19" s="634" t="s">
        <v>113</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10661536</v>
      </c>
      <c r="S20" s="626"/>
      <c r="T20" s="626"/>
      <c r="U20" s="626"/>
      <c r="V20" s="626"/>
      <c r="W20" s="626"/>
      <c r="X20" s="626"/>
      <c r="Y20" s="627"/>
      <c r="Z20" s="628">
        <v>52.9</v>
      </c>
      <c r="AA20" s="628"/>
      <c r="AB20" s="628"/>
      <c r="AC20" s="628"/>
      <c r="AD20" s="629">
        <v>10114528</v>
      </c>
      <c r="AE20" s="629"/>
      <c r="AF20" s="629"/>
      <c r="AG20" s="629"/>
      <c r="AH20" s="629"/>
      <c r="AI20" s="629"/>
      <c r="AJ20" s="629"/>
      <c r="AK20" s="629"/>
      <c r="AL20" s="630">
        <v>99.1</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186375</v>
      </c>
      <c r="BH20" s="626"/>
      <c r="BI20" s="626"/>
      <c r="BJ20" s="626"/>
      <c r="BK20" s="626"/>
      <c r="BL20" s="626"/>
      <c r="BM20" s="626"/>
      <c r="BN20" s="627"/>
      <c r="BO20" s="628">
        <v>2.7</v>
      </c>
      <c r="BP20" s="628"/>
      <c r="BQ20" s="628"/>
      <c r="BR20" s="628"/>
      <c r="BS20" s="634" t="s">
        <v>113</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18367784</v>
      </c>
      <c r="CS20" s="626"/>
      <c r="CT20" s="626"/>
      <c r="CU20" s="626"/>
      <c r="CV20" s="626"/>
      <c r="CW20" s="626"/>
      <c r="CX20" s="626"/>
      <c r="CY20" s="627"/>
      <c r="CZ20" s="628">
        <v>100</v>
      </c>
      <c r="DA20" s="628"/>
      <c r="DB20" s="628"/>
      <c r="DC20" s="628"/>
      <c r="DD20" s="634">
        <v>3643254</v>
      </c>
      <c r="DE20" s="626"/>
      <c r="DF20" s="626"/>
      <c r="DG20" s="626"/>
      <c r="DH20" s="626"/>
      <c r="DI20" s="626"/>
      <c r="DJ20" s="626"/>
      <c r="DK20" s="626"/>
      <c r="DL20" s="626"/>
      <c r="DM20" s="626"/>
      <c r="DN20" s="626"/>
      <c r="DO20" s="626"/>
      <c r="DP20" s="627"/>
      <c r="DQ20" s="634">
        <v>11486616</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5270</v>
      </c>
      <c r="S21" s="626"/>
      <c r="T21" s="626"/>
      <c r="U21" s="626"/>
      <c r="V21" s="626"/>
      <c r="W21" s="626"/>
      <c r="X21" s="626"/>
      <c r="Y21" s="627"/>
      <c r="Z21" s="628">
        <v>0</v>
      </c>
      <c r="AA21" s="628"/>
      <c r="AB21" s="628"/>
      <c r="AC21" s="628"/>
      <c r="AD21" s="629">
        <v>5270</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28591</v>
      </c>
      <c r="BH21" s="626"/>
      <c r="BI21" s="626"/>
      <c r="BJ21" s="626"/>
      <c r="BK21" s="626"/>
      <c r="BL21" s="626"/>
      <c r="BM21" s="626"/>
      <c r="BN21" s="627"/>
      <c r="BO21" s="628">
        <v>0.4</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144983</v>
      </c>
      <c r="S22" s="626"/>
      <c r="T22" s="626"/>
      <c r="U22" s="626"/>
      <c r="V22" s="626"/>
      <c r="W22" s="626"/>
      <c r="X22" s="626"/>
      <c r="Y22" s="627"/>
      <c r="Z22" s="628">
        <v>0.7</v>
      </c>
      <c r="AA22" s="628"/>
      <c r="AB22" s="628"/>
      <c r="AC22" s="628"/>
      <c r="AD22" s="629">
        <v>18656</v>
      </c>
      <c r="AE22" s="629"/>
      <c r="AF22" s="629"/>
      <c r="AG22" s="629"/>
      <c r="AH22" s="629"/>
      <c r="AI22" s="629"/>
      <c r="AJ22" s="629"/>
      <c r="AK22" s="629"/>
      <c r="AL22" s="630">
        <v>0.2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363373</v>
      </c>
      <c r="S23" s="626"/>
      <c r="T23" s="626"/>
      <c r="U23" s="626"/>
      <c r="V23" s="626"/>
      <c r="W23" s="626"/>
      <c r="X23" s="626"/>
      <c r="Y23" s="627"/>
      <c r="Z23" s="628">
        <v>1.8</v>
      </c>
      <c r="AA23" s="628"/>
      <c r="AB23" s="628"/>
      <c r="AC23" s="628"/>
      <c r="AD23" s="629">
        <v>13355</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157784</v>
      </c>
      <c r="BH23" s="626"/>
      <c r="BI23" s="626"/>
      <c r="BJ23" s="626"/>
      <c r="BK23" s="626"/>
      <c r="BL23" s="626"/>
      <c r="BM23" s="626"/>
      <c r="BN23" s="627"/>
      <c r="BO23" s="628">
        <v>2.2999999999999998</v>
      </c>
      <c r="BP23" s="628"/>
      <c r="BQ23" s="628"/>
      <c r="BR23" s="628"/>
      <c r="BS23" s="634" t="s">
        <v>113</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94460</v>
      </c>
      <c r="S24" s="626"/>
      <c r="T24" s="626"/>
      <c r="U24" s="626"/>
      <c r="V24" s="626"/>
      <c r="W24" s="626"/>
      <c r="X24" s="626"/>
      <c r="Y24" s="627"/>
      <c r="Z24" s="628">
        <v>0.5</v>
      </c>
      <c r="AA24" s="628"/>
      <c r="AB24" s="628"/>
      <c r="AC24" s="628"/>
      <c r="AD24" s="629" t="s">
        <v>113</v>
      </c>
      <c r="AE24" s="629"/>
      <c r="AF24" s="629"/>
      <c r="AG24" s="629"/>
      <c r="AH24" s="629"/>
      <c r="AI24" s="629"/>
      <c r="AJ24" s="629"/>
      <c r="AK24" s="629"/>
      <c r="AL24" s="630" t="s">
        <v>113</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7326686</v>
      </c>
      <c r="CS24" s="615"/>
      <c r="CT24" s="615"/>
      <c r="CU24" s="615"/>
      <c r="CV24" s="615"/>
      <c r="CW24" s="615"/>
      <c r="CX24" s="615"/>
      <c r="CY24" s="616"/>
      <c r="CZ24" s="652">
        <v>39.9</v>
      </c>
      <c r="DA24" s="653"/>
      <c r="DB24" s="653"/>
      <c r="DC24" s="654"/>
      <c r="DD24" s="651">
        <v>4982722</v>
      </c>
      <c r="DE24" s="615"/>
      <c r="DF24" s="615"/>
      <c r="DG24" s="615"/>
      <c r="DH24" s="615"/>
      <c r="DI24" s="615"/>
      <c r="DJ24" s="615"/>
      <c r="DK24" s="616"/>
      <c r="DL24" s="651">
        <v>4744012</v>
      </c>
      <c r="DM24" s="615"/>
      <c r="DN24" s="615"/>
      <c r="DO24" s="615"/>
      <c r="DP24" s="615"/>
      <c r="DQ24" s="615"/>
      <c r="DR24" s="615"/>
      <c r="DS24" s="615"/>
      <c r="DT24" s="615"/>
      <c r="DU24" s="615"/>
      <c r="DV24" s="616"/>
      <c r="DW24" s="619">
        <v>43.9</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2293850</v>
      </c>
      <c r="S25" s="626"/>
      <c r="T25" s="626"/>
      <c r="U25" s="626"/>
      <c r="V25" s="626"/>
      <c r="W25" s="626"/>
      <c r="X25" s="626"/>
      <c r="Y25" s="627"/>
      <c r="Z25" s="628">
        <v>11.4</v>
      </c>
      <c r="AA25" s="628"/>
      <c r="AB25" s="628"/>
      <c r="AC25" s="628"/>
      <c r="AD25" s="629" t="s">
        <v>113</v>
      </c>
      <c r="AE25" s="629"/>
      <c r="AF25" s="629"/>
      <c r="AG25" s="629"/>
      <c r="AH25" s="629"/>
      <c r="AI25" s="629"/>
      <c r="AJ25" s="629"/>
      <c r="AK25" s="629"/>
      <c r="AL25" s="630" t="s">
        <v>113</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2429121</v>
      </c>
      <c r="CS25" s="657"/>
      <c r="CT25" s="657"/>
      <c r="CU25" s="657"/>
      <c r="CV25" s="657"/>
      <c r="CW25" s="657"/>
      <c r="CX25" s="657"/>
      <c r="CY25" s="658"/>
      <c r="CZ25" s="659">
        <v>13.2</v>
      </c>
      <c r="DA25" s="660"/>
      <c r="DB25" s="660"/>
      <c r="DC25" s="661"/>
      <c r="DD25" s="634">
        <v>2138802</v>
      </c>
      <c r="DE25" s="657"/>
      <c r="DF25" s="657"/>
      <c r="DG25" s="657"/>
      <c r="DH25" s="657"/>
      <c r="DI25" s="657"/>
      <c r="DJ25" s="657"/>
      <c r="DK25" s="658"/>
      <c r="DL25" s="634">
        <v>2107289</v>
      </c>
      <c r="DM25" s="657"/>
      <c r="DN25" s="657"/>
      <c r="DO25" s="657"/>
      <c r="DP25" s="657"/>
      <c r="DQ25" s="657"/>
      <c r="DR25" s="657"/>
      <c r="DS25" s="657"/>
      <c r="DT25" s="657"/>
      <c r="DU25" s="657"/>
      <c r="DV25" s="658"/>
      <c r="DW25" s="630">
        <v>19.5</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1595076</v>
      </c>
      <c r="CS26" s="626"/>
      <c r="CT26" s="626"/>
      <c r="CU26" s="626"/>
      <c r="CV26" s="626"/>
      <c r="CW26" s="626"/>
      <c r="CX26" s="626"/>
      <c r="CY26" s="627"/>
      <c r="CZ26" s="659">
        <v>8.6999999999999993</v>
      </c>
      <c r="DA26" s="660"/>
      <c r="DB26" s="660"/>
      <c r="DC26" s="661"/>
      <c r="DD26" s="634">
        <v>1327423</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1134868</v>
      </c>
      <c r="S27" s="626"/>
      <c r="T27" s="626"/>
      <c r="U27" s="626"/>
      <c r="V27" s="626"/>
      <c r="W27" s="626"/>
      <c r="X27" s="626"/>
      <c r="Y27" s="627"/>
      <c r="Z27" s="628">
        <v>5.6</v>
      </c>
      <c r="AA27" s="628"/>
      <c r="AB27" s="628"/>
      <c r="AC27" s="628"/>
      <c r="AD27" s="629" t="s">
        <v>113</v>
      </c>
      <c r="AE27" s="629"/>
      <c r="AF27" s="629"/>
      <c r="AG27" s="629"/>
      <c r="AH27" s="629"/>
      <c r="AI27" s="629"/>
      <c r="AJ27" s="629"/>
      <c r="AK27" s="629"/>
      <c r="AL27" s="630" t="s">
        <v>113</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6844768</v>
      </c>
      <c r="BH27" s="626"/>
      <c r="BI27" s="626"/>
      <c r="BJ27" s="626"/>
      <c r="BK27" s="626"/>
      <c r="BL27" s="626"/>
      <c r="BM27" s="626"/>
      <c r="BN27" s="627"/>
      <c r="BO27" s="628">
        <v>100</v>
      </c>
      <c r="BP27" s="628"/>
      <c r="BQ27" s="628"/>
      <c r="BR27" s="628"/>
      <c r="BS27" s="634">
        <v>116157</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2957799</v>
      </c>
      <c r="CS27" s="657"/>
      <c r="CT27" s="657"/>
      <c r="CU27" s="657"/>
      <c r="CV27" s="657"/>
      <c r="CW27" s="657"/>
      <c r="CX27" s="657"/>
      <c r="CY27" s="658"/>
      <c r="CZ27" s="659">
        <v>16.100000000000001</v>
      </c>
      <c r="DA27" s="660"/>
      <c r="DB27" s="660"/>
      <c r="DC27" s="661"/>
      <c r="DD27" s="634">
        <v>919427</v>
      </c>
      <c r="DE27" s="657"/>
      <c r="DF27" s="657"/>
      <c r="DG27" s="657"/>
      <c r="DH27" s="657"/>
      <c r="DI27" s="657"/>
      <c r="DJ27" s="657"/>
      <c r="DK27" s="658"/>
      <c r="DL27" s="634">
        <v>917728</v>
      </c>
      <c r="DM27" s="657"/>
      <c r="DN27" s="657"/>
      <c r="DO27" s="657"/>
      <c r="DP27" s="657"/>
      <c r="DQ27" s="657"/>
      <c r="DR27" s="657"/>
      <c r="DS27" s="657"/>
      <c r="DT27" s="657"/>
      <c r="DU27" s="657"/>
      <c r="DV27" s="658"/>
      <c r="DW27" s="630">
        <v>8.5</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121414</v>
      </c>
      <c r="S28" s="626"/>
      <c r="T28" s="626"/>
      <c r="U28" s="626"/>
      <c r="V28" s="626"/>
      <c r="W28" s="626"/>
      <c r="X28" s="626"/>
      <c r="Y28" s="627"/>
      <c r="Z28" s="628">
        <v>0.6</v>
      </c>
      <c r="AA28" s="628"/>
      <c r="AB28" s="628"/>
      <c r="AC28" s="628"/>
      <c r="AD28" s="629">
        <v>21377</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1939766</v>
      </c>
      <c r="CS28" s="626"/>
      <c r="CT28" s="626"/>
      <c r="CU28" s="626"/>
      <c r="CV28" s="626"/>
      <c r="CW28" s="626"/>
      <c r="CX28" s="626"/>
      <c r="CY28" s="627"/>
      <c r="CZ28" s="659">
        <v>10.6</v>
      </c>
      <c r="DA28" s="660"/>
      <c r="DB28" s="660"/>
      <c r="DC28" s="661"/>
      <c r="DD28" s="634">
        <v>1924493</v>
      </c>
      <c r="DE28" s="626"/>
      <c r="DF28" s="626"/>
      <c r="DG28" s="626"/>
      <c r="DH28" s="626"/>
      <c r="DI28" s="626"/>
      <c r="DJ28" s="626"/>
      <c r="DK28" s="627"/>
      <c r="DL28" s="634">
        <v>1718995</v>
      </c>
      <c r="DM28" s="626"/>
      <c r="DN28" s="626"/>
      <c r="DO28" s="626"/>
      <c r="DP28" s="626"/>
      <c r="DQ28" s="626"/>
      <c r="DR28" s="626"/>
      <c r="DS28" s="626"/>
      <c r="DT28" s="626"/>
      <c r="DU28" s="626"/>
      <c r="DV28" s="627"/>
      <c r="DW28" s="630">
        <v>15.9</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13303</v>
      </c>
      <c r="S29" s="626"/>
      <c r="T29" s="626"/>
      <c r="U29" s="626"/>
      <c r="V29" s="626"/>
      <c r="W29" s="626"/>
      <c r="X29" s="626"/>
      <c r="Y29" s="627"/>
      <c r="Z29" s="628">
        <v>0.1</v>
      </c>
      <c r="AA29" s="628"/>
      <c r="AB29" s="628"/>
      <c r="AC29" s="628"/>
      <c r="AD29" s="629" t="s">
        <v>113</v>
      </c>
      <c r="AE29" s="629"/>
      <c r="AF29" s="629"/>
      <c r="AG29" s="629"/>
      <c r="AH29" s="629"/>
      <c r="AI29" s="629"/>
      <c r="AJ29" s="629"/>
      <c r="AK29" s="629"/>
      <c r="AL29" s="630" t="s">
        <v>113</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59</v>
      </c>
      <c r="CG29" s="640"/>
      <c r="CH29" s="640"/>
      <c r="CI29" s="640"/>
      <c r="CJ29" s="640"/>
      <c r="CK29" s="640"/>
      <c r="CL29" s="640"/>
      <c r="CM29" s="640"/>
      <c r="CN29" s="640"/>
      <c r="CO29" s="640"/>
      <c r="CP29" s="640"/>
      <c r="CQ29" s="641"/>
      <c r="CR29" s="625">
        <v>1939766</v>
      </c>
      <c r="CS29" s="657"/>
      <c r="CT29" s="657"/>
      <c r="CU29" s="657"/>
      <c r="CV29" s="657"/>
      <c r="CW29" s="657"/>
      <c r="CX29" s="657"/>
      <c r="CY29" s="658"/>
      <c r="CZ29" s="659">
        <v>10.6</v>
      </c>
      <c r="DA29" s="660"/>
      <c r="DB29" s="660"/>
      <c r="DC29" s="661"/>
      <c r="DD29" s="634">
        <v>1924493</v>
      </c>
      <c r="DE29" s="657"/>
      <c r="DF29" s="657"/>
      <c r="DG29" s="657"/>
      <c r="DH29" s="657"/>
      <c r="DI29" s="657"/>
      <c r="DJ29" s="657"/>
      <c r="DK29" s="658"/>
      <c r="DL29" s="634">
        <v>1718995</v>
      </c>
      <c r="DM29" s="657"/>
      <c r="DN29" s="657"/>
      <c r="DO29" s="657"/>
      <c r="DP29" s="657"/>
      <c r="DQ29" s="657"/>
      <c r="DR29" s="657"/>
      <c r="DS29" s="657"/>
      <c r="DT29" s="657"/>
      <c r="DU29" s="657"/>
      <c r="DV29" s="658"/>
      <c r="DW29" s="630">
        <v>15.9</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224876</v>
      </c>
      <c r="S30" s="626"/>
      <c r="T30" s="626"/>
      <c r="U30" s="626"/>
      <c r="V30" s="626"/>
      <c r="W30" s="626"/>
      <c r="X30" s="626"/>
      <c r="Y30" s="627"/>
      <c r="Z30" s="628">
        <v>1.1000000000000001</v>
      </c>
      <c r="AA30" s="628"/>
      <c r="AB30" s="628"/>
      <c r="AC30" s="628"/>
      <c r="AD30" s="629" t="s">
        <v>113</v>
      </c>
      <c r="AE30" s="629"/>
      <c r="AF30" s="629"/>
      <c r="AG30" s="629"/>
      <c r="AH30" s="629"/>
      <c r="AI30" s="629"/>
      <c r="AJ30" s="629"/>
      <c r="AK30" s="629"/>
      <c r="AL30" s="630" t="s">
        <v>113</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98.9</v>
      </c>
      <c r="BH30" s="684"/>
      <c r="BI30" s="684"/>
      <c r="BJ30" s="684"/>
      <c r="BK30" s="684"/>
      <c r="BL30" s="684"/>
      <c r="BM30" s="620">
        <v>94.1</v>
      </c>
      <c r="BN30" s="684"/>
      <c r="BO30" s="684"/>
      <c r="BP30" s="684"/>
      <c r="BQ30" s="685"/>
      <c r="BR30" s="683">
        <v>98.5</v>
      </c>
      <c r="BS30" s="684"/>
      <c r="BT30" s="684"/>
      <c r="BU30" s="684"/>
      <c r="BV30" s="684"/>
      <c r="BW30" s="684"/>
      <c r="BX30" s="620">
        <v>92.7</v>
      </c>
      <c r="BY30" s="684"/>
      <c r="BZ30" s="684"/>
      <c r="CA30" s="684"/>
      <c r="CB30" s="685"/>
      <c r="CD30" s="688"/>
      <c r="CE30" s="689"/>
      <c r="CF30" s="639" t="s">
        <v>292</v>
      </c>
      <c r="CG30" s="640"/>
      <c r="CH30" s="640"/>
      <c r="CI30" s="640"/>
      <c r="CJ30" s="640"/>
      <c r="CK30" s="640"/>
      <c r="CL30" s="640"/>
      <c r="CM30" s="640"/>
      <c r="CN30" s="640"/>
      <c r="CO30" s="640"/>
      <c r="CP30" s="640"/>
      <c r="CQ30" s="641"/>
      <c r="CR30" s="625">
        <v>1789599</v>
      </c>
      <c r="CS30" s="626"/>
      <c r="CT30" s="626"/>
      <c r="CU30" s="626"/>
      <c r="CV30" s="626"/>
      <c r="CW30" s="626"/>
      <c r="CX30" s="626"/>
      <c r="CY30" s="627"/>
      <c r="CZ30" s="659">
        <v>9.6999999999999993</v>
      </c>
      <c r="DA30" s="660"/>
      <c r="DB30" s="660"/>
      <c r="DC30" s="661"/>
      <c r="DD30" s="634">
        <v>1774326</v>
      </c>
      <c r="DE30" s="626"/>
      <c r="DF30" s="626"/>
      <c r="DG30" s="626"/>
      <c r="DH30" s="626"/>
      <c r="DI30" s="626"/>
      <c r="DJ30" s="626"/>
      <c r="DK30" s="627"/>
      <c r="DL30" s="634">
        <v>1568828</v>
      </c>
      <c r="DM30" s="626"/>
      <c r="DN30" s="626"/>
      <c r="DO30" s="626"/>
      <c r="DP30" s="626"/>
      <c r="DQ30" s="626"/>
      <c r="DR30" s="626"/>
      <c r="DS30" s="626"/>
      <c r="DT30" s="626"/>
      <c r="DU30" s="626"/>
      <c r="DV30" s="627"/>
      <c r="DW30" s="630">
        <v>14.5</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1921393</v>
      </c>
      <c r="S31" s="626"/>
      <c r="T31" s="626"/>
      <c r="U31" s="626"/>
      <c r="V31" s="626"/>
      <c r="W31" s="626"/>
      <c r="X31" s="626"/>
      <c r="Y31" s="627"/>
      <c r="Z31" s="628">
        <v>9.5</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v>
      </c>
      <c r="BH31" s="657"/>
      <c r="BI31" s="657"/>
      <c r="BJ31" s="657"/>
      <c r="BK31" s="657"/>
      <c r="BL31" s="657"/>
      <c r="BM31" s="631">
        <v>96.6</v>
      </c>
      <c r="BN31" s="681"/>
      <c r="BO31" s="681"/>
      <c r="BP31" s="681"/>
      <c r="BQ31" s="682"/>
      <c r="BR31" s="680">
        <v>98.8</v>
      </c>
      <c r="BS31" s="657"/>
      <c r="BT31" s="657"/>
      <c r="BU31" s="657"/>
      <c r="BV31" s="657"/>
      <c r="BW31" s="657"/>
      <c r="BX31" s="631">
        <v>95.1</v>
      </c>
      <c r="BY31" s="681"/>
      <c r="BZ31" s="681"/>
      <c r="CA31" s="681"/>
      <c r="CB31" s="682"/>
      <c r="CD31" s="688"/>
      <c r="CE31" s="689"/>
      <c r="CF31" s="639" t="s">
        <v>296</v>
      </c>
      <c r="CG31" s="640"/>
      <c r="CH31" s="640"/>
      <c r="CI31" s="640"/>
      <c r="CJ31" s="640"/>
      <c r="CK31" s="640"/>
      <c r="CL31" s="640"/>
      <c r="CM31" s="640"/>
      <c r="CN31" s="640"/>
      <c r="CO31" s="640"/>
      <c r="CP31" s="640"/>
      <c r="CQ31" s="641"/>
      <c r="CR31" s="625">
        <v>150167</v>
      </c>
      <c r="CS31" s="657"/>
      <c r="CT31" s="657"/>
      <c r="CU31" s="657"/>
      <c r="CV31" s="657"/>
      <c r="CW31" s="657"/>
      <c r="CX31" s="657"/>
      <c r="CY31" s="658"/>
      <c r="CZ31" s="659">
        <v>0.8</v>
      </c>
      <c r="DA31" s="660"/>
      <c r="DB31" s="660"/>
      <c r="DC31" s="661"/>
      <c r="DD31" s="634">
        <v>150167</v>
      </c>
      <c r="DE31" s="657"/>
      <c r="DF31" s="657"/>
      <c r="DG31" s="657"/>
      <c r="DH31" s="657"/>
      <c r="DI31" s="657"/>
      <c r="DJ31" s="657"/>
      <c r="DK31" s="658"/>
      <c r="DL31" s="634">
        <v>150167</v>
      </c>
      <c r="DM31" s="657"/>
      <c r="DN31" s="657"/>
      <c r="DO31" s="657"/>
      <c r="DP31" s="657"/>
      <c r="DQ31" s="657"/>
      <c r="DR31" s="657"/>
      <c r="DS31" s="657"/>
      <c r="DT31" s="657"/>
      <c r="DU31" s="657"/>
      <c r="DV31" s="658"/>
      <c r="DW31" s="630">
        <v>1.4</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839597</v>
      </c>
      <c r="S32" s="626"/>
      <c r="T32" s="626"/>
      <c r="U32" s="626"/>
      <c r="V32" s="626"/>
      <c r="W32" s="626"/>
      <c r="X32" s="626"/>
      <c r="Y32" s="627"/>
      <c r="Z32" s="628">
        <v>4.2</v>
      </c>
      <c r="AA32" s="628"/>
      <c r="AB32" s="628"/>
      <c r="AC32" s="628"/>
      <c r="AD32" s="629">
        <v>36069</v>
      </c>
      <c r="AE32" s="629"/>
      <c r="AF32" s="629"/>
      <c r="AG32" s="629"/>
      <c r="AH32" s="629"/>
      <c r="AI32" s="629"/>
      <c r="AJ32" s="629"/>
      <c r="AK32" s="629"/>
      <c r="AL32" s="630">
        <v>0.4</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98.6</v>
      </c>
      <c r="BH32" s="693"/>
      <c r="BI32" s="693"/>
      <c r="BJ32" s="693"/>
      <c r="BK32" s="693"/>
      <c r="BL32" s="693"/>
      <c r="BM32" s="694">
        <v>91.6</v>
      </c>
      <c r="BN32" s="693"/>
      <c r="BO32" s="693"/>
      <c r="BP32" s="693"/>
      <c r="BQ32" s="695"/>
      <c r="BR32" s="692">
        <v>98.1</v>
      </c>
      <c r="BS32" s="693"/>
      <c r="BT32" s="693"/>
      <c r="BU32" s="693"/>
      <c r="BV32" s="693"/>
      <c r="BW32" s="693"/>
      <c r="BX32" s="694">
        <v>90.1</v>
      </c>
      <c r="BY32" s="693"/>
      <c r="BZ32" s="693"/>
      <c r="CA32" s="693"/>
      <c r="CB32" s="695"/>
      <c r="CD32" s="690"/>
      <c r="CE32" s="691"/>
      <c r="CF32" s="639" t="s">
        <v>299</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2335500</v>
      </c>
      <c r="S33" s="626"/>
      <c r="T33" s="626"/>
      <c r="U33" s="626"/>
      <c r="V33" s="626"/>
      <c r="W33" s="626"/>
      <c r="X33" s="626"/>
      <c r="Y33" s="627"/>
      <c r="Z33" s="628">
        <v>11.6</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7377165</v>
      </c>
      <c r="CS33" s="657"/>
      <c r="CT33" s="657"/>
      <c r="CU33" s="657"/>
      <c r="CV33" s="657"/>
      <c r="CW33" s="657"/>
      <c r="CX33" s="657"/>
      <c r="CY33" s="658"/>
      <c r="CZ33" s="659">
        <v>40.200000000000003</v>
      </c>
      <c r="DA33" s="660"/>
      <c r="DB33" s="660"/>
      <c r="DC33" s="661"/>
      <c r="DD33" s="634">
        <v>5483406</v>
      </c>
      <c r="DE33" s="657"/>
      <c r="DF33" s="657"/>
      <c r="DG33" s="657"/>
      <c r="DH33" s="657"/>
      <c r="DI33" s="657"/>
      <c r="DJ33" s="657"/>
      <c r="DK33" s="658"/>
      <c r="DL33" s="634">
        <v>4654449</v>
      </c>
      <c r="DM33" s="657"/>
      <c r="DN33" s="657"/>
      <c r="DO33" s="657"/>
      <c r="DP33" s="657"/>
      <c r="DQ33" s="657"/>
      <c r="DR33" s="657"/>
      <c r="DS33" s="657"/>
      <c r="DT33" s="657"/>
      <c r="DU33" s="657"/>
      <c r="DV33" s="658"/>
      <c r="DW33" s="630">
        <v>43.1</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2593731</v>
      </c>
      <c r="CS34" s="626"/>
      <c r="CT34" s="626"/>
      <c r="CU34" s="626"/>
      <c r="CV34" s="626"/>
      <c r="CW34" s="626"/>
      <c r="CX34" s="626"/>
      <c r="CY34" s="627"/>
      <c r="CZ34" s="659">
        <v>14.1</v>
      </c>
      <c r="DA34" s="660"/>
      <c r="DB34" s="660"/>
      <c r="DC34" s="661"/>
      <c r="DD34" s="634">
        <v>2194059</v>
      </c>
      <c r="DE34" s="626"/>
      <c r="DF34" s="626"/>
      <c r="DG34" s="626"/>
      <c r="DH34" s="626"/>
      <c r="DI34" s="626"/>
      <c r="DJ34" s="626"/>
      <c r="DK34" s="627"/>
      <c r="DL34" s="634">
        <v>1964801</v>
      </c>
      <c r="DM34" s="626"/>
      <c r="DN34" s="626"/>
      <c r="DO34" s="626"/>
      <c r="DP34" s="626"/>
      <c r="DQ34" s="626"/>
      <c r="DR34" s="626"/>
      <c r="DS34" s="626"/>
      <c r="DT34" s="626"/>
      <c r="DU34" s="626"/>
      <c r="DV34" s="627"/>
      <c r="DW34" s="630">
        <v>18.2</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600000</v>
      </c>
      <c r="S35" s="626"/>
      <c r="T35" s="626"/>
      <c r="U35" s="626"/>
      <c r="V35" s="626"/>
      <c r="W35" s="626"/>
      <c r="X35" s="626"/>
      <c r="Y35" s="627"/>
      <c r="Z35" s="628">
        <v>3</v>
      </c>
      <c r="AA35" s="628"/>
      <c r="AB35" s="628"/>
      <c r="AC35" s="628"/>
      <c r="AD35" s="629" t="s">
        <v>113</v>
      </c>
      <c r="AE35" s="629"/>
      <c r="AF35" s="629"/>
      <c r="AG35" s="629"/>
      <c r="AH35" s="629"/>
      <c r="AI35" s="629"/>
      <c r="AJ35" s="629"/>
      <c r="AK35" s="629"/>
      <c r="AL35" s="630" t="s">
        <v>113</v>
      </c>
      <c r="AM35" s="631"/>
      <c r="AN35" s="631"/>
      <c r="AO35" s="632"/>
      <c r="AP35" s="188"/>
      <c r="AQ35" s="636" t="s">
        <v>307</v>
      </c>
      <c r="AR35" s="637"/>
      <c r="AS35" s="637"/>
      <c r="AT35" s="637"/>
      <c r="AU35" s="637"/>
      <c r="AV35" s="637"/>
      <c r="AW35" s="637"/>
      <c r="AX35" s="637"/>
      <c r="AY35" s="638"/>
      <c r="AZ35" s="614">
        <v>1878298</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405299</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32350</v>
      </c>
      <c r="CS35" s="657"/>
      <c r="CT35" s="657"/>
      <c r="CU35" s="657"/>
      <c r="CV35" s="657"/>
      <c r="CW35" s="657"/>
      <c r="CX35" s="657"/>
      <c r="CY35" s="658"/>
      <c r="CZ35" s="659">
        <v>0.2</v>
      </c>
      <c r="DA35" s="660"/>
      <c r="DB35" s="660"/>
      <c r="DC35" s="661"/>
      <c r="DD35" s="634">
        <v>31904</v>
      </c>
      <c r="DE35" s="657"/>
      <c r="DF35" s="657"/>
      <c r="DG35" s="657"/>
      <c r="DH35" s="657"/>
      <c r="DI35" s="657"/>
      <c r="DJ35" s="657"/>
      <c r="DK35" s="658"/>
      <c r="DL35" s="634">
        <v>31904</v>
      </c>
      <c r="DM35" s="657"/>
      <c r="DN35" s="657"/>
      <c r="DO35" s="657"/>
      <c r="DP35" s="657"/>
      <c r="DQ35" s="657"/>
      <c r="DR35" s="657"/>
      <c r="DS35" s="657"/>
      <c r="DT35" s="657"/>
      <c r="DU35" s="657"/>
      <c r="DV35" s="658"/>
      <c r="DW35" s="630">
        <v>0.3</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20154423</v>
      </c>
      <c r="S36" s="698"/>
      <c r="T36" s="698"/>
      <c r="U36" s="698"/>
      <c r="V36" s="698"/>
      <c r="W36" s="698"/>
      <c r="X36" s="698"/>
      <c r="Y36" s="699"/>
      <c r="Z36" s="700">
        <v>100</v>
      </c>
      <c r="AA36" s="700"/>
      <c r="AB36" s="700"/>
      <c r="AC36" s="700"/>
      <c r="AD36" s="701">
        <v>10209255</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554624</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374273</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2173001</v>
      </c>
      <c r="CS36" s="626"/>
      <c r="CT36" s="626"/>
      <c r="CU36" s="626"/>
      <c r="CV36" s="626"/>
      <c r="CW36" s="626"/>
      <c r="CX36" s="626"/>
      <c r="CY36" s="627"/>
      <c r="CZ36" s="659">
        <v>11.8</v>
      </c>
      <c r="DA36" s="660"/>
      <c r="DB36" s="660"/>
      <c r="DC36" s="661"/>
      <c r="DD36" s="634">
        <v>1680645</v>
      </c>
      <c r="DE36" s="626"/>
      <c r="DF36" s="626"/>
      <c r="DG36" s="626"/>
      <c r="DH36" s="626"/>
      <c r="DI36" s="626"/>
      <c r="DJ36" s="626"/>
      <c r="DK36" s="627"/>
      <c r="DL36" s="634">
        <v>1342720</v>
      </c>
      <c r="DM36" s="626"/>
      <c r="DN36" s="626"/>
      <c r="DO36" s="626"/>
      <c r="DP36" s="626"/>
      <c r="DQ36" s="626"/>
      <c r="DR36" s="626"/>
      <c r="DS36" s="626"/>
      <c r="DT36" s="626"/>
      <c r="DU36" s="626"/>
      <c r="DV36" s="627"/>
      <c r="DW36" s="630">
        <v>12.4</v>
      </c>
      <c r="DX36" s="655"/>
      <c r="DY36" s="655"/>
      <c r="DZ36" s="655"/>
      <c r="EA36" s="655"/>
      <c r="EB36" s="655"/>
      <c r="EC36" s="656"/>
    </row>
    <row r="37" spans="2:133" ht="11.25" customHeight="1">
      <c r="AQ37" s="704" t="s">
        <v>314</v>
      </c>
      <c r="AR37" s="705"/>
      <c r="AS37" s="705"/>
      <c r="AT37" s="705"/>
      <c r="AU37" s="705"/>
      <c r="AV37" s="705"/>
      <c r="AW37" s="705"/>
      <c r="AX37" s="705"/>
      <c r="AY37" s="706"/>
      <c r="AZ37" s="625">
        <v>172057</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5803</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964049</v>
      </c>
      <c r="CS37" s="657"/>
      <c r="CT37" s="657"/>
      <c r="CU37" s="657"/>
      <c r="CV37" s="657"/>
      <c r="CW37" s="657"/>
      <c r="CX37" s="657"/>
      <c r="CY37" s="658"/>
      <c r="CZ37" s="659">
        <v>5.2</v>
      </c>
      <c r="DA37" s="660"/>
      <c r="DB37" s="660"/>
      <c r="DC37" s="661"/>
      <c r="DD37" s="634">
        <v>963479</v>
      </c>
      <c r="DE37" s="657"/>
      <c r="DF37" s="657"/>
      <c r="DG37" s="657"/>
      <c r="DH37" s="657"/>
      <c r="DI37" s="657"/>
      <c r="DJ37" s="657"/>
      <c r="DK37" s="658"/>
      <c r="DL37" s="634">
        <v>761236</v>
      </c>
      <c r="DM37" s="657"/>
      <c r="DN37" s="657"/>
      <c r="DO37" s="657"/>
      <c r="DP37" s="657"/>
      <c r="DQ37" s="657"/>
      <c r="DR37" s="657"/>
      <c r="DS37" s="657"/>
      <c r="DT37" s="657"/>
      <c r="DU37" s="657"/>
      <c r="DV37" s="658"/>
      <c r="DW37" s="630">
        <v>7</v>
      </c>
      <c r="DX37" s="655"/>
      <c r="DY37" s="655"/>
      <c r="DZ37" s="655"/>
      <c r="EA37" s="655"/>
      <c r="EB37" s="655"/>
      <c r="EC37" s="656"/>
    </row>
    <row r="38" spans="2:133" ht="11.25" customHeight="1">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10254</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1706241</v>
      </c>
      <c r="CS38" s="626"/>
      <c r="CT38" s="626"/>
      <c r="CU38" s="626"/>
      <c r="CV38" s="626"/>
      <c r="CW38" s="626"/>
      <c r="CX38" s="626"/>
      <c r="CY38" s="627"/>
      <c r="CZ38" s="659">
        <v>9.3000000000000007</v>
      </c>
      <c r="DA38" s="660"/>
      <c r="DB38" s="660"/>
      <c r="DC38" s="661"/>
      <c r="DD38" s="634">
        <v>1465982</v>
      </c>
      <c r="DE38" s="626"/>
      <c r="DF38" s="626"/>
      <c r="DG38" s="626"/>
      <c r="DH38" s="626"/>
      <c r="DI38" s="626"/>
      <c r="DJ38" s="626"/>
      <c r="DK38" s="627"/>
      <c r="DL38" s="634">
        <v>1315024</v>
      </c>
      <c r="DM38" s="626"/>
      <c r="DN38" s="626"/>
      <c r="DO38" s="626"/>
      <c r="DP38" s="626"/>
      <c r="DQ38" s="626"/>
      <c r="DR38" s="626"/>
      <c r="DS38" s="626"/>
      <c r="DT38" s="626"/>
      <c r="DU38" s="626"/>
      <c r="DV38" s="627"/>
      <c r="DW38" s="630">
        <v>12.2</v>
      </c>
      <c r="DX38" s="655"/>
      <c r="DY38" s="655"/>
      <c r="DZ38" s="655"/>
      <c r="EA38" s="655"/>
      <c r="EB38" s="655"/>
      <c r="EC38" s="656"/>
    </row>
    <row r="39" spans="2:133" ht="11.25" customHeight="1">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113</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6730</v>
      </c>
      <c r="CS39" s="657"/>
      <c r="CT39" s="657"/>
      <c r="CU39" s="657"/>
      <c r="CV39" s="657"/>
      <c r="CW39" s="657"/>
      <c r="CX39" s="657"/>
      <c r="CY39" s="658"/>
      <c r="CZ39" s="659">
        <v>0</v>
      </c>
      <c r="DA39" s="660"/>
      <c r="DB39" s="660"/>
      <c r="DC39" s="661"/>
      <c r="DD39" s="634">
        <v>4404</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289183</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94</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865112</v>
      </c>
      <c r="CS40" s="626"/>
      <c r="CT40" s="626"/>
      <c r="CU40" s="626"/>
      <c r="CV40" s="626"/>
      <c r="CW40" s="626"/>
      <c r="CX40" s="626"/>
      <c r="CY40" s="627"/>
      <c r="CZ40" s="659">
        <v>4.7</v>
      </c>
      <c r="DA40" s="660"/>
      <c r="DB40" s="660"/>
      <c r="DC40" s="661"/>
      <c r="DD40" s="634">
        <v>106412</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862434</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268</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3663933</v>
      </c>
      <c r="CS42" s="626"/>
      <c r="CT42" s="626"/>
      <c r="CU42" s="626"/>
      <c r="CV42" s="626"/>
      <c r="CW42" s="626"/>
      <c r="CX42" s="626"/>
      <c r="CY42" s="627"/>
      <c r="CZ42" s="659">
        <v>19.899999999999999</v>
      </c>
      <c r="DA42" s="708"/>
      <c r="DB42" s="708"/>
      <c r="DC42" s="709"/>
      <c r="DD42" s="634">
        <v>1020488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23253</v>
      </c>
      <c r="CS43" s="657"/>
      <c r="CT43" s="657"/>
      <c r="CU43" s="657"/>
      <c r="CV43" s="657"/>
      <c r="CW43" s="657"/>
      <c r="CX43" s="657"/>
      <c r="CY43" s="658"/>
      <c r="CZ43" s="659">
        <v>0.1</v>
      </c>
      <c r="DA43" s="660"/>
      <c r="DB43" s="660"/>
      <c r="DC43" s="661"/>
      <c r="DD43" s="634">
        <v>23253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3643254</v>
      </c>
      <c r="CS44" s="626"/>
      <c r="CT44" s="626"/>
      <c r="CU44" s="626"/>
      <c r="CV44" s="626"/>
      <c r="CW44" s="626"/>
      <c r="CX44" s="626"/>
      <c r="CY44" s="627"/>
      <c r="CZ44" s="659">
        <v>19.8</v>
      </c>
      <c r="DA44" s="708"/>
      <c r="DB44" s="708"/>
      <c r="DC44" s="709"/>
      <c r="DD44" s="634">
        <v>1020488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941130</v>
      </c>
      <c r="CS45" s="657"/>
      <c r="CT45" s="657"/>
      <c r="CU45" s="657"/>
      <c r="CV45" s="657"/>
      <c r="CW45" s="657"/>
      <c r="CX45" s="657"/>
      <c r="CY45" s="658"/>
      <c r="CZ45" s="659">
        <v>5.0999999999999996</v>
      </c>
      <c r="DA45" s="660"/>
      <c r="DB45" s="660"/>
      <c r="DC45" s="661"/>
      <c r="DD45" s="634">
        <v>102455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2697803</v>
      </c>
      <c r="CS46" s="626"/>
      <c r="CT46" s="626"/>
      <c r="CU46" s="626"/>
      <c r="CV46" s="626"/>
      <c r="CW46" s="626"/>
      <c r="CX46" s="626"/>
      <c r="CY46" s="627"/>
      <c r="CZ46" s="659">
        <v>14.7</v>
      </c>
      <c r="DA46" s="708"/>
      <c r="DB46" s="708"/>
      <c r="DC46" s="709"/>
      <c r="DD46" s="634">
        <v>914933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v>20679</v>
      </c>
      <c r="CS47" s="657"/>
      <c r="CT47" s="657"/>
      <c r="CU47" s="657"/>
      <c r="CV47" s="657"/>
      <c r="CW47" s="657"/>
      <c r="CX47" s="657"/>
      <c r="CY47" s="658"/>
      <c r="CZ47" s="659">
        <v>0.1</v>
      </c>
      <c r="DA47" s="660"/>
      <c r="DB47" s="660"/>
      <c r="DC47" s="661"/>
      <c r="DD47" s="634" t="s">
        <v>113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18367784</v>
      </c>
      <c r="CS49" s="693"/>
      <c r="CT49" s="693"/>
      <c r="CU49" s="693"/>
      <c r="CV49" s="693"/>
      <c r="CW49" s="693"/>
      <c r="CX49" s="693"/>
      <c r="CY49" s="720"/>
      <c r="CZ49" s="721">
        <v>100</v>
      </c>
      <c r="DA49" s="722"/>
      <c r="DB49" s="722"/>
      <c r="DC49" s="723"/>
      <c r="DD49" s="724">
        <v>11486616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19923</v>
      </c>
      <c r="R7" s="755"/>
      <c r="S7" s="755"/>
      <c r="T7" s="755"/>
      <c r="U7" s="755"/>
      <c r="V7" s="755">
        <v>18244</v>
      </c>
      <c r="W7" s="755"/>
      <c r="X7" s="755"/>
      <c r="Y7" s="755"/>
      <c r="Z7" s="755"/>
      <c r="AA7" s="755">
        <v>1679</v>
      </c>
      <c r="AB7" s="755"/>
      <c r="AC7" s="755"/>
      <c r="AD7" s="755"/>
      <c r="AE7" s="756"/>
      <c r="AF7" s="757">
        <v>1451</v>
      </c>
      <c r="AG7" s="758"/>
      <c r="AH7" s="758"/>
      <c r="AI7" s="758"/>
      <c r="AJ7" s="759"/>
      <c r="AK7" s="795">
        <v>148</v>
      </c>
      <c r="AL7" s="796"/>
      <c r="AM7" s="796"/>
      <c r="AN7" s="796"/>
      <c r="AO7" s="796"/>
      <c r="AP7" s="796">
        <v>15774</v>
      </c>
      <c r="AQ7" s="796"/>
      <c r="AR7" s="796"/>
      <c r="AS7" s="796"/>
      <c r="AT7" s="796"/>
      <c r="AU7" s="797"/>
      <c r="AV7" s="797"/>
      <c r="AW7" s="797"/>
      <c r="AX7" s="797"/>
      <c r="AY7" s="798"/>
      <c r="AZ7" s="205"/>
      <c r="BA7" s="205"/>
      <c r="BB7" s="205"/>
      <c r="BC7" s="205"/>
      <c r="BD7" s="205"/>
      <c r="BE7" s="206"/>
      <c r="BF7" s="206"/>
      <c r="BG7" s="206"/>
      <c r="BH7" s="206"/>
      <c r="BI7" s="206"/>
      <c r="BJ7" s="206"/>
      <c r="BK7" s="206"/>
      <c r="BL7" s="206"/>
      <c r="BM7" s="206"/>
      <c r="BN7" s="206"/>
      <c r="BO7" s="206"/>
      <c r="BP7" s="206"/>
      <c r="BQ7" s="212">
        <v>1</v>
      </c>
      <c r="BR7" s="213"/>
      <c r="BS7" s="799" t="s">
        <v>544</v>
      </c>
      <c r="BT7" s="800"/>
      <c r="BU7" s="800"/>
      <c r="BV7" s="800"/>
      <c r="BW7" s="800"/>
      <c r="BX7" s="800"/>
      <c r="BY7" s="800"/>
      <c r="BZ7" s="800"/>
      <c r="CA7" s="800"/>
      <c r="CB7" s="800"/>
      <c r="CC7" s="800"/>
      <c r="CD7" s="800"/>
      <c r="CE7" s="800"/>
      <c r="CF7" s="800"/>
      <c r="CG7" s="801"/>
      <c r="CH7" s="791">
        <v>-2</v>
      </c>
      <c r="CI7" s="792"/>
      <c r="CJ7" s="792"/>
      <c r="CK7" s="792"/>
      <c r="CL7" s="793"/>
      <c r="CM7" s="791">
        <v>5</v>
      </c>
      <c r="CN7" s="792"/>
      <c r="CO7" s="792"/>
      <c r="CP7" s="792"/>
      <c r="CQ7" s="793"/>
      <c r="CR7" s="791">
        <v>3</v>
      </c>
      <c r="CS7" s="792"/>
      <c r="CT7" s="792"/>
      <c r="CU7" s="792"/>
      <c r="CV7" s="793"/>
      <c r="CW7" s="794" t="s">
        <v>547</v>
      </c>
      <c r="CX7" s="794"/>
      <c r="CY7" s="794"/>
      <c r="CZ7" s="794"/>
      <c r="DA7" s="794"/>
      <c r="DB7" s="791" t="s">
        <v>548</v>
      </c>
      <c r="DC7" s="792"/>
      <c r="DD7" s="792"/>
      <c r="DE7" s="792"/>
      <c r="DF7" s="793"/>
      <c r="DG7" s="791" t="s">
        <v>548</v>
      </c>
      <c r="DH7" s="792"/>
      <c r="DI7" s="792"/>
      <c r="DJ7" s="792"/>
      <c r="DK7" s="793"/>
      <c r="DL7" s="791" t="s">
        <v>548</v>
      </c>
      <c r="DM7" s="792"/>
      <c r="DN7" s="792"/>
      <c r="DO7" s="792"/>
      <c r="DP7" s="793"/>
      <c r="DQ7" s="791" t="s">
        <v>548</v>
      </c>
      <c r="DR7" s="792"/>
      <c r="DS7" s="792"/>
      <c r="DT7" s="792"/>
      <c r="DU7" s="793"/>
      <c r="DV7" s="772"/>
      <c r="DW7" s="773"/>
      <c r="DX7" s="773"/>
      <c r="DY7" s="773"/>
      <c r="DZ7" s="774"/>
      <c r="EA7" s="207"/>
    </row>
    <row r="8" spans="1:131" s="208" customFormat="1" ht="26.25" customHeight="1">
      <c r="A8" s="214">
        <v>2</v>
      </c>
      <c r="B8" s="775" t="s">
        <v>366</v>
      </c>
      <c r="C8" s="776"/>
      <c r="D8" s="776"/>
      <c r="E8" s="776"/>
      <c r="F8" s="776"/>
      <c r="G8" s="776"/>
      <c r="H8" s="776"/>
      <c r="I8" s="776"/>
      <c r="J8" s="776"/>
      <c r="K8" s="776"/>
      <c r="L8" s="776"/>
      <c r="M8" s="776"/>
      <c r="N8" s="776"/>
      <c r="O8" s="776"/>
      <c r="P8" s="777"/>
      <c r="Q8" s="778">
        <v>425</v>
      </c>
      <c r="R8" s="779"/>
      <c r="S8" s="779"/>
      <c r="T8" s="779"/>
      <c r="U8" s="779"/>
      <c r="V8" s="779">
        <v>394</v>
      </c>
      <c r="W8" s="779"/>
      <c r="X8" s="779"/>
      <c r="Y8" s="779"/>
      <c r="Z8" s="779"/>
      <c r="AA8" s="779">
        <v>31</v>
      </c>
      <c r="AB8" s="779"/>
      <c r="AC8" s="779"/>
      <c r="AD8" s="779"/>
      <c r="AE8" s="780"/>
      <c r="AF8" s="781">
        <v>31</v>
      </c>
      <c r="AG8" s="782"/>
      <c r="AH8" s="782"/>
      <c r="AI8" s="782"/>
      <c r="AJ8" s="783"/>
      <c r="AK8" s="784">
        <v>100</v>
      </c>
      <c r="AL8" s="785"/>
      <c r="AM8" s="785"/>
      <c r="AN8" s="785"/>
      <c r="AO8" s="785"/>
      <c r="AP8" s="785">
        <v>1964</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545</v>
      </c>
      <c r="BT8" s="789"/>
      <c r="BU8" s="789"/>
      <c r="BV8" s="789"/>
      <c r="BW8" s="789"/>
      <c r="BX8" s="789"/>
      <c r="BY8" s="789"/>
      <c r="BZ8" s="789"/>
      <c r="CA8" s="789"/>
      <c r="CB8" s="789"/>
      <c r="CC8" s="789"/>
      <c r="CD8" s="789"/>
      <c r="CE8" s="789"/>
      <c r="CF8" s="789"/>
      <c r="CG8" s="790"/>
      <c r="CH8" s="802">
        <v>0</v>
      </c>
      <c r="CI8" s="803"/>
      <c r="CJ8" s="803"/>
      <c r="CK8" s="803"/>
      <c r="CL8" s="804"/>
      <c r="CM8" s="802">
        <v>50</v>
      </c>
      <c r="CN8" s="803"/>
      <c r="CO8" s="803"/>
      <c r="CP8" s="803"/>
      <c r="CQ8" s="804"/>
      <c r="CR8" s="802">
        <v>47</v>
      </c>
      <c r="CS8" s="803"/>
      <c r="CT8" s="803"/>
      <c r="CU8" s="803"/>
      <c r="CV8" s="804"/>
      <c r="CW8" s="808" t="s">
        <v>547</v>
      </c>
      <c r="CX8" s="808"/>
      <c r="CY8" s="808"/>
      <c r="CZ8" s="808"/>
      <c r="DA8" s="808"/>
      <c r="DB8" s="802" t="s">
        <v>548</v>
      </c>
      <c r="DC8" s="803"/>
      <c r="DD8" s="803"/>
      <c r="DE8" s="803"/>
      <c r="DF8" s="804"/>
      <c r="DG8" s="802" t="s">
        <v>548</v>
      </c>
      <c r="DH8" s="803"/>
      <c r="DI8" s="803"/>
      <c r="DJ8" s="803"/>
      <c r="DK8" s="804"/>
      <c r="DL8" s="802" t="s">
        <v>548</v>
      </c>
      <c r="DM8" s="803"/>
      <c r="DN8" s="803"/>
      <c r="DO8" s="803"/>
      <c r="DP8" s="804"/>
      <c r="DQ8" s="802" t="s">
        <v>548</v>
      </c>
      <c r="DR8" s="803"/>
      <c r="DS8" s="803"/>
      <c r="DT8" s="803"/>
      <c r="DU8" s="804"/>
      <c r="DV8" s="805"/>
      <c r="DW8" s="806"/>
      <c r="DX8" s="806"/>
      <c r="DY8" s="806"/>
      <c r="DZ8" s="807"/>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2"/>
      <c r="CI9" s="803"/>
      <c r="CJ9" s="803"/>
      <c r="CK9" s="803"/>
      <c r="CL9" s="804"/>
      <c r="CM9" s="802"/>
      <c r="CN9" s="803"/>
      <c r="CO9" s="803"/>
      <c r="CP9" s="803"/>
      <c r="CQ9" s="804"/>
      <c r="CR9" s="802"/>
      <c r="CS9" s="803"/>
      <c r="CT9" s="803"/>
      <c r="CU9" s="803"/>
      <c r="CV9" s="804"/>
      <c r="CW9" s="802"/>
      <c r="CX9" s="803"/>
      <c r="CY9" s="803"/>
      <c r="CZ9" s="803"/>
      <c r="DA9" s="804"/>
      <c r="DB9" s="802"/>
      <c r="DC9" s="803"/>
      <c r="DD9" s="803"/>
      <c r="DE9" s="803"/>
      <c r="DF9" s="804"/>
      <c r="DG9" s="802"/>
      <c r="DH9" s="803"/>
      <c r="DI9" s="803"/>
      <c r="DJ9" s="803"/>
      <c r="DK9" s="804"/>
      <c r="DL9" s="802"/>
      <c r="DM9" s="803"/>
      <c r="DN9" s="803"/>
      <c r="DO9" s="803"/>
      <c r="DP9" s="804"/>
      <c r="DQ9" s="802"/>
      <c r="DR9" s="803"/>
      <c r="DS9" s="803"/>
      <c r="DT9" s="803"/>
      <c r="DU9" s="804"/>
      <c r="DV9" s="805"/>
      <c r="DW9" s="806"/>
      <c r="DX9" s="806"/>
      <c r="DY9" s="806"/>
      <c r="DZ9" s="807"/>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2"/>
      <c r="CI10" s="803"/>
      <c r="CJ10" s="803"/>
      <c r="CK10" s="803"/>
      <c r="CL10" s="804"/>
      <c r="CM10" s="802"/>
      <c r="CN10" s="803"/>
      <c r="CO10" s="803"/>
      <c r="CP10" s="803"/>
      <c r="CQ10" s="804"/>
      <c r="CR10" s="802"/>
      <c r="CS10" s="803"/>
      <c r="CT10" s="803"/>
      <c r="CU10" s="803"/>
      <c r="CV10" s="804"/>
      <c r="CW10" s="802"/>
      <c r="CX10" s="803"/>
      <c r="CY10" s="803"/>
      <c r="CZ10" s="803"/>
      <c r="DA10" s="804"/>
      <c r="DB10" s="802"/>
      <c r="DC10" s="803"/>
      <c r="DD10" s="803"/>
      <c r="DE10" s="803"/>
      <c r="DF10" s="804"/>
      <c r="DG10" s="802"/>
      <c r="DH10" s="803"/>
      <c r="DI10" s="803"/>
      <c r="DJ10" s="803"/>
      <c r="DK10" s="804"/>
      <c r="DL10" s="802"/>
      <c r="DM10" s="803"/>
      <c r="DN10" s="803"/>
      <c r="DO10" s="803"/>
      <c r="DP10" s="804"/>
      <c r="DQ10" s="802"/>
      <c r="DR10" s="803"/>
      <c r="DS10" s="803"/>
      <c r="DT10" s="803"/>
      <c r="DU10" s="804"/>
      <c r="DV10" s="805"/>
      <c r="DW10" s="806"/>
      <c r="DX10" s="806"/>
      <c r="DY10" s="806"/>
      <c r="DZ10" s="807"/>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2"/>
      <c r="CI11" s="803"/>
      <c r="CJ11" s="803"/>
      <c r="CK11" s="803"/>
      <c r="CL11" s="804"/>
      <c r="CM11" s="802"/>
      <c r="CN11" s="803"/>
      <c r="CO11" s="803"/>
      <c r="CP11" s="803"/>
      <c r="CQ11" s="804"/>
      <c r="CR11" s="802"/>
      <c r="CS11" s="803"/>
      <c r="CT11" s="803"/>
      <c r="CU11" s="803"/>
      <c r="CV11" s="804"/>
      <c r="CW11" s="802"/>
      <c r="CX11" s="803"/>
      <c r="CY11" s="803"/>
      <c r="CZ11" s="803"/>
      <c r="DA11" s="804"/>
      <c r="DB11" s="802"/>
      <c r="DC11" s="803"/>
      <c r="DD11" s="803"/>
      <c r="DE11" s="803"/>
      <c r="DF11" s="804"/>
      <c r="DG11" s="802"/>
      <c r="DH11" s="803"/>
      <c r="DI11" s="803"/>
      <c r="DJ11" s="803"/>
      <c r="DK11" s="804"/>
      <c r="DL11" s="802"/>
      <c r="DM11" s="803"/>
      <c r="DN11" s="803"/>
      <c r="DO11" s="803"/>
      <c r="DP11" s="804"/>
      <c r="DQ11" s="802"/>
      <c r="DR11" s="803"/>
      <c r="DS11" s="803"/>
      <c r="DT11" s="803"/>
      <c r="DU11" s="804"/>
      <c r="DV11" s="805"/>
      <c r="DW11" s="806"/>
      <c r="DX11" s="806"/>
      <c r="DY11" s="806"/>
      <c r="DZ11" s="807"/>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2"/>
      <c r="CI12" s="803"/>
      <c r="CJ12" s="803"/>
      <c r="CK12" s="803"/>
      <c r="CL12" s="804"/>
      <c r="CM12" s="802"/>
      <c r="CN12" s="803"/>
      <c r="CO12" s="803"/>
      <c r="CP12" s="803"/>
      <c r="CQ12" s="804"/>
      <c r="CR12" s="802"/>
      <c r="CS12" s="803"/>
      <c r="CT12" s="803"/>
      <c r="CU12" s="803"/>
      <c r="CV12" s="804"/>
      <c r="CW12" s="802"/>
      <c r="CX12" s="803"/>
      <c r="CY12" s="803"/>
      <c r="CZ12" s="803"/>
      <c r="DA12" s="804"/>
      <c r="DB12" s="802"/>
      <c r="DC12" s="803"/>
      <c r="DD12" s="803"/>
      <c r="DE12" s="803"/>
      <c r="DF12" s="804"/>
      <c r="DG12" s="802"/>
      <c r="DH12" s="803"/>
      <c r="DI12" s="803"/>
      <c r="DJ12" s="803"/>
      <c r="DK12" s="804"/>
      <c r="DL12" s="802"/>
      <c r="DM12" s="803"/>
      <c r="DN12" s="803"/>
      <c r="DO12" s="803"/>
      <c r="DP12" s="804"/>
      <c r="DQ12" s="802"/>
      <c r="DR12" s="803"/>
      <c r="DS12" s="803"/>
      <c r="DT12" s="803"/>
      <c r="DU12" s="804"/>
      <c r="DV12" s="805"/>
      <c r="DW12" s="806"/>
      <c r="DX12" s="806"/>
      <c r="DY12" s="806"/>
      <c r="DZ12" s="807"/>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2"/>
      <c r="CI13" s="803"/>
      <c r="CJ13" s="803"/>
      <c r="CK13" s="803"/>
      <c r="CL13" s="804"/>
      <c r="CM13" s="802"/>
      <c r="CN13" s="803"/>
      <c r="CO13" s="803"/>
      <c r="CP13" s="803"/>
      <c r="CQ13" s="804"/>
      <c r="CR13" s="802"/>
      <c r="CS13" s="803"/>
      <c r="CT13" s="803"/>
      <c r="CU13" s="803"/>
      <c r="CV13" s="804"/>
      <c r="CW13" s="802"/>
      <c r="CX13" s="803"/>
      <c r="CY13" s="803"/>
      <c r="CZ13" s="803"/>
      <c r="DA13" s="804"/>
      <c r="DB13" s="802"/>
      <c r="DC13" s="803"/>
      <c r="DD13" s="803"/>
      <c r="DE13" s="803"/>
      <c r="DF13" s="804"/>
      <c r="DG13" s="802"/>
      <c r="DH13" s="803"/>
      <c r="DI13" s="803"/>
      <c r="DJ13" s="803"/>
      <c r="DK13" s="804"/>
      <c r="DL13" s="802"/>
      <c r="DM13" s="803"/>
      <c r="DN13" s="803"/>
      <c r="DO13" s="803"/>
      <c r="DP13" s="804"/>
      <c r="DQ13" s="802"/>
      <c r="DR13" s="803"/>
      <c r="DS13" s="803"/>
      <c r="DT13" s="803"/>
      <c r="DU13" s="804"/>
      <c r="DV13" s="805"/>
      <c r="DW13" s="806"/>
      <c r="DX13" s="806"/>
      <c r="DY13" s="806"/>
      <c r="DZ13" s="807"/>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2"/>
      <c r="CI14" s="803"/>
      <c r="CJ14" s="803"/>
      <c r="CK14" s="803"/>
      <c r="CL14" s="804"/>
      <c r="CM14" s="802"/>
      <c r="CN14" s="803"/>
      <c r="CO14" s="803"/>
      <c r="CP14" s="803"/>
      <c r="CQ14" s="804"/>
      <c r="CR14" s="802"/>
      <c r="CS14" s="803"/>
      <c r="CT14" s="803"/>
      <c r="CU14" s="803"/>
      <c r="CV14" s="804"/>
      <c r="CW14" s="802"/>
      <c r="CX14" s="803"/>
      <c r="CY14" s="803"/>
      <c r="CZ14" s="803"/>
      <c r="DA14" s="804"/>
      <c r="DB14" s="802"/>
      <c r="DC14" s="803"/>
      <c r="DD14" s="803"/>
      <c r="DE14" s="803"/>
      <c r="DF14" s="804"/>
      <c r="DG14" s="802"/>
      <c r="DH14" s="803"/>
      <c r="DI14" s="803"/>
      <c r="DJ14" s="803"/>
      <c r="DK14" s="804"/>
      <c r="DL14" s="802"/>
      <c r="DM14" s="803"/>
      <c r="DN14" s="803"/>
      <c r="DO14" s="803"/>
      <c r="DP14" s="804"/>
      <c r="DQ14" s="802"/>
      <c r="DR14" s="803"/>
      <c r="DS14" s="803"/>
      <c r="DT14" s="803"/>
      <c r="DU14" s="804"/>
      <c r="DV14" s="805"/>
      <c r="DW14" s="806"/>
      <c r="DX14" s="806"/>
      <c r="DY14" s="806"/>
      <c r="DZ14" s="807"/>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2"/>
      <c r="CI15" s="803"/>
      <c r="CJ15" s="803"/>
      <c r="CK15" s="803"/>
      <c r="CL15" s="804"/>
      <c r="CM15" s="802"/>
      <c r="CN15" s="803"/>
      <c r="CO15" s="803"/>
      <c r="CP15" s="803"/>
      <c r="CQ15" s="804"/>
      <c r="CR15" s="802"/>
      <c r="CS15" s="803"/>
      <c r="CT15" s="803"/>
      <c r="CU15" s="803"/>
      <c r="CV15" s="804"/>
      <c r="CW15" s="802"/>
      <c r="CX15" s="803"/>
      <c r="CY15" s="803"/>
      <c r="CZ15" s="803"/>
      <c r="DA15" s="804"/>
      <c r="DB15" s="802"/>
      <c r="DC15" s="803"/>
      <c r="DD15" s="803"/>
      <c r="DE15" s="803"/>
      <c r="DF15" s="804"/>
      <c r="DG15" s="802"/>
      <c r="DH15" s="803"/>
      <c r="DI15" s="803"/>
      <c r="DJ15" s="803"/>
      <c r="DK15" s="804"/>
      <c r="DL15" s="802"/>
      <c r="DM15" s="803"/>
      <c r="DN15" s="803"/>
      <c r="DO15" s="803"/>
      <c r="DP15" s="804"/>
      <c r="DQ15" s="802"/>
      <c r="DR15" s="803"/>
      <c r="DS15" s="803"/>
      <c r="DT15" s="803"/>
      <c r="DU15" s="804"/>
      <c r="DV15" s="805"/>
      <c r="DW15" s="806"/>
      <c r="DX15" s="806"/>
      <c r="DY15" s="806"/>
      <c r="DZ15" s="807"/>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2"/>
      <c r="CI16" s="803"/>
      <c r="CJ16" s="803"/>
      <c r="CK16" s="803"/>
      <c r="CL16" s="804"/>
      <c r="CM16" s="802"/>
      <c r="CN16" s="803"/>
      <c r="CO16" s="803"/>
      <c r="CP16" s="803"/>
      <c r="CQ16" s="804"/>
      <c r="CR16" s="802"/>
      <c r="CS16" s="803"/>
      <c r="CT16" s="803"/>
      <c r="CU16" s="803"/>
      <c r="CV16" s="804"/>
      <c r="CW16" s="802"/>
      <c r="CX16" s="803"/>
      <c r="CY16" s="803"/>
      <c r="CZ16" s="803"/>
      <c r="DA16" s="804"/>
      <c r="DB16" s="802"/>
      <c r="DC16" s="803"/>
      <c r="DD16" s="803"/>
      <c r="DE16" s="803"/>
      <c r="DF16" s="804"/>
      <c r="DG16" s="802"/>
      <c r="DH16" s="803"/>
      <c r="DI16" s="803"/>
      <c r="DJ16" s="803"/>
      <c r="DK16" s="804"/>
      <c r="DL16" s="802"/>
      <c r="DM16" s="803"/>
      <c r="DN16" s="803"/>
      <c r="DO16" s="803"/>
      <c r="DP16" s="804"/>
      <c r="DQ16" s="802"/>
      <c r="DR16" s="803"/>
      <c r="DS16" s="803"/>
      <c r="DT16" s="803"/>
      <c r="DU16" s="804"/>
      <c r="DV16" s="805"/>
      <c r="DW16" s="806"/>
      <c r="DX16" s="806"/>
      <c r="DY16" s="806"/>
      <c r="DZ16" s="807"/>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2"/>
      <c r="CI17" s="803"/>
      <c r="CJ17" s="803"/>
      <c r="CK17" s="803"/>
      <c r="CL17" s="804"/>
      <c r="CM17" s="802"/>
      <c r="CN17" s="803"/>
      <c r="CO17" s="803"/>
      <c r="CP17" s="803"/>
      <c r="CQ17" s="804"/>
      <c r="CR17" s="802"/>
      <c r="CS17" s="803"/>
      <c r="CT17" s="803"/>
      <c r="CU17" s="803"/>
      <c r="CV17" s="804"/>
      <c r="CW17" s="802"/>
      <c r="CX17" s="803"/>
      <c r="CY17" s="803"/>
      <c r="CZ17" s="803"/>
      <c r="DA17" s="804"/>
      <c r="DB17" s="802"/>
      <c r="DC17" s="803"/>
      <c r="DD17" s="803"/>
      <c r="DE17" s="803"/>
      <c r="DF17" s="804"/>
      <c r="DG17" s="802"/>
      <c r="DH17" s="803"/>
      <c r="DI17" s="803"/>
      <c r="DJ17" s="803"/>
      <c r="DK17" s="804"/>
      <c r="DL17" s="802"/>
      <c r="DM17" s="803"/>
      <c r="DN17" s="803"/>
      <c r="DO17" s="803"/>
      <c r="DP17" s="804"/>
      <c r="DQ17" s="802"/>
      <c r="DR17" s="803"/>
      <c r="DS17" s="803"/>
      <c r="DT17" s="803"/>
      <c r="DU17" s="804"/>
      <c r="DV17" s="805"/>
      <c r="DW17" s="806"/>
      <c r="DX17" s="806"/>
      <c r="DY17" s="806"/>
      <c r="DZ17" s="807"/>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2"/>
      <c r="CI18" s="803"/>
      <c r="CJ18" s="803"/>
      <c r="CK18" s="803"/>
      <c r="CL18" s="804"/>
      <c r="CM18" s="802"/>
      <c r="CN18" s="803"/>
      <c r="CO18" s="803"/>
      <c r="CP18" s="803"/>
      <c r="CQ18" s="804"/>
      <c r="CR18" s="802"/>
      <c r="CS18" s="803"/>
      <c r="CT18" s="803"/>
      <c r="CU18" s="803"/>
      <c r="CV18" s="804"/>
      <c r="CW18" s="802"/>
      <c r="CX18" s="803"/>
      <c r="CY18" s="803"/>
      <c r="CZ18" s="803"/>
      <c r="DA18" s="804"/>
      <c r="DB18" s="802"/>
      <c r="DC18" s="803"/>
      <c r="DD18" s="803"/>
      <c r="DE18" s="803"/>
      <c r="DF18" s="804"/>
      <c r="DG18" s="802"/>
      <c r="DH18" s="803"/>
      <c r="DI18" s="803"/>
      <c r="DJ18" s="803"/>
      <c r="DK18" s="804"/>
      <c r="DL18" s="802"/>
      <c r="DM18" s="803"/>
      <c r="DN18" s="803"/>
      <c r="DO18" s="803"/>
      <c r="DP18" s="804"/>
      <c r="DQ18" s="802"/>
      <c r="DR18" s="803"/>
      <c r="DS18" s="803"/>
      <c r="DT18" s="803"/>
      <c r="DU18" s="804"/>
      <c r="DV18" s="805"/>
      <c r="DW18" s="806"/>
      <c r="DX18" s="806"/>
      <c r="DY18" s="806"/>
      <c r="DZ18" s="807"/>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2"/>
      <c r="CI19" s="803"/>
      <c r="CJ19" s="803"/>
      <c r="CK19" s="803"/>
      <c r="CL19" s="804"/>
      <c r="CM19" s="802"/>
      <c r="CN19" s="803"/>
      <c r="CO19" s="803"/>
      <c r="CP19" s="803"/>
      <c r="CQ19" s="804"/>
      <c r="CR19" s="802"/>
      <c r="CS19" s="803"/>
      <c r="CT19" s="803"/>
      <c r="CU19" s="803"/>
      <c r="CV19" s="804"/>
      <c r="CW19" s="802"/>
      <c r="CX19" s="803"/>
      <c r="CY19" s="803"/>
      <c r="CZ19" s="803"/>
      <c r="DA19" s="804"/>
      <c r="DB19" s="802"/>
      <c r="DC19" s="803"/>
      <c r="DD19" s="803"/>
      <c r="DE19" s="803"/>
      <c r="DF19" s="804"/>
      <c r="DG19" s="802"/>
      <c r="DH19" s="803"/>
      <c r="DI19" s="803"/>
      <c r="DJ19" s="803"/>
      <c r="DK19" s="804"/>
      <c r="DL19" s="802"/>
      <c r="DM19" s="803"/>
      <c r="DN19" s="803"/>
      <c r="DO19" s="803"/>
      <c r="DP19" s="804"/>
      <c r="DQ19" s="802"/>
      <c r="DR19" s="803"/>
      <c r="DS19" s="803"/>
      <c r="DT19" s="803"/>
      <c r="DU19" s="804"/>
      <c r="DV19" s="805"/>
      <c r="DW19" s="806"/>
      <c r="DX19" s="806"/>
      <c r="DY19" s="806"/>
      <c r="DZ19" s="807"/>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2"/>
      <c r="CI20" s="803"/>
      <c r="CJ20" s="803"/>
      <c r="CK20" s="803"/>
      <c r="CL20" s="804"/>
      <c r="CM20" s="802"/>
      <c r="CN20" s="803"/>
      <c r="CO20" s="803"/>
      <c r="CP20" s="803"/>
      <c r="CQ20" s="804"/>
      <c r="CR20" s="802"/>
      <c r="CS20" s="803"/>
      <c r="CT20" s="803"/>
      <c r="CU20" s="803"/>
      <c r="CV20" s="804"/>
      <c r="CW20" s="802"/>
      <c r="CX20" s="803"/>
      <c r="CY20" s="803"/>
      <c r="CZ20" s="803"/>
      <c r="DA20" s="804"/>
      <c r="DB20" s="802"/>
      <c r="DC20" s="803"/>
      <c r="DD20" s="803"/>
      <c r="DE20" s="803"/>
      <c r="DF20" s="804"/>
      <c r="DG20" s="802"/>
      <c r="DH20" s="803"/>
      <c r="DI20" s="803"/>
      <c r="DJ20" s="803"/>
      <c r="DK20" s="804"/>
      <c r="DL20" s="802"/>
      <c r="DM20" s="803"/>
      <c r="DN20" s="803"/>
      <c r="DO20" s="803"/>
      <c r="DP20" s="804"/>
      <c r="DQ20" s="802"/>
      <c r="DR20" s="803"/>
      <c r="DS20" s="803"/>
      <c r="DT20" s="803"/>
      <c r="DU20" s="804"/>
      <c r="DV20" s="805"/>
      <c r="DW20" s="806"/>
      <c r="DX20" s="806"/>
      <c r="DY20" s="806"/>
      <c r="DZ20" s="807"/>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2"/>
      <c r="CI21" s="803"/>
      <c r="CJ21" s="803"/>
      <c r="CK21" s="803"/>
      <c r="CL21" s="804"/>
      <c r="CM21" s="802"/>
      <c r="CN21" s="803"/>
      <c r="CO21" s="803"/>
      <c r="CP21" s="803"/>
      <c r="CQ21" s="804"/>
      <c r="CR21" s="802"/>
      <c r="CS21" s="803"/>
      <c r="CT21" s="803"/>
      <c r="CU21" s="803"/>
      <c r="CV21" s="804"/>
      <c r="CW21" s="802"/>
      <c r="CX21" s="803"/>
      <c r="CY21" s="803"/>
      <c r="CZ21" s="803"/>
      <c r="DA21" s="804"/>
      <c r="DB21" s="802"/>
      <c r="DC21" s="803"/>
      <c r="DD21" s="803"/>
      <c r="DE21" s="803"/>
      <c r="DF21" s="804"/>
      <c r="DG21" s="802"/>
      <c r="DH21" s="803"/>
      <c r="DI21" s="803"/>
      <c r="DJ21" s="803"/>
      <c r="DK21" s="804"/>
      <c r="DL21" s="802"/>
      <c r="DM21" s="803"/>
      <c r="DN21" s="803"/>
      <c r="DO21" s="803"/>
      <c r="DP21" s="804"/>
      <c r="DQ21" s="802"/>
      <c r="DR21" s="803"/>
      <c r="DS21" s="803"/>
      <c r="DT21" s="803"/>
      <c r="DU21" s="804"/>
      <c r="DV21" s="805"/>
      <c r="DW21" s="806"/>
      <c r="DX21" s="806"/>
      <c r="DY21" s="806"/>
      <c r="DZ21" s="807"/>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9"/>
      <c r="R22" s="810"/>
      <c r="S22" s="810"/>
      <c r="T22" s="810"/>
      <c r="U22" s="810"/>
      <c r="V22" s="810"/>
      <c r="W22" s="810"/>
      <c r="X22" s="810"/>
      <c r="Y22" s="810"/>
      <c r="Z22" s="810"/>
      <c r="AA22" s="810"/>
      <c r="AB22" s="810"/>
      <c r="AC22" s="810"/>
      <c r="AD22" s="810"/>
      <c r="AE22" s="811"/>
      <c r="AF22" s="781"/>
      <c r="AG22" s="782"/>
      <c r="AH22" s="782"/>
      <c r="AI22" s="782"/>
      <c r="AJ22" s="783"/>
      <c r="AK22" s="824"/>
      <c r="AL22" s="825"/>
      <c r="AM22" s="825"/>
      <c r="AN22" s="825"/>
      <c r="AO22" s="825"/>
      <c r="AP22" s="825"/>
      <c r="AQ22" s="825"/>
      <c r="AR22" s="825"/>
      <c r="AS22" s="825"/>
      <c r="AT22" s="825"/>
      <c r="AU22" s="826"/>
      <c r="AV22" s="826"/>
      <c r="AW22" s="826"/>
      <c r="AX22" s="826"/>
      <c r="AY22" s="827"/>
      <c r="AZ22" s="828" t="s">
        <v>367</v>
      </c>
      <c r="BA22" s="828"/>
      <c r="BB22" s="828"/>
      <c r="BC22" s="828"/>
      <c r="BD22" s="829"/>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2"/>
      <c r="CI22" s="803"/>
      <c r="CJ22" s="803"/>
      <c r="CK22" s="803"/>
      <c r="CL22" s="804"/>
      <c r="CM22" s="802"/>
      <c r="CN22" s="803"/>
      <c r="CO22" s="803"/>
      <c r="CP22" s="803"/>
      <c r="CQ22" s="804"/>
      <c r="CR22" s="802"/>
      <c r="CS22" s="803"/>
      <c r="CT22" s="803"/>
      <c r="CU22" s="803"/>
      <c r="CV22" s="804"/>
      <c r="CW22" s="802"/>
      <c r="CX22" s="803"/>
      <c r="CY22" s="803"/>
      <c r="CZ22" s="803"/>
      <c r="DA22" s="804"/>
      <c r="DB22" s="802"/>
      <c r="DC22" s="803"/>
      <c r="DD22" s="803"/>
      <c r="DE22" s="803"/>
      <c r="DF22" s="804"/>
      <c r="DG22" s="802"/>
      <c r="DH22" s="803"/>
      <c r="DI22" s="803"/>
      <c r="DJ22" s="803"/>
      <c r="DK22" s="804"/>
      <c r="DL22" s="802"/>
      <c r="DM22" s="803"/>
      <c r="DN22" s="803"/>
      <c r="DO22" s="803"/>
      <c r="DP22" s="804"/>
      <c r="DQ22" s="802"/>
      <c r="DR22" s="803"/>
      <c r="DS22" s="803"/>
      <c r="DT22" s="803"/>
      <c r="DU22" s="804"/>
      <c r="DV22" s="805"/>
      <c r="DW22" s="806"/>
      <c r="DX22" s="806"/>
      <c r="DY22" s="806"/>
      <c r="DZ22" s="807"/>
      <c r="EA22" s="207"/>
    </row>
    <row r="23" spans="1:131" s="208" customFormat="1" ht="26.25" customHeight="1" thickBot="1">
      <c r="A23" s="217" t="s">
        <v>368</v>
      </c>
      <c r="B23" s="812" t="s">
        <v>369</v>
      </c>
      <c r="C23" s="813"/>
      <c r="D23" s="813"/>
      <c r="E23" s="813"/>
      <c r="F23" s="813"/>
      <c r="G23" s="813"/>
      <c r="H23" s="813"/>
      <c r="I23" s="813"/>
      <c r="J23" s="813"/>
      <c r="K23" s="813"/>
      <c r="L23" s="813"/>
      <c r="M23" s="813"/>
      <c r="N23" s="813"/>
      <c r="O23" s="813"/>
      <c r="P23" s="814"/>
      <c r="Q23" s="815">
        <v>20248</v>
      </c>
      <c r="R23" s="816"/>
      <c r="S23" s="816"/>
      <c r="T23" s="816"/>
      <c r="U23" s="816"/>
      <c r="V23" s="816">
        <v>18538</v>
      </c>
      <c r="W23" s="816"/>
      <c r="X23" s="816"/>
      <c r="Y23" s="816"/>
      <c r="Z23" s="816"/>
      <c r="AA23" s="816">
        <v>1710</v>
      </c>
      <c r="AB23" s="816"/>
      <c r="AC23" s="816"/>
      <c r="AD23" s="816"/>
      <c r="AE23" s="817"/>
      <c r="AF23" s="818">
        <v>1481</v>
      </c>
      <c r="AG23" s="816"/>
      <c r="AH23" s="816"/>
      <c r="AI23" s="816"/>
      <c r="AJ23" s="819"/>
      <c r="AK23" s="820"/>
      <c r="AL23" s="821"/>
      <c r="AM23" s="821"/>
      <c r="AN23" s="821"/>
      <c r="AO23" s="821"/>
      <c r="AP23" s="816">
        <v>17738</v>
      </c>
      <c r="AQ23" s="816"/>
      <c r="AR23" s="816"/>
      <c r="AS23" s="816"/>
      <c r="AT23" s="816"/>
      <c r="AU23" s="822"/>
      <c r="AV23" s="822"/>
      <c r="AW23" s="822"/>
      <c r="AX23" s="822"/>
      <c r="AY23" s="823"/>
      <c r="AZ23" s="831" t="s">
        <v>113</v>
      </c>
      <c r="BA23" s="832"/>
      <c r="BB23" s="832"/>
      <c r="BC23" s="832"/>
      <c r="BD23" s="833"/>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2"/>
      <c r="CI23" s="803"/>
      <c r="CJ23" s="803"/>
      <c r="CK23" s="803"/>
      <c r="CL23" s="804"/>
      <c r="CM23" s="802"/>
      <c r="CN23" s="803"/>
      <c r="CO23" s="803"/>
      <c r="CP23" s="803"/>
      <c r="CQ23" s="804"/>
      <c r="CR23" s="802"/>
      <c r="CS23" s="803"/>
      <c r="CT23" s="803"/>
      <c r="CU23" s="803"/>
      <c r="CV23" s="804"/>
      <c r="CW23" s="802"/>
      <c r="CX23" s="803"/>
      <c r="CY23" s="803"/>
      <c r="CZ23" s="803"/>
      <c r="DA23" s="804"/>
      <c r="DB23" s="802"/>
      <c r="DC23" s="803"/>
      <c r="DD23" s="803"/>
      <c r="DE23" s="803"/>
      <c r="DF23" s="804"/>
      <c r="DG23" s="802"/>
      <c r="DH23" s="803"/>
      <c r="DI23" s="803"/>
      <c r="DJ23" s="803"/>
      <c r="DK23" s="804"/>
      <c r="DL23" s="802"/>
      <c r="DM23" s="803"/>
      <c r="DN23" s="803"/>
      <c r="DO23" s="803"/>
      <c r="DP23" s="804"/>
      <c r="DQ23" s="802"/>
      <c r="DR23" s="803"/>
      <c r="DS23" s="803"/>
      <c r="DT23" s="803"/>
      <c r="DU23" s="804"/>
      <c r="DV23" s="805"/>
      <c r="DW23" s="806"/>
      <c r="DX23" s="806"/>
      <c r="DY23" s="806"/>
      <c r="DZ23" s="807"/>
      <c r="EA23" s="207"/>
    </row>
    <row r="24" spans="1:131" s="208" customFormat="1" ht="26.25" customHeight="1">
      <c r="A24" s="830" t="s">
        <v>370</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2"/>
      <c r="CI24" s="803"/>
      <c r="CJ24" s="803"/>
      <c r="CK24" s="803"/>
      <c r="CL24" s="804"/>
      <c r="CM24" s="802"/>
      <c r="CN24" s="803"/>
      <c r="CO24" s="803"/>
      <c r="CP24" s="803"/>
      <c r="CQ24" s="804"/>
      <c r="CR24" s="802"/>
      <c r="CS24" s="803"/>
      <c r="CT24" s="803"/>
      <c r="CU24" s="803"/>
      <c r="CV24" s="804"/>
      <c r="CW24" s="802"/>
      <c r="CX24" s="803"/>
      <c r="CY24" s="803"/>
      <c r="CZ24" s="803"/>
      <c r="DA24" s="804"/>
      <c r="DB24" s="802"/>
      <c r="DC24" s="803"/>
      <c r="DD24" s="803"/>
      <c r="DE24" s="803"/>
      <c r="DF24" s="804"/>
      <c r="DG24" s="802"/>
      <c r="DH24" s="803"/>
      <c r="DI24" s="803"/>
      <c r="DJ24" s="803"/>
      <c r="DK24" s="804"/>
      <c r="DL24" s="802"/>
      <c r="DM24" s="803"/>
      <c r="DN24" s="803"/>
      <c r="DO24" s="803"/>
      <c r="DP24" s="804"/>
      <c r="DQ24" s="802"/>
      <c r="DR24" s="803"/>
      <c r="DS24" s="803"/>
      <c r="DT24" s="803"/>
      <c r="DU24" s="804"/>
      <c r="DV24" s="805"/>
      <c r="DW24" s="806"/>
      <c r="DX24" s="806"/>
      <c r="DY24" s="806"/>
      <c r="DZ24" s="807"/>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2"/>
      <c r="CI25" s="803"/>
      <c r="CJ25" s="803"/>
      <c r="CK25" s="803"/>
      <c r="CL25" s="804"/>
      <c r="CM25" s="802"/>
      <c r="CN25" s="803"/>
      <c r="CO25" s="803"/>
      <c r="CP25" s="803"/>
      <c r="CQ25" s="804"/>
      <c r="CR25" s="802"/>
      <c r="CS25" s="803"/>
      <c r="CT25" s="803"/>
      <c r="CU25" s="803"/>
      <c r="CV25" s="804"/>
      <c r="CW25" s="802"/>
      <c r="CX25" s="803"/>
      <c r="CY25" s="803"/>
      <c r="CZ25" s="803"/>
      <c r="DA25" s="804"/>
      <c r="DB25" s="802"/>
      <c r="DC25" s="803"/>
      <c r="DD25" s="803"/>
      <c r="DE25" s="803"/>
      <c r="DF25" s="804"/>
      <c r="DG25" s="802"/>
      <c r="DH25" s="803"/>
      <c r="DI25" s="803"/>
      <c r="DJ25" s="803"/>
      <c r="DK25" s="804"/>
      <c r="DL25" s="802"/>
      <c r="DM25" s="803"/>
      <c r="DN25" s="803"/>
      <c r="DO25" s="803"/>
      <c r="DP25" s="804"/>
      <c r="DQ25" s="802"/>
      <c r="DR25" s="803"/>
      <c r="DS25" s="803"/>
      <c r="DT25" s="803"/>
      <c r="DU25" s="804"/>
      <c r="DV25" s="805"/>
      <c r="DW25" s="806"/>
      <c r="DX25" s="806"/>
      <c r="DY25" s="806"/>
      <c r="DZ25" s="807"/>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4" t="s">
        <v>375</v>
      </c>
      <c r="AG26" s="835"/>
      <c r="AH26" s="835"/>
      <c r="AI26" s="835"/>
      <c r="AJ26" s="836"/>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2"/>
      <c r="CI26" s="803"/>
      <c r="CJ26" s="803"/>
      <c r="CK26" s="803"/>
      <c r="CL26" s="804"/>
      <c r="CM26" s="802"/>
      <c r="CN26" s="803"/>
      <c r="CO26" s="803"/>
      <c r="CP26" s="803"/>
      <c r="CQ26" s="804"/>
      <c r="CR26" s="802"/>
      <c r="CS26" s="803"/>
      <c r="CT26" s="803"/>
      <c r="CU26" s="803"/>
      <c r="CV26" s="804"/>
      <c r="CW26" s="802"/>
      <c r="CX26" s="803"/>
      <c r="CY26" s="803"/>
      <c r="CZ26" s="803"/>
      <c r="DA26" s="804"/>
      <c r="DB26" s="802"/>
      <c r="DC26" s="803"/>
      <c r="DD26" s="803"/>
      <c r="DE26" s="803"/>
      <c r="DF26" s="804"/>
      <c r="DG26" s="802"/>
      <c r="DH26" s="803"/>
      <c r="DI26" s="803"/>
      <c r="DJ26" s="803"/>
      <c r="DK26" s="804"/>
      <c r="DL26" s="802"/>
      <c r="DM26" s="803"/>
      <c r="DN26" s="803"/>
      <c r="DO26" s="803"/>
      <c r="DP26" s="804"/>
      <c r="DQ26" s="802"/>
      <c r="DR26" s="803"/>
      <c r="DS26" s="803"/>
      <c r="DT26" s="803"/>
      <c r="DU26" s="804"/>
      <c r="DV26" s="805"/>
      <c r="DW26" s="806"/>
      <c r="DX26" s="806"/>
      <c r="DY26" s="806"/>
      <c r="DZ26" s="807"/>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7"/>
      <c r="AG27" s="838"/>
      <c r="AH27" s="838"/>
      <c r="AI27" s="838"/>
      <c r="AJ27" s="839"/>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2"/>
      <c r="CI27" s="803"/>
      <c r="CJ27" s="803"/>
      <c r="CK27" s="803"/>
      <c r="CL27" s="804"/>
      <c r="CM27" s="802"/>
      <c r="CN27" s="803"/>
      <c r="CO27" s="803"/>
      <c r="CP27" s="803"/>
      <c r="CQ27" s="804"/>
      <c r="CR27" s="802"/>
      <c r="CS27" s="803"/>
      <c r="CT27" s="803"/>
      <c r="CU27" s="803"/>
      <c r="CV27" s="804"/>
      <c r="CW27" s="802"/>
      <c r="CX27" s="803"/>
      <c r="CY27" s="803"/>
      <c r="CZ27" s="803"/>
      <c r="DA27" s="804"/>
      <c r="DB27" s="802"/>
      <c r="DC27" s="803"/>
      <c r="DD27" s="803"/>
      <c r="DE27" s="803"/>
      <c r="DF27" s="804"/>
      <c r="DG27" s="802"/>
      <c r="DH27" s="803"/>
      <c r="DI27" s="803"/>
      <c r="DJ27" s="803"/>
      <c r="DK27" s="804"/>
      <c r="DL27" s="802"/>
      <c r="DM27" s="803"/>
      <c r="DN27" s="803"/>
      <c r="DO27" s="803"/>
      <c r="DP27" s="804"/>
      <c r="DQ27" s="802"/>
      <c r="DR27" s="803"/>
      <c r="DS27" s="803"/>
      <c r="DT27" s="803"/>
      <c r="DU27" s="804"/>
      <c r="DV27" s="805"/>
      <c r="DW27" s="806"/>
      <c r="DX27" s="806"/>
      <c r="DY27" s="806"/>
      <c r="DZ27" s="807"/>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5115</v>
      </c>
      <c r="R28" s="843"/>
      <c r="S28" s="843"/>
      <c r="T28" s="843"/>
      <c r="U28" s="843"/>
      <c r="V28" s="843">
        <v>4710</v>
      </c>
      <c r="W28" s="843"/>
      <c r="X28" s="843"/>
      <c r="Y28" s="843"/>
      <c r="Z28" s="843"/>
      <c r="AA28" s="843">
        <v>405</v>
      </c>
      <c r="AB28" s="843"/>
      <c r="AC28" s="843"/>
      <c r="AD28" s="843"/>
      <c r="AE28" s="844"/>
      <c r="AF28" s="845">
        <v>405</v>
      </c>
      <c r="AG28" s="843"/>
      <c r="AH28" s="843"/>
      <c r="AI28" s="843"/>
      <c r="AJ28" s="846"/>
      <c r="AK28" s="847">
        <v>317</v>
      </c>
      <c r="AL28" s="794"/>
      <c r="AM28" s="794"/>
      <c r="AN28" s="794"/>
      <c r="AO28" s="794"/>
      <c r="AP28" s="794" t="s">
        <v>546</v>
      </c>
      <c r="AQ28" s="794"/>
      <c r="AR28" s="794"/>
      <c r="AS28" s="794"/>
      <c r="AT28" s="794"/>
      <c r="AU28" s="794" t="s">
        <v>546</v>
      </c>
      <c r="AV28" s="794"/>
      <c r="AW28" s="794"/>
      <c r="AX28" s="794"/>
      <c r="AY28" s="794"/>
      <c r="AZ28" s="794" t="s">
        <v>546</v>
      </c>
      <c r="BA28" s="794"/>
      <c r="BB28" s="794"/>
      <c r="BC28" s="794"/>
      <c r="BD28" s="794"/>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2"/>
      <c r="CI28" s="803"/>
      <c r="CJ28" s="803"/>
      <c r="CK28" s="803"/>
      <c r="CL28" s="804"/>
      <c r="CM28" s="802"/>
      <c r="CN28" s="803"/>
      <c r="CO28" s="803"/>
      <c r="CP28" s="803"/>
      <c r="CQ28" s="804"/>
      <c r="CR28" s="802"/>
      <c r="CS28" s="803"/>
      <c r="CT28" s="803"/>
      <c r="CU28" s="803"/>
      <c r="CV28" s="804"/>
      <c r="CW28" s="802"/>
      <c r="CX28" s="803"/>
      <c r="CY28" s="803"/>
      <c r="CZ28" s="803"/>
      <c r="DA28" s="804"/>
      <c r="DB28" s="802"/>
      <c r="DC28" s="803"/>
      <c r="DD28" s="803"/>
      <c r="DE28" s="803"/>
      <c r="DF28" s="804"/>
      <c r="DG28" s="802"/>
      <c r="DH28" s="803"/>
      <c r="DI28" s="803"/>
      <c r="DJ28" s="803"/>
      <c r="DK28" s="804"/>
      <c r="DL28" s="802"/>
      <c r="DM28" s="803"/>
      <c r="DN28" s="803"/>
      <c r="DO28" s="803"/>
      <c r="DP28" s="804"/>
      <c r="DQ28" s="802"/>
      <c r="DR28" s="803"/>
      <c r="DS28" s="803"/>
      <c r="DT28" s="803"/>
      <c r="DU28" s="804"/>
      <c r="DV28" s="805"/>
      <c r="DW28" s="806"/>
      <c r="DX28" s="806"/>
      <c r="DY28" s="806"/>
      <c r="DZ28" s="807"/>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2757</v>
      </c>
      <c r="R29" s="779"/>
      <c r="S29" s="779"/>
      <c r="T29" s="779"/>
      <c r="U29" s="779"/>
      <c r="V29" s="779">
        <v>2650</v>
      </c>
      <c r="W29" s="779"/>
      <c r="X29" s="779"/>
      <c r="Y29" s="779"/>
      <c r="Z29" s="779"/>
      <c r="AA29" s="779">
        <v>107</v>
      </c>
      <c r="AB29" s="779"/>
      <c r="AC29" s="779"/>
      <c r="AD29" s="779"/>
      <c r="AE29" s="780"/>
      <c r="AF29" s="781">
        <v>107</v>
      </c>
      <c r="AG29" s="782"/>
      <c r="AH29" s="782"/>
      <c r="AI29" s="782"/>
      <c r="AJ29" s="783"/>
      <c r="AK29" s="850">
        <v>414</v>
      </c>
      <c r="AL29" s="808"/>
      <c r="AM29" s="808"/>
      <c r="AN29" s="808"/>
      <c r="AO29" s="808"/>
      <c r="AP29" s="808" t="s">
        <v>546</v>
      </c>
      <c r="AQ29" s="808"/>
      <c r="AR29" s="808"/>
      <c r="AS29" s="808"/>
      <c r="AT29" s="808"/>
      <c r="AU29" s="808" t="s">
        <v>546</v>
      </c>
      <c r="AV29" s="808"/>
      <c r="AW29" s="808"/>
      <c r="AX29" s="808"/>
      <c r="AY29" s="808"/>
      <c r="AZ29" s="808" t="s">
        <v>546</v>
      </c>
      <c r="BA29" s="808"/>
      <c r="BB29" s="808"/>
      <c r="BC29" s="808"/>
      <c r="BD29" s="808"/>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2"/>
      <c r="CI29" s="803"/>
      <c r="CJ29" s="803"/>
      <c r="CK29" s="803"/>
      <c r="CL29" s="804"/>
      <c r="CM29" s="802"/>
      <c r="CN29" s="803"/>
      <c r="CO29" s="803"/>
      <c r="CP29" s="803"/>
      <c r="CQ29" s="804"/>
      <c r="CR29" s="802"/>
      <c r="CS29" s="803"/>
      <c r="CT29" s="803"/>
      <c r="CU29" s="803"/>
      <c r="CV29" s="804"/>
      <c r="CW29" s="802"/>
      <c r="CX29" s="803"/>
      <c r="CY29" s="803"/>
      <c r="CZ29" s="803"/>
      <c r="DA29" s="804"/>
      <c r="DB29" s="802"/>
      <c r="DC29" s="803"/>
      <c r="DD29" s="803"/>
      <c r="DE29" s="803"/>
      <c r="DF29" s="804"/>
      <c r="DG29" s="802"/>
      <c r="DH29" s="803"/>
      <c r="DI29" s="803"/>
      <c r="DJ29" s="803"/>
      <c r="DK29" s="804"/>
      <c r="DL29" s="802"/>
      <c r="DM29" s="803"/>
      <c r="DN29" s="803"/>
      <c r="DO29" s="803"/>
      <c r="DP29" s="804"/>
      <c r="DQ29" s="802"/>
      <c r="DR29" s="803"/>
      <c r="DS29" s="803"/>
      <c r="DT29" s="803"/>
      <c r="DU29" s="804"/>
      <c r="DV29" s="805"/>
      <c r="DW29" s="806"/>
      <c r="DX29" s="806"/>
      <c r="DY29" s="806"/>
      <c r="DZ29" s="807"/>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376</v>
      </c>
      <c r="R30" s="779"/>
      <c r="S30" s="779"/>
      <c r="T30" s="779"/>
      <c r="U30" s="779"/>
      <c r="V30" s="779">
        <v>369</v>
      </c>
      <c r="W30" s="779"/>
      <c r="X30" s="779"/>
      <c r="Y30" s="779"/>
      <c r="Z30" s="779"/>
      <c r="AA30" s="779">
        <v>7</v>
      </c>
      <c r="AB30" s="779"/>
      <c r="AC30" s="779"/>
      <c r="AD30" s="779"/>
      <c r="AE30" s="780"/>
      <c r="AF30" s="781">
        <v>7</v>
      </c>
      <c r="AG30" s="782"/>
      <c r="AH30" s="782"/>
      <c r="AI30" s="782"/>
      <c r="AJ30" s="783"/>
      <c r="AK30" s="850">
        <v>98</v>
      </c>
      <c r="AL30" s="808"/>
      <c r="AM30" s="808"/>
      <c r="AN30" s="808"/>
      <c r="AO30" s="808"/>
      <c r="AP30" s="808" t="s">
        <v>546</v>
      </c>
      <c r="AQ30" s="808"/>
      <c r="AR30" s="808"/>
      <c r="AS30" s="808"/>
      <c r="AT30" s="808"/>
      <c r="AU30" s="808" t="s">
        <v>546</v>
      </c>
      <c r="AV30" s="808"/>
      <c r="AW30" s="808"/>
      <c r="AX30" s="808"/>
      <c r="AY30" s="808"/>
      <c r="AZ30" s="808" t="s">
        <v>546</v>
      </c>
      <c r="BA30" s="808"/>
      <c r="BB30" s="808"/>
      <c r="BC30" s="808"/>
      <c r="BD30" s="808"/>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2"/>
      <c r="CI30" s="803"/>
      <c r="CJ30" s="803"/>
      <c r="CK30" s="803"/>
      <c r="CL30" s="804"/>
      <c r="CM30" s="802"/>
      <c r="CN30" s="803"/>
      <c r="CO30" s="803"/>
      <c r="CP30" s="803"/>
      <c r="CQ30" s="804"/>
      <c r="CR30" s="802"/>
      <c r="CS30" s="803"/>
      <c r="CT30" s="803"/>
      <c r="CU30" s="803"/>
      <c r="CV30" s="804"/>
      <c r="CW30" s="802"/>
      <c r="CX30" s="803"/>
      <c r="CY30" s="803"/>
      <c r="CZ30" s="803"/>
      <c r="DA30" s="804"/>
      <c r="DB30" s="802"/>
      <c r="DC30" s="803"/>
      <c r="DD30" s="803"/>
      <c r="DE30" s="803"/>
      <c r="DF30" s="804"/>
      <c r="DG30" s="802"/>
      <c r="DH30" s="803"/>
      <c r="DI30" s="803"/>
      <c r="DJ30" s="803"/>
      <c r="DK30" s="804"/>
      <c r="DL30" s="802"/>
      <c r="DM30" s="803"/>
      <c r="DN30" s="803"/>
      <c r="DO30" s="803"/>
      <c r="DP30" s="804"/>
      <c r="DQ30" s="802"/>
      <c r="DR30" s="803"/>
      <c r="DS30" s="803"/>
      <c r="DT30" s="803"/>
      <c r="DU30" s="804"/>
      <c r="DV30" s="805"/>
      <c r="DW30" s="806"/>
      <c r="DX30" s="806"/>
      <c r="DY30" s="806"/>
      <c r="DZ30" s="807"/>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831</v>
      </c>
      <c r="R31" s="779"/>
      <c r="S31" s="779"/>
      <c r="T31" s="779"/>
      <c r="U31" s="779"/>
      <c r="V31" s="779">
        <v>681</v>
      </c>
      <c r="W31" s="779"/>
      <c r="X31" s="779"/>
      <c r="Y31" s="779"/>
      <c r="Z31" s="779"/>
      <c r="AA31" s="779">
        <v>150</v>
      </c>
      <c r="AB31" s="779"/>
      <c r="AC31" s="779"/>
      <c r="AD31" s="779"/>
      <c r="AE31" s="780"/>
      <c r="AF31" s="781">
        <v>1951</v>
      </c>
      <c r="AG31" s="782"/>
      <c r="AH31" s="782"/>
      <c r="AI31" s="782"/>
      <c r="AJ31" s="783"/>
      <c r="AK31" s="850">
        <v>161</v>
      </c>
      <c r="AL31" s="808"/>
      <c r="AM31" s="808"/>
      <c r="AN31" s="808"/>
      <c r="AO31" s="808"/>
      <c r="AP31" s="808">
        <v>5435</v>
      </c>
      <c r="AQ31" s="808"/>
      <c r="AR31" s="808"/>
      <c r="AS31" s="808"/>
      <c r="AT31" s="808"/>
      <c r="AU31" s="808">
        <v>228</v>
      </c>
      <c r="AV31" s="808"/>
      <c r="AW31" s="808"/>
      <c r="AX31" s="808"/>
      <c r="AY31" s="808"/>
      <c r="AZ31" s="808" t="s">
        <v>546</v>
      </c>
      <c r="BA31" s="808"/>
      <c r="BB31" s="808"/>
      <c r="BC31" s="808"/>
      <c r="BD31" s="808"/>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2"/>
      <c r="CI31" s="803"/>
      <c r="CJ31" s="803"/>
      <c r="CK31" s="803"/>
      <c r="CL31" s="804"/>
      <c r="CM31" s="802"/>
      <c r="CN31" s="803"/>
      <c r="CO31" s="803"/>
      <c r="CP31" s="803"/>
      <c r="CQ31" s="804"/>
      <c r="CR31" s="802"/>
      <c r="CS31" s="803"/>
      <c r="CT31" s="803"/>
      <c r="CU31" s="803"/>
      <c r="CV31" s="804"/>
      <c r="CW31" s="802"/>
      <c r="CX31" s="803"/>
      <c r="CY31" s="803"/>
      <c r="CZ31" s="803"/>
      <c r="DA31" s="804"/>
      <c r="DB31" s="802"/>
      <c r="DC31" s="803"/>
      <c r="DD31" s="803"/>
      <c r="DE31" s="803"/>
      <c r="DF31" s="804"/>
      <c r="DG31" s="802"/>
      <c r="DH31" s="803"/>
      <c r="DI31" s="803"/>
      <c r="DJ31" s="803"/>
      <c r="DK31" s="804"/>
      <c r="DL31" s="802"/>
      <c r="DM31" s="803"/>
      <c r="DN31" s="803"/>
      <c r="DO31" s="803"/>
      <c r="DP31" s="804"/>
      <c r="DQ31" s="802"/>
      <c r="DR31" s="803"/>
      <c r="DS31" s="803"/>
      <c r="DT31" s="803"/>
      <c r="DU31" s="804"/>
      <c r="DV31" s="805"/>
      <c r="DW31" s="806"/>
      <c r="DX31" s="806"/>
      <c r="DY31" s="806"/>
      <c r="DZ31" s="807"/>
      <c r="EA31" s="199"/>
    </row>
    <row r="32" spans="1:131" s="200" customFormat="1" ht="26.25" customHeight="1">
      <c r="A32" s="219">
        <v>5</v>
      </c>
      <c r="B32" s="775" t="s">
        <v>385</v>
      </c>
      <c r="C32" s="776"/>
      <c r="D32" s="776"/>
      <c r="E32" s="776"/>
      <c r="F32" s="776"/>
      <c r="G32" s="776"/>
      <c r="H32" s="776"/>
      <c r="I32" s="776"/>
      <c r="J32" s="776"/>
      <c r="K32" s="776"/>
      <c r="L32" s="776"/>
      <c r="M32" s="776"/>
      <c r="N32" s="776"/>
      <c r="O32" s="776"/>
      <c r="P32" s="777"/>
      <c r="Q32" s="778">
        <v>1292</v>
      </c>
      <c r="R32" s="779"/>
      <c r="S32" s="779"/>
      <c r="T32" s="779"/>
      <c r="U32" s="779"/>
      <c r="V32" s="779">
        <v>1180</v>
      </c>
      <c r="W32" s="779"/>
      <c r="X32" s="779"/>
      <c r="Y32" s="779"/>
      <c r="Z32" s="779"/>
      <c r="AA32" s="779">
        <v>112</v>
      </c>
      <c r="AB32" s="779"/>
      <c r="AC32" s="779"/>
      <c r="AD32" s="779"/>
      <c r="AE32" s="780"/>
      <c r="AF32" s="781">
        <v>112</v>
      </c>
      <c r="AG32" s="782"/>
      <c r="AH32" s="782"/>
      <c r="AI32" s="782"/>
      <c r="AJ32" s="783"/>
      <c r="AK32" s="850">
        <v>522</v>
      </c>
      <c r="AL32" s="808"/>
      <c r="AM32" s="808"/>
      <c r="AN32" s="808"/>
      <c r="AO32" s="808"/>
      <c r="AP32" s="808">
        <v>5967</v>
      </c>
      <c r="AQ32" s="808"/>
      <c r="AR32" s="808"/>
      <c r="AS32" s="808"/>
      <c r="AT32" s="808"/>
      <c r="AU32" s="808">
        <v>5705</v>
      </c>
      <c r="AV32" s="808"/>
      <c r="AW32" s="808"/>
      <c r="AX32" s="808"/>
      <c r="AY32" s="808"/>
      <c r="AZ32" s="808" t="s">
        <v>546</v>
      </c>
      <c r="BA32" s="808"/>
      <c r="BB32" s="808"/>
      <c r="BC32" s="808"/>
      <c r="BD32" s="808"/>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2"/>
      <c r="CI32" s="803"/>
      <c r="CJ32" s="803"/>
      <c r="CK32" s="803"/>
      <c r="CL32" s="804"/>
      <c r="CM32" s="802"/>
      <c r="CN32" s="803"/>
      <c r="CO32" s="803"/>
      <c r="CP32" s="803"/>
      <c r="CQ32" s="804"/>
      <c r="CR32" s="802"/>
      <c r="CS32" s="803"/>
      <c r="CT32" s="803"/>
      <c r="CU32" s="803"/>
      <c r="CV32" s="804"/>
      <c r="CW32" s="802"/>
      <c r="CX32" s="803"/>
      <c r="CY32" s="803"/>
      <c r="CZ32" s="803"/>
      <c r="DA32" s="804"/>
      <c r="DB32" s="802"/>
      <c r="DC32" s="803"/>
      <c r="DD32" s="803"/>
      <c r="DE32" s="803"/>
      <c r="DF32" s="804"/>
      <c r="DG32" s="802"/>
      <c r="DH32" s="803"/>
      <c r="DI32" s="803"/>
      <c r="DJ32" s="803"/>
      <c r="DK32" s="804"/>
      <c r="DL32" s="802"/>
      <c r="DM32" s="803"/>
      <c r="DN32" s="803"/>
      <c r="DO32" s="803"/>
      <c r="DP32" s="804"/>
      <c r="DQ32" s="802"/>
      <c r="DR32" s="803"/>
      <c r="DS32" s="803"/>
      <c r="DT32" s="803"/>
      <c r="DU32" s="804"/>
      <c r="DV32" s="805"/>
      <c r="DW32" s="806"/>
      <c r="DX32" s="806"/>
      <c r="DY32" s="806"/>
      <c r="DZ32" s="807"/>
      <c r="EA32" s="199"/>
    </row>
    <row r="33" spans="1:131" s="200" customFormat="1" ht="26.25" customHeight="1">
      <c r="A33" s="219">
        <v>6</v>
      </c>
      <c r="B33" s="775" t="s">
        <v>387</v>
      </c>
      <c r="C33" s="776"/>
      <c r="D33" s="776"/>
      <c r="E33" s="776"/>
      <c r="F33" s="776"/>
      <c r="G33" s="776"/>
      <c r="H33" s="776"/>
      <c r="I33" s="776"/>
      <c r="J33" s="776"/>
      <c r="K33" s="776"/>
      <c r="L33" s="776"/>
      <c r="M33" s="776"/>
      <c r="N33" s="776"/>
      <c r="O33" s="776"/>
      <c r="P33" s="777"/>
      <c r="Q33" s="778">
        <v>50</v>
      </c>
      <c r="R33" s="779"/>
      <c r="S33" s="779"/>
      <c r="T33" s="779"/>
      <c r="U33" s="779"/>
      <c r="V33" s="779">
        <v>46</v>
      </c>
      <c r="W33" s="779"/>
      <c r="X33" s="779"/>
      <c r="Y33" s="779"/>
      <c r="Z33" s="779"/>
      <c r="AA33" s="779">
        <v>4</v>
      </c>
      <c r="AB33" s="779"/>
      <c r="AC33" s="779"/>
      <c r="AD33" s="779"/>
      <c r="AE33" s="780"/>
      <c r="AF33" s="781">
        <v>4</v>
      </c>
      <c r="AG33" s="782"/>
      <c r="AH33" s="782"/>
      <c r="AI33" s="782"/>
      <c r="AJ33" s="783"/>
      <c r="AK33" s="850">
        <v>33</v>
      </c>
      <c r="AL33" s="808"/>
      <c r="AM33" s="808"/>
      <c r="AN33" s="808"/>
      <c r="AO33" s="808"/>
      <c r="AP33" s="808">
        <v>237</v>
      </c>
      <c r="AQ33" s="808"/>
      <c r="AR33" s="808"/>
      <c r="AS33" s="808"/>
      <c r="AT33" s="808"/>
      <c r="AU33" s="808">
        <v>235</v>
      </c>
      <c r="AV33" s="808"/>
      <c r="AW33" s="808"/>
      <c r="AX33" s="808"/>
      <c r="AY33" s="808"/>
      <c r="AZ33" s="808" t="s">
        <v>546</v>
      </c>
      <c r="BA33" s="808"/>
      <c r="BB33" s="808"/>
      <c r="BC33" s="808"/>
      <c r="BD33" s="808"/>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2"/>
      <c r="CI33" s="803"/>
      <c r="CJ33" s="803"/>
      <c r="CK33" s="803"/>
      <c r="CL33" s="804"/>
      <c r="CM33" s="802"/>
      <c r="CN33" s="803"/>
      <c r="CO33" s="803"/>
      <c r="CP33" s="803"/>
      <c r="CQ33" s="804"/>
      <c r="CR33" s="802"/>
      <c r="CS33" s="803"/>
      <c r="CT33" s="803"/>
      <c r="CU33" s="803"/>
      <c r="CV33" s="804"/>
      <c r="CW33" s="802"/>
      <c r="CX33" s="803"/>
      <c r="CY33" s="803"/>
      <c r="CZ33" s="803"/>
      <c r="DA33" s="804"/>
      <c r="DB33" s="802"/>
      <c r="DC33" s="803"/>
      <c r="DD33" s="803"/>
      <c r="DE33" s="803"/>
      <c r="DF33" s="804"/>
      <c r="DG33" s="802"/>
      <c r="DH33" s="803"/>
      <c r="DI33" s="803"/>
      <c r="DJ33" s="803"/>
      <c r="DK33" s="804"/>
      <c r="DL33" s="802"/>
      <c r="DM33" s="803"/>
      <c r="DN33" s="803"/>
      <c r="DO33" s="803"/>
      <c r="DP33" s="804"/>
      <c r="DQ33" s="802"/>
      <c r="DR33" s="803"/>
      <c r="DS33" s="803"/>
      <c r="DT33" s="803"/>
      <c r="DU33" s="804"/>
      <c r="DV33" s="805"/>
      <c r="DW33" s="806"/>
      <c r="DX33" s="806"/>
      <c r="DY33" s="806"/>
      <c r="DZ33" s="807"/>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08"/>
      <c r="AM34" s="808"/>
      <c r="AN34" s="808"/>
      <c r="AO34" s="808"/>
      <c r="AP34" s="808"/>
      <c r="AQ34" s="808"/>
      <c r="AR34" s="808"/>
      <c r="AS34" s="808"/>
      <c r="AT34" s="808"/>
      <c r="AU34" s="808"/>
      <c r="AV34" s="808"/>
      <c r="AW34" s="808"/>
      <c r="AX34" s="808"/>
      <c r="AY34" s="808"/>
      <c r="AZ34" s="851"/>
      <c r="BA34" s="851"/>
      <c r="BB34" s="851"/>
      <c r="BC34" s="851"/>
      <c r="BD34" s="851"/>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2"/>
      <c r="CI34" s="803"/>
      <c r="CJ34" s="803"/>
      <c r="CK34" s="803"/>
      <c r="CL34" s="804"/>
      <c r="CM34" s="802"/>
      <c r="CN34" s="803"/>
      <c r="CO34" s="803"/>
      <c r="CP34" s="803"/>
      <c r="CQ34" s="804"/>
      <c r="CR34" s="802"/>
      <c r="CS34" s="803"/>
      <c r="CT34" s="803"/>
      <c r="CU34" s="803"/>
      <c r="CV34" s="804"/>
      <c r="CW34" s="802"/>
      <c r="CX34" s="803"/>
      <c r="CY34" s="803"/>
      <c r="CZ34" s="803"/>
      <c r="DA34" s="804"/>
      <c r="DB34" s="802"/>
      <c r="DC34" s="803"/>
      <c r="DD34" s="803"/>
      <c r="DE34" s="803"/>
      <c r="DF34" s="804"/>
      <c r="DG34" s="802"/>
      <c r="DH34" s="803"/>
      <c r="DI34" s="803"/>
      <c r="DJ34" s="803"/>
      <c r="DK34" s="804"/>
      <c r="DL34" s="802"/>
      <c r="DM34" s="803"/>
      <c r="DN34" s="803"/>
      <c r="DO34" s="803"/>
      <c r="DP34" s="804"/>
      <c r="DQ34" s="802"/>
      <c r="DR34" s="803"/>
      <c r="DS34" s="803"/>
      <c r="DT34" s="803"/>
      <c r="DU34" s="804"/>
      <c r="DV34" s="805"/>
      <c r="DW34" s="806"/>
      <c r="DX34" s="806"/>
      <c r="DY34" s="806"/>
      <c r="DZ34" s="807"/>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08"/>
      <c r="AM35" s="808"/>
      <c r="AN35" s="808"/>
      <c r="AO35" s="808"/>
      <c r="AP35" s="808"/>
      <c r="AQ35" s="808"/>
      <c r="AR35" s="808"/>
      <c r="AS35" s="808"/>
      <c r="AT35" s="808"/>
      <c r="AU35" s="808"/>
      <c r="AV35" s="808"/>
      <c r="AW35" s="808"/>
      <c r="AX35" s="808"/>
      <c r="AY35" s="808"/>
      <c r="AZ35" s="851"/>
      <c r="BA35" s="851"/>
      <c r="BB35" s="851"/>
      <c r="BC35" s="851"/>
      <c r="BD35" s="851"/>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2"/>
      <c r="CI35" s="803"/>
      <c r="CJ35" s="803"/>
      <c r="CK35" s="803"/>
      <c r="CL35" s="804"/>
      <c r="CM35" s="802"/>
      <c r="CN35" s="803"/>
      <c r="CO35" s="803"/>
      <c r="CP35" s="803"/>
      <c r="CQ35" s="804"/>
      <c r="CR35" s="802"/>
      <c r="CS35" s="803"/>
      <c r="CT35" s="803"/>
      <c r="CU35" s="803"/>
      <c r="CV35" s="804"/>
      <c r="CW35" s="802"/>
      <c r="CX35" s="803"/>
      <c r="CY35" s="803"/>
      <c r="CZ35" s="803"/>
      <c r="DA35" s="804"/>
      <c r="DB35" s="802"/>
      <c r="DC35" s="803"/>
      <c r="DD35" s="803"/>
      <c r="DE35" s="803"/>
      <c r="DF35" s="804"/>
      <c r="DG35" s="802"/>
      <c r="DH35" s="803"/>
      <c r="DI35" s="803"/>
      <c r="DJ35" s="803"/>
      <c r="DK35" s="804"/>
      <c r="DL35" s="802"/>
      <c r="DM35" s="803"/>
      <c r="DN35" s="803"/>
      <c r="DO35" s="803"/>
      <c r="DP35" s="804"/>
      <c r="DQ35" s="802"/>
      <c r="DR35" s="803"/>
      <c r="DS35" s="803"/>
      <c r="DT35" s="803"/>
      <c r="DU35" s="804"/>
      <c r="DV35" s="805"/>
      <c r="DW35" s="806"/>
      <c r="DX35" s="806"/>
      <c r="DY35" s="806"/>
      <c r="DZ35" s="807"/>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08"/>
      <c r="AM36" s="808"/>
      <c r="AN36" s="808"/>
      <c r="AO36" s="808"/>
      <c r="AP36" s="808"/>
      <c r="AQ36" s="808"/>
      <c r="AR36" s="808"/>
      <c r="AS36" s="808"/>
      <c r="AT36" s="808"/>
      <c r="AU36" s="808"/>
      <c r="AV36" s="808"/>
      <c r="AW36" s="808"/>
      <c r="AX36" s="808"/>
      <c r="AY36" s="808"/>
      <c r="AZ36" s="851"/>
      <c r="BA36" s="851"/>
      <c r="BB36" s="851"/>
      <c r="BC36" s="851"/>
      <c r="BD36" s="851"/>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2"/>
      <c r="CI36" s="803"/>
      <c r="CJ36" s="803"/>
      <c r="CK36" s="803"/>
      <c r="CL36" s="804"/>
      <c r="CM36" s="802"/>
      <c r="CN36" s="803"/>
      <c r="CO36" s="803"/>
      <c r="CP36" s="803"/>
      <c r="CQ36" s="804"/>
      <c r="CR36" s="802"/>
      <c r="CS36" s="803"/>
      <c r="CT36" s="803"/>
      <c r="CU36" s="803"/>
      <c r="CV36" s="804"/>
      <c r="CW36" s="802"/>
      <c r="CX36" s="803"/>
      <c r="CY36" s="803"/>
      <c r="CZ36" s="803"/>
      <c r="DA36" s="804"/>
      <c r="DB36" s="802"/>
      <c r="DC36" s="803"/>
      <c r="DD36" s="803"/>
      <c r="DE36" s="803"/>
      <c r="DF36" s="804"/>
      <c r="DG36" s="802"/>
      <c r="DH36" s="803"/>
      <c r="DI36" s="803"/>
      <c r="DJ36" s="803"/>
      <c r="DK36" s="804"/>
      <c r="DL36" s="802"/>
      <c r="DM36" s="803"/>
      <c r="DN36" s="803"/>
      <c r="DO36" s="803"/>
      <c r="DP36" s="804"/>
      <c r="DQ36" s="802"/>
      <c r="DR36" s="803"/>
      <c r="DS36" s="803"/>
      <c r="DT36" s="803"/>
      <c r="DU36" s="804"/>
      <c r="DV36" s="805"/>
      <c r="DW36" s="806"/>
      <c r="DX36" s="806"/>
      <c r="DY36" s="806"/>
      <c r="DZ36" s="807"/>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08"/>
      <c r="AM37" s="808"/>
      <c r="AN37" s="808"/>
      <c r="AO37" s="808"/>
      <c r="AP37" s="808"/>
      <c r="AQ37" s="808"/>
      <c r="AR37" s="808"/>
      <c r="AS37" s="808"/>
      <c r="AT37" s="808"/>
      <c r="AU37" s="808"/>
      <c r="AV37" s="808"/>
      <c r="AW37" s="808"/>
      <c r="AX37" s="808"/>
      <c r="AY37" s="808"/>
      <c r="AZ37" s="851"/>
      <c r="BA37" s="851"/>
      <c r="BB37" s="851"/>
      <c r="BC37" s="851"/>
      <c r="BD37" s="851"/>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2"/>
      <c r="CI37" s="803"/>
      <c r="CJ37" s="803"/>
      <c r="CK37" s="803"/>
      <c r="CL37" s="804"/>
      <c r="CM37" s="802"/>
      <c r="CN37" s="803"/>
      <c r="CO37" s="803"/>
      <c r="CP37" s="803"/>
      <c r="CQ37" s="804"/>
      <c r="CR37" s="802"/>
      <c r="CS37" s="803"/>
      <c r="CT37" s="803"/>
      <c r="CU37" s="803"/>
      <c r="CV37" s="804"/>
      <c r="CW37" s="802"/>
      <c r="CX37" s="803"/>
      <c r="CY37" s="803"/>
      <c r="CZ37" s="803"/>
      <c r="DA37" s="804"/>
      <c r="DB37" s="802"/>
      <c r="DC37" s="803"/>
      <c r="DD37" s="803"/>
      <c r="DE37" s="803"/>
      <c r="DF37" s="804"/>
      <c r="DG37" s="802"/>
      <c r="DH37" s="803"/>
      <c r="DI37" s="803"/>
      <c r="DJ37" s="803"/>
      <c r="DK37" s="804"/>
      <c r="DL37" s="802"/>
      <c r="DM37" s="803"/>
      <c r="DN37" s="803"/>
      <c r="DO37" s="803"/>
      <c r="DP37" s="804"/>
      <c r="DQ37" s="802"/>
      <c r="DR37" s="803"/>
      <c r="DS37" s="803"/>
      <c r="DT37" s="803"/>
      <c r="DU37" s="804"/>
      <c r="DV37" s="805"/>
      <c r="DW37" s="806"/>
      <c r="DX37" s="806"/>
      <c r="DY37" s="806"/>
      <c r="DZ37" s="807"/>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08"/>
      <c r="AM38" s="808"/>
      <c r="AN38" s="808"/>
      <c r="AO38" s="808"/>
      <c r="AP38" s="808"/>
      <c r="AQ38" s="808"/>
      <c r="AR38" s="808"/>
      <c r="AS38" s="808"/>
      <c r="AT38" s="808"/>
      <c r="AU38" s="808"/>
      <c r="AV38" s="808"/>
      <c r="AW38" s="808"/>
      <c r="AX38" s="808"/>
      <c r="AY38" s="808"/>
      <c r="AZ38" s="851"/>
      <c r="BA38" s="851"/>
      <c r="BB38" s="851"/>
      <c r="BC38" s="851"/>
      <c r="BD38" s="851"/>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2"/>
      <c r="CI38" s="803"/>
      <c r="CJ38" s="803"/>
      <c r="CK38" s="803"/>
      <c r="CL38" s="804"/>
      <c r="CM38" s="802"/>
      <c r="CN38" s="803"/>
      <c r="CO38" s="803"/>
      <c r="CP38" s="803"/>
      <c r="CQ38" s="804"/>
      <c r="CR38" s="802"/>
      <c r="CS38" s="803"/>
      <c r="CT38" s="803"/>
      <c r="CU38" s="803"/>
      <c r="CV38" s="804"/>
      <c r="CW38" s="802"/>
      <c r="CX38" s="803"/>
      <c r="CY38" s="803"/>
      <c r="CZ38" s="803"/>
      <c r="DA38" s="804"/>
      <c r="DB38" s="802"/>
      <c r="DC38" s="803"/>
      <c r="DD38" s="803"/>
      <c r="DE38" s="803"/>
      <c r="DF38" s="804"/>
      <c r="DG38" s="802"/>
      <c r="DH38" s="803"/>
      <c r="DI38" s="803"/>
      <c r="DJ38" s="803"/>
      <c r="DK38" s="804"/>
      <c r="DL38" s="802"/>
      <c r="DM38" s="803"/>
      <c r="DN38" s="803"/>
      <c r="DO38" s="803"/>
      <c r="DP38" s="804"/>
      <c r="DQ38" s="802"/>
      <c r="DR38" s="803"/>
      <c r="DS38" s="803"/>
      <c r="DT38" s="803"/>
      <c r="DU38" s="804"/>
      <c r="DV38" s="805"/>
      <c r="DW38" s="806"/>
      <c r="DX38" s="806"/>
      <c r="DY38" s="806"/>
      <c r="DZ38" s="807"/>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08"/>
      <c r="AM39" s="808"/>
      <c r="AN39" s="808"/>
      <c r="AO39" s="808"/>
      <c r="AP39" s="808"/>
      <c r="AQ39" s="808"/>
      <c r="AR39" s="808"/>
      <c r="AS39" s="808"/>
      <c r="AT39" s="808"/>
      <c r="AU39" s="808"/>
      <c r="AV39" s="808"/>
      <c r="AW39" s="808"/>
      <c r="AX39" s="808"/>
      <c r="AY39" s="808"/>
      <c r="AZ39" s="851"/>
      <c r="BA39" s="851"/>
      <c r="BB39" s="851"/>
      <c r="BC39" s="851"/>
      <c r="BD39" s="851"/>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2"/>
      <c r="CI39" s="803"/>
      <c r="CJ39" s="803"/>
      <c r="CK39" s="803"/>
      <c r="CL39" s="804"/>
      <c r="CM39" s="802"/>
      <c r="CN39" s="803"/>
      <c r="CO39" s="803"/>
      <c r="CP39" s="803"/>
      <c r="CQ39" s="804"/>
      <c r="CR39" s="802"/>
      <c r="CS39" s="803"/>
      <c r="CT39" s="803"/>
      <c r="CU39" s="803"/>
      <c r="CV39" s="804"/>
      <c r="CW39" s="802"/>
      <c r="CX39" s="803"/>
      <c r="CY39" s="803"/>
      <c r="CZ39" s="803"/>
      <c r="DA39" s="804"/>
      <c r="DB39" s="802"/>
      <c r="DC39" s="803"/>
      <c r="DD39" s="803"/>
      <c r="DE39" s="803"/>
      <c r="DF39" s="804"/>
      <c r="DG39" s="802"/>
      <c r="DH39" s="803"/>
      <c r="DI39" s="803"/>
      <c r="DJ39" s="803"/>
      <c r="DK39" s="804"/>
      <c r="DL39" s="802"/>
      <c r="DM39" s="803"/>
      <c r="DN39" s="803"/>
      <c r="DO39" s="803"/>
      <c r="DP39" s="804"/>
      <c r="DQ39" s="802"/>
      <c r="DR39" s="803"/>
      <c r="DS39" s="803"/>
      <c r="DT39" s="803"/>
      <c r="DU39" s="804"/>
      <c r="DV39" s="805"/>
      <c r="DW39" s="806"/>
      <c r="DX39" s="806"/>
      <c r="DY39" s="806"/>
      <c r="DZ39" s="807"/>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08"/>
      <c r="AM40" s="808"/>
      <c r="AN40" s="808"/>
      <c r="AO40" s="808"/>
      <c r="AP40" s="808"/>
      <c r="AQ40" s="808"/>
      <c r="AR40" s="808"/>
      <c r="AS40" s="808"/>
      <c r="AT40" s="808"/>
      <c r="AU40" s="808"/>
      <c r="AV40" s="808"/>
      <c r="AW40" s="808"/>
      <c r="AX40" s="808"/>
      <c r="AY40" s="808"/>
      <c r="AZ40" s="851"/>
      <c r="BA40" s="851"/>
      <c r="BB40" s="851"/>
      <c r="BC40" s="851"/>
      <c r="BD40" s="851"/>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2"/>
      <c r="CI40" s="803"/>
      <c r="CJ40" s="803"/>
      <c r="CK40" s="803"/>
      <c r="CL40" s="804"/>
      <c r="CM40" s="802"/>
      <c r="CN40" s="803"/>
      <c r="CO40" s="803"/>
      <c r="CP40" s="803"/>
      <c r="CQ40" s="804"/>
      <c r="CR40" s="802"/>
      <c r="CS40" s="803"/>
      <c r="CT40" s="803"/>
      <c r="CU40" s="803"/>
      <c r="CV40" s="804"/>
      <c r="CW40" s="802"/>
      <c r="CX40" s="803"/>
      <c r="CY40" s="803"/>
      <c r="CZ40" s="803"/>
      <c r="DA40" s="804"/>
      <c r="DB40" s="802"/>
      <c r="DC40" s="803"/>
      <c r="DD40" s="803"/>
      <c r="DE40" s="803"/>
      <c r="DF40" s="804"/>
      <c r="DG40" s="802"/>
      <c r="DH40" s="803"/>
      <c r="DI40" s="803"/>
      <c r="DJ40" s="803"/>
      <c r="DK40" s="804"/>
      <c r="DL40" s="802"/>
      <c r="DM40" s="803"/>
      <c r="DN40" s="803"/>
      <c r="DO40" s="803"/>
      <c r="DP40" s="804"/>
      <c r="DQ40" s="802"/>
      <c r="DR40" s="803"/>
      <c r="DS40" s="803"/>
      <c r="DT40" s="803"/>
      <c r="DU40" s="804"/>
      <c r="DV40" s="805"/>
      <c r="DW40" s="806"/>
      <c r="DX40" s="806"/>
      <c r="DY40" s="806"/>
      <c r="DZ40" s="807"/>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08"/>
      <c r="AM41" s="808"/>
      <c r="AN41" s="808"/>
      <c r="AO41" s="808"/>
      <c r="AP41" s="808"/>
      <c r="AQ41" s="808"/>
      <c r="AR41" s="808"/>
      <c r="AS41" s="808"/>
      <c r="AT41" s="808"/>
      <c r="AU41" s="808"/>
      <c r="AV41" s="808"/>
      <c r="AW41" s="808"/>
      <c r="AX41" s="808"/>
      <c r="AY41" s="808"/>
      <c r="AZ41" s="851"/>
      <c r="BA41" s="851"/>
      <c r="BB41" s="851"/>
      <c r="BC41" s="851"/>
      <c r="BD41" s="851"/>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2"/>
      <c r="CI41" s="803"/>
      <c r="CJ41" s="803"/>
      <c r="CK41" s="803"/>
      <c r="CL41" s="804"/>
      <c r="CM41" s="802"/>
      <c r="CN41" s="803"/>
      <c r="CO41" s="803"/>
      <c r="CP41" s="803"/>
      <c r="CQ41" s="804"/>
      <c r="CR41" s="802"/>
      <c r="CS41" s="803"/>
      <c r="CT41" s="803"/>
      <c r="CU41" s="803"/>
      <c r="CV41" s="804"/>
      <c r="CW41" s="802"/>
      <c r="CX41" s="803"/>
      <c r="CY41" s="803"/>
      <c r="CZ41" s="803"/>
      <c r="DA41" s="804"/>
      <c r="DB41" s="802"/>
      <c r="DC41" s="803"/>
      <c r="DD41" s="803"/>
      <c r="DE41" s="803"/>
      <c r="DF41" s="804"/>
      <c r="DG41" s="802"/>
      <c r="DH41" s="803"/>
      <c r="DI41" s="803"/>
      <c r="DJ41" s="803"/>
      <c r="DK41" s="804"/>
      <c r="DL41" s="802"/>
      <c r="DM41" s="803"/>
      <c r="DN41" s="803"/>
      <c r="DO41" s="803"/>
      <c r="DP41" s="804"/>
      <c r="DQ41" s="802"/>
      <c r="DR41" s="803"/>
      <c r="DS41" s="803"/>
      <c r="DT41" s="803"/>
      <c r="DU41" s="804"/>
      <c r="DV41" s="805"/>
      <c r="DW41" s="806"/>
      <c r="DX41" s="806"/>
      <c r="DY41" s="806"/>
      <c r="DZ41" s="807"/>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08"/>
      <c r="AM42" s="808"/>
      <c r="AN42" s="808"/>
      <c r="AO42" s="808"/>
      <c r="AP42" s="808"/>
      <c r="AQ42" s="808"/>
      <c r="AR42" s="808"/>
      <c r="AS42" s="808"/>
      <c r="AT42" s="808"/>
      <c r="AU42" s="808"/>
      <c r="AV42" s="808"/>
      <c r="AW42" s="808"/>
      <c r="AX42" s="808"/>
      <c r="AY42" s="808"/>
      <c r="AZ42" s="851"/>
      <c r="BA42" s="851"/>
      <c r="BB42" s="851"/>
      <c r="BC42" s="851"/>
      <c r="BD42" s="851"/>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2"/>
      <c r="CI42" s="803"/>
      <c r="CJ42" s="803"/>
      <c r="CK42" s="803"/>
      <c r="CL42" s="804"/>
      <c r="CM42" s="802"/>
      <c r="CN42" s="803"/>
      <c r="CO42" s="803"/>
      <c r="CP42" s="803"/>
      <c r="CQ42" s="804"/>
      <c r="CR42" s="802"/>
      <c r="CS42" s="803"/>
      <c r="CT42" s="803"/>
      <c r="CU42" s="803"/>
      <c r="CV42" s="804"/>
      <c r="CW42" s="802"/>
      <c r="CX42" s="803"/>
      <c r="CY42" s="803"/>
      <c r="CZ42" s="803"/>
      <c r="DA42" s="804"/>
      <c r="DB42" s="802"/>
      <c r="DC42" s="803"/>
      <c r="DD42" s="803"/>
      <c r="DE42" s="803"/>
      <c r="DF42" s="804"/>
      <c r="DG42" s="802"/>
      <c r="DH42" s="803"/>
      <c r="DI42" s="803"/>
      <c r="DJ42" s="803"/>
      <c r="DK42" s="804"/>
      <c r="DL42" s="802"/>
      <c r="DM42" s="803"/>
      <c r="DN42" s="803"/>
      <c r="DO42" s="803"/>
      <c r="DP42" s="804"/>
      <c r="DQ42" s="802"/>
      <c r="DR42" s="803"/>
      <c r="DS42" s="803"/>
      <c r="DT42" s="803"/>
      <c r="DU42" s="804"/>
      <c r="DV42" s="805"/>
      <c r="DW42" s="806"/>
      <c r="DX42" s="806"/>
      <c r="DY42" s="806"/>
      <c r="DZ42" s="807"/>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08"/>
      <c r="AM43" s="808"/>
      <c r="AN43" s="808"/>
      <c r="AO43" s="808"/>
      <c r="AP43" s="808"/>
      <c r="AQ43" s="808"/>
      <c r="AR43" s="808"/>
      <c r="AS43" s="808"/>
      <c r="AT43" s="808"/>
      <c r="AU43" s="808"/>
      <c r="AV43" s="808"/>
      <c r="AW43" s="808"/>
      <c r="AX43" s="808"/>
      <c r="AY43" s="808"/>
      <c r="AZ43" s="851"/>
      <c r="BA43" s="851"/>
      <c r="BB43" s="851"/>
      <c r="BC43" s="851"/>
      <c r="BD43" s="851"/>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2"/>
      <c r="CI43" s="803"/>
      <c r="CJ43" s="803"/>
      <c r="CK43" s="803"/>
      <c r="CL43" s="804"/>
      <c r="CM43" s="802"/>
      <c r="CN43" s="803"/>
      <c r="CO43" s="803"/>
      <c r="CP43" s="803"/>
      <c r="CQ43" s="804"/>
      <c r="CR43" s="802"/>
      <c r="CS43" s="803"/>
      <c r="CT43" s="803"/>
      <c r="CU43" s="803"/>
      <c r="CV43" s="804"/>
      <c r="CW43" s="802"/>
      <c r="CX43" s="803"/>
      <c r="CY43" s="803"/>
      <c r="CZ43" s="803"/>
      <c r="DA43" s="804"/>
      <c r="DB43" s="802"/>
      <c r="DC43" s="803"/>
      <c r="DD43" s="803"/>
      <c r="DE43" s="803"/>
      <c r="DF43" s="804"/>
      <c r="DG43" s="802"/>
      <c r="DH43" s="803"/>
      <c r="DI43" s="803"/>
      <c r="DJ43" s="803"/>
      <c r="DK43" s="804"/>
      <c r="DL43" s="802"/>
      <c r="DM43" s="803"/>
      <c r="DN43" s="803"/>
      <c r="DO43" s="803"/>
      <c r="DP43" s="804"/>
      <c r="DQ43" s="802"/>
      <c r="DR43" s="803"/>
      <c r="DS43" s="803"/>
      <c r="DT43" s="803"/>
      <c r="DU43" s="804"/>
      <c r="DV43" s="805"/>
      <c r="DW43" s="806"/>
      <c r="DX43" s="806"/>
      <c r="DY43" s="806"/>
      <c r="DZ43" s="807"/>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08"/>
      <c r="AM44" s="808"/>
      <c r="AN44" s="808"/>
      <c r="AO44" s="808"/>
      <c r="AP44" s="808"/>
      <c r="AQ44" s="808"/>
      <c r="AR44" s="808"/>
      <c r="AS44" s="808"/>
      <c r="AT44" s="808"/>
      <c r="AU44" s="808"/>
      <c r="AV44" s="808"/>
      <c r="AW44" s="808"/>
      <c r="AX44" s="808"/>
      <c r="AY44" s="808"/>
      <c r="AZ44" s="851"/>
      <c r="BA44" s="851"/>
      <c r="BB44" s="851"/>
      <c r="BC44" s="851"/>
      <c r="BD44" s="851"/>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2"/>
      <c r="CI44" s="803"/>
      <c r="CJ44" s="803"/>
      <c r="CK44" s="803"/>
      <c r="CL44" s="804"/>
      <c r="CM44" s="802"/>
      <c r="CN44" s="803"/>
      <c r="CO44" s="803"/>
      <c r="CP44" s="803"/>
      <c r="CQ44" s="804"/>
      <c r="CR44" s="802"/>
      <c r="CS44" s="803"/>
      <c r="CT44" s="803"/>
      <c r="CU44" s="803"/>
      <c r="CV44" s="804"/>
      <c r="CW44" s="802"/>
      <c r="CX44" s="803"/>
      <c r="CY44" s="803"/>
      <c r="CZ44" s="803"/>
      <c r="DA44" s="804"/>
      <c r="DB44" s="802"/>
      <c r="DC44" s="803"/>
      <c r="DD44" s="803"/>
      <c r="DE44" s="803"/>
      <c r="DF44" s="804"/>
      <c r="DG44" s="802"/>
      <c r="DH44" s="803"/>
      <c r="DI44" s="803"/>
      <c r="DJ44" s="803"/>
      <c r="DK44" s="804"/>
      <c r="DL44" s="802"/>
      <c r="DM44" s="803"/>
      <c r="DN44" s="803"/>
      <c r="DO44" s="803"/>
      <c r="DP44" s="804"/>
      <c r="DQ44" s="802"/>
      <c r="DR44" s="803"/>
      <c r="DS44" s="803"/>
      <c r="DT44" s="803"/>
      <c r="DU44" s="804"/>
      <c r="DV44" s="805"/>
      <c r="DW44" s="806"/>
      <c r="DX44" s="806"/>
      <c r="DY44" s="806"/>
      <c r="DZ44" s="807"/>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08"/>
      <c r="AM45" s="808"/>
      <c r="AN45" s="808"/>
      <c r="AO45" s="808"/>
      <c r="AP45" s="808"/>
      <c r="AQ45" s="808"/>
      <c r="AR45" s="808"/>
      <c r="AS45" s="808"/>
      <c r="AT45" s="808"/>
      <c r="AU45" s="808"/>
      <c r="AV45" s="808"/>
      <c r="AW45" s="808"/>
      <c r="AX45" s="808"/>
      <c r="AY45" s="808"/>
      <c r="AZ45" s="851"/>
      <c r="BA45" s="851"/>
      <c r="BB45" s="851"/>
      <c r="BC45" s="851"/>
      <c r="BD45" s="851"/>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2"/>
      <c r="CI45" s="803"/>
      <c r="CJ45" s="803"/>
      <c r="CK45" s="803"/>
      <c r="CL45" s="804"/>
      <c r="CM45" s="802"/>
      <c r="CN45" s="803"/>
      <c r="CO45" s="803"/>
      <c r="CP45" s="803"/>
      <c r="CQ45" s="804"/>
      <c r="CR45" s="802"/>
      <c r="CS45" s="803"/>
      <c r="CT45" s="803"/>
      <c r="CU45" s="803"/>
      <c r="CV45" s="804"/>
      <c r="CW45" s="802"/>
      <c r="CX45" s="803"/>
      <c r="CY45" s="803"/>
      <c r="CZ45" s="803"/>
      <c r="DA45" s="804"/>
      <c r="DB45" s="802"/>
      <c r="DC45" s="803"/>
      <c r="DD45" s="803"/>
      <c r="DE45" s="803"/>
      <c r="DF45" s="804"/>
      <c r="DG45" s="802"/>
      <c r="DH45" s="803"/>
      <c r="DI45" s="803"/>
      <c r="DJ45" s="803"/>
      <c r="DK45" s="804"/>
      <c r="DL45" s="802"/>
      <c r="DM45" s="803"/>
      <c r="DN45" s="803"/>
      <c r="DO45" s="803"/>
      <c r="DP45" s="804"/>
      <c r="DQ45" s="802"/>
      <c r="DR45" s="803"/>
      <c r="DS45" s="803"/>
      <c r="DT45" s="803"/>
      <c r="DU45" s="804"/>
      <c r="DV45" s="805"/>
      <c r="DW45" s="806"/>
      <c r="DX45" s="806"/>
      <c r="DY45" s="806"/>
      <c r="DZ45" s="807"/>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08"/>
      <c r="AM46" s="808"/>
      <c r="AN46" s="808"/>
      <c r="AO46" s="808"/>
      <c r="AP46" s="808"/>
      <c r="AQ46" s="808"/>
      <c r="AR46" s="808"/>
      <c r="AS46" s="808"/>
      <c r="AT46" s="808"/>
      <c r="AU46" s="808"/>
      <c r="AV46" s="808"/>
      <c r="AW46" s="808"/>
      <c r="AX46" s="808"/>
      <c r="AY46" s="808"/>
      <c r="AZ46" s="851"/>
      <c r="BA46" s="851"/>
      <c r="BB46" s="851"/>
      <c r="BC46" s="851"/>
      <c r="BD46" s="851"/>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2"/>
      <c r="CI46" s="803"/>
      <c r="CJ46" s="803"/>
      <c r="CK46" s="803"/>
      <c r="CL46" s="804"/>
      <c r="CM46" s="802"/>
      <c r="CN46" s="803"/>
      <c r="CO46" s="803"/>
      <c r="CP46" s="803"/>
      <c r="CQ46" s="804"/>
      <c r="CR46" s="802"/>
      <c r="CS46" s="803"/>
      <c r="CT46" s="803"/>
      <c r="CU46" s="803"/>
      <c r="CV46" s="804"/>
      <c r="CW46" s="802"/>
      <c r="CX46" s="803"/>
      <c r="CY46" s="803"/>
      <c r="CZ46" s="803"/>
      <c r="DA46" s="804"/>
      <c r="DB46" s="802"/>
      <c r="DC46" s="803"/>
      <c r="DD46" s="803"/>
      <c r="DE46" s="803"/>
      <c r="DF46" s="804"/>
      <c r="DG46" s="802"/>
      <c r="DH46" s="803"/>
      <c r="DI46" s="803"/>
      <c r="DJ46" s="803"/>
      <c r="DK46" s="804"/>
      <c r="DL46" s="802"/>
      <c r="DM46" s="803"/>
      <c r="DN46" s="803"/>
      <c r="DO46" s="803"/>
      <c r="DP46" s="804"/>
      <c r="DQ46" s="802"/>
      <c r="DR46" s="803"/>
      <c r="DS46" s="803"/>
      <c r="DT46" s="803"/>
      <c r="DU46" s="804"/>
      <c r="DV46" s="805"/>
      <c r="DW46" s="806"/>
      <c r="DX46" s="806"/>
      <c r="DY46" s="806"/>
      <c r="DZ46" s="807"/>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08"/>
      <c r="AM47" s="808"/>
      <c r="AN47" s="808"/>
      <c r="AO47" s="808"/>
      <c r="AP47" s="808"/>
      <c r="AQ47" s="808"/>
      <c r="AR47" s="808"/>
      <c r="AS47" s="808"/>
      <c r="AT47" s="808"/>
      <c r="AU47" s="808"/>
      <c r="AV47" s="808"/>
      <c r="AW47" s="808"/>
      <c r="AX47" s="808"/>
      <c r="AY47" s="808"/>
      <c r="AZ47" s="851"/>
      <c r="BA47" s="851"/>
      <c r="BB47" s="851"/>
      <c r="BC47" s="851"/>
      <c r="BD47" s="851"/>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2"/>
      <c r="CI47" s="803"/>
      <c r="CJ47" s="803"/>
      <c r="CK47" s="803"/>
      <c r="CL47" s="804"/>
      <c r="CM47" s="802"/>
      <c r="CN47" s="803"/>
      <c r="CO47" s="803"/>
      <c r="CP47" s="803"/>
      <c r="CQ47" s="804"/>
      <c r="CR47" s="802"/>
      <c r="CS47" s="803"/>
      <c r="CT47" s="803"/>
      <c r="CU47" s="803"/>
      <c r="CV47" s="804"/>
      <c r="CW47" s="802"/>
      <c r="CX47" s="803"/>
      <c r="CY47" s="803"/>
      <c r="CZ47" s="803"/>
      <c r="DA47" s="804"/>
      <c r="DB47" s="802"/>
      <c r="DC47" s="803"/>
      <c r="DD47" s="803"/>
      <c r="DE47" s="803"/>
      <c r="DF47" s="804"/>
      <c r="DG47" s="802"/>
      <c r="DH47" s="803"/>
      <c r="DI47" s="803"/>
      <c r="DJ47" s="803"/>
      <c r="DK47" s="804"/>
      <c r="DL47" s="802"/>
      <c r="DM47" s="803"/>
      <c r="DN47" s="803"/>
      <c r="DO47" s="803"/>
      <c r="DP47" s="804"/>
      <c r="DQ47" s="802"/>
      <c r="DR47" s="803"/>
      <c r="DS47" s="803"/>
      <c r="DT47" s="803"/>
      <c r="DU47" s="804"/>
      <c r="DV47" s="805"/>
      <c r="DW47" s="806"/>
      <c r="DX47" s="806"/>
      <c r="DY47" s="806"/>
      <c r="DZ47" s="807"/>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08"/>
      <c r="AM48" s="808"/>
      <c r="AN48" s="808"/>
      <c r="AO48" s="808"/>
      <c r="AP48" s="808"/>
      <c r="AQ48" s="808"/>
      <c r="AR48" s="808"/>
      <c r="AS48" s="808"/>
      <c r="AT48" s="808"/>
      <c r="AU48" s="808"/>
      <c r="AV48" s="808"/>
      <c r="AW48" s="808"/>
      <c r="AX48" s="808"/>
      <c r="AY48" s="808"/>
      <c r="AZ48" s="851"/>
      <c r="BA48" s="851"/>
      <c r="BB48" s="851"/>
      <c r="BC48" s="851"/>
      <c r="BD48" s="851"/>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2"/>
      <c r="CI48" s="803"/>
      <c r="CJ48" s="803"/>
      <c r="CK48" s="803"/>
      <c r="CL48" s="804"/>
      <c r="CM48" s="802"/>
      <c r="CN48" s="803"/>
      <c r="CO48" s="803"/>
      <c r="CP48" s="803"/>
      <c r="CQ48" s="804"/>
      <c r="CR48" s="802"/>
      <c r="CS48" s="803"/>
      <c r="CT48" s="803"/>
      <c r="CU48" s="803"/>
      <c r="CV48" s="804"/>
      <c r="CW48" s="802"/>
      <c r="CX48" s="803"/>
      <c r="CY48" s="803"/>
      <c r="CZ48" s="803"/>
      <c r="DA48" s="804"/>
      <c r="DB48" s="802"/>
      <c r="DC48" s="803"/>
      <c r="DD48" s="803"/>
      <c r="DE48" s="803"/>
      <c r="DF48" s="804"/>
      <c r="DG48" s="802"/>
      <c r="DH48" s="803"/>
      <c r="DI48" s="803"/>
      <c r="DJ48" s="803"/>
      <c r="DK48" s="804"/>
      <c r="DL48" s="802"/>
      <c r="DM48" s="803"/>
      <c r="DN48" s="803"/>
      <c r="DO48" s="803"/>
      <c r="DP48" s="804"/>
      <c r="DQ48" s="802"/>
      <c r="DR48" s="803"/>
      <c r="DS48" s="803"/>
      <c r="DT48" s="803"/>
      <c r="DU48" s="804"/>
      <c r="DV48" s="805"/>
      <c r="DW48" s="806"/>
      <c r="DX48" s="806"/>
      <c r="DY48" s="806"/>
      <c r="DZ48" s="807"/>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08"/>
      <c r="AM49" s="808"/>
      <c r="AN49" s="808"/>
      <c r="AO49" s="808"/>
      <c r="AP49" s="808"/>
      <c r="AQ49" s="808"/>
      <c r="AR49" s="808"/>
      <c r="AS49" s="808"/>
      <c r="AT49" s="808"/>
      <c r="AU49" s="808"/>
      <c r="AV49" s="808"/>
      <c r="AW49" s="808"/>
      <c r="AX49" s="808"/>
      <c r="AY49" s="808"/>
      <c r="AZ49" s="851"/>
      <c r="BA49" s="851"/>
      <c r="BB49" s="851"/>
      <c r="BC49" s="851"/>
      <c r="BD49" s="851"/>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2"/>
      <c r="CI49" s="803"/>
      <c r="CJ49" s="803"/>
      <c r="CK49" s="803"/>
      <c r="CL49" s="804"/>
      <c r="CM49" s="802"/>
      <c r="CN49" s="803"/>
      <c r="CO49" s="803"/>
      <c r="CP49" s="803"/>
      <c r="CQ49" s="804"/>
      <c r="CR49" s="802"/>
      <c r="CS49" s="803"/>
      <c r="CT49" s="803"/>
      <c r="CU49" s="803"/>
      <c r="CV49" s="804"/>
      <c r="CW49" s="802"/>
      <c r="CX49" s="803"/>
      <c r="CY49" s="803"/>
      <c r="CZ49" s="803"/>
      <c r="DA49" s="804"/>
      <c r="DB49" s="802"/>
      <c r="DC49" s="803"/>
      <c r="DD49" s="803"/>
      <c r="DE49" s="803"/>
      <c r="DF49" s="804"/>
      <c r="DG49" s="802"/>
      <c r="DH49" s="803"/>
      <c r="DI49" s="803"/>
      <c r="DJ49" s="803"/>
      <c r="DK49" s="804"/>
      <c r="DL49" s="802"/>
      <c r="DM49" s="803"/>
      <c r="DN49" s="803"/>
      <c r="DO49" s="803"/>
      <c r="DP49" s="804"/>
      <c r="DQ49" s="802"/>
      <c r="DR49" s="803"/>
      <c r="DS49" s="803"/>
      <c r="DT49" s="803"/>
      <c r="DU49" s="804"/>
      <c r="DV49" s="805"/>
      <c r="DW49" s="806"/>
      <c r="DX49" s="806"/>
      <c r="DY49" s="806"/>
      <c r="DZ49" s="807"/>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2"/>
      <c r="R50" s="853"/>
      <c r="S50" s="853"/>
      <c r="T50" s="853"/>
      <c r="U50" s="853"/>
      <c r="V50" s="853"/>
      <c r="W50" s="853"/>
      <c r="X50" s="853"/>
      <c r="Y50" s="853"/>
      <c r="Z50" s="853"/>
      <c r="AA50" s="853"/>
      <c r="AB50" s="853"/>
      <c r="AC50" s="853"/>
      <c r="AD50" s="853"/>
      <c r="AE50" s="854"/>
      <c r="AF50" s="781"/>
      <c r="AG50" s="782"/>
      <c r="AH50" s="782"/>
      <c r="AI50" s="782"/>
      <c r="AJ50" s="783"/>
      <c r="AK50" s="855"/>
      <c r="AL50" s="853"/>
      <c r="AM50" s="853"/>
      <c r="AN50" s="853"/>
      <c r="AO50" s="853"/>
      <c r="AP50" s="853"/>
      <c r="AQ50" s="853"/>
      <c r="AR50" s="853"/>
      <c r="AS50" s="853"/>
      <c r="AT50" s="853"/>
      <c r="AU50" s="853"/>
      <c r="AV50" s="853"/>
      <c r="AW50" s="853"/>
      <c r="AX50" s="853"/>
      <c r="AY50" s="853"/>
      <c r="AZ50" s="856"/>
      <c r="BA50" s="856"/>
      <c r="BB50" s="856"/>
      <c r="BC50" s="856"/>
      <c r="BD50" s="856"/>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2"/>
      <c r="CI50" s="803"/>
      <c r="CJ50" s="803"/>
      <c r="CK50" s="803"/>
      <c r="CL50" s="804"/>
      <c r="CM50" s="802"/>
      <c r="CN50" s="803"/>
      <c r="CO50" s="803"/>
      <c r="CP50" s="803"/>
      <c r="CQ50" s="804"/>
      <c r="CR50" s="802"/>
      <c r="CS50" s="803"/>
      <c r="CT50" s="803"/>
      <c r="CU50" s="803"/>
      <c r="CV50" s="804"/>
      <c r="CW50" s="802"/>
      <c r="CX50" s="803"/>
      <c r="CY50" s="803"/>
      <c r="CZ50" s="803"/>
      <c r="DA50" s="804"/>
      <c r="DB50" s="802"/>
      <c r="DC50" s="803"/>
      <c r="DD50" s="803"/>
      <c r="DE50" s="803"/>
      <c r="DF50" s="804"/>
      <c r="DG50" s="802"/>
      <c r="DH50" s="803"/>
      <c r="DI50" s="803"/>
      <c r="DJ50" s="803"/>
      <c r="DK50" s="804"/>
      <c r="DL50" s="802"/>
      <c r="DM50" s="803"/>
      <c r="DN50" s="803"/>
      <c r="DO50" s="803"/>
      <c r="DP50" s="804"/>
      <c r="DQ50" s="802"/>
      <c r="DR50" s="803"/>
      <c r="DS50" s="803"/>
      <c r="DT50" s="803"/>
      <c r="DU50" s="804"/>
      <c r="DV50" s="805"/>
      <c r="DW50" s="806"/>
      <c r="DX50" s="806"/>
      <c r="DY50" s="806"/>
      <c r="DZ50" s="807"/>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2"/>
      <c r="R51" s="853"/>
      <c r="S51" s="853"/>
      <c r="T51" s="853"/>
      <c r="U51" s="853"/>
      <c r="V51" s="853"/>
      <c r="W51" s="853"/>
      <c r="X51" s="853"/>
      <c r="Y51" s="853"/>
      <c r="Z51" s="853"/>
      <c r="AA51" s="853"/>
      <c r="AB51" s="853"/>
      <c r="AC51" s="853"/>
      <c r="AD51" s="853"/>
      <c r="AE51" s="854"/>
      <c r="AF51" s="781"/>
      <c r="AG51" s="782"/>
      <c r="AH51" s="782"/>
      <c r="AI51" s="782"/>
      <c r="AJ51" s="783"/>
      <c r="AK51" s="855"/>
      <c r="AL51" s="853"/>
      <c r="AM51" s="853"/>
      <c r="AN51" s="853"/>
      <c r="AO51" s="853"/>
      <c r="AP51" s="853"/>
      <c r="AQ51" s="853"/>
      <c r="AR51" s="853"/>
      <c r="AS51" s="853"/>
      <c r="AT51" s="853"/>
      <c r="AU51" s="853"/>
      <c r="AV51" s="853"/>
      <c r="AW51" s="853"/>
      <c r="AX51" s="853"/>
      <c r="AY51" s="853"/>
      <c r="AZ51" s="856"/>
      <c r="BA51" s="856"/>
      <c r="BB51" s="856"/>
      <c r="BC51" s="856"/>
      <c r="BD51" s="856"/>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2"/>
      <c r="CI51" s="803"/>
      <c r="CJ51" s="803"/>
      <c r="CK51" s="803"/>
      <c r="CL51" s="804"/>
      <c r="CM51" s="802"/>
      <c r="CN51" s="803"/>
      <c r="CO51" s="803"/>
      <c r="CP51" s="803"/>
      <c r="CQ51" s="804"/>
      <c r="CR51" s="802"/>
      <c r="CS51" s="803"/>
      <c r="CT51" s="803"/>
      <c r="CU51" s="803"/>
      <c r="CV51" s="804"/>
      <c r="CW51" s="802"/>
      <c r="CX51" s="803"/>
      <c r="CY51" s="803"/>
      <c r="CZ51" s="803"/>
      <c r="DA51" s="804"/>
      <c r="DB51" s="802"/>
      <c r="DC51" s="803"/>
      <c r="DD51" s="803"/>
      <c r="DE51" s="803"/>
      <c r="DF51" s="804"/>
      <c r="DG51" s="802"/>
      <c r="DH51" s="803"/>
      <c r="DI51" s="803"/>
      <c r="DJ51" s="803"/>
      <c r="DK51" s="804"/>
      <c r="DL51" s="802"/>
      <c r="DM51" s="803"/>
      <c r="DN51" s="803"/>
      <c r="DO51" s="803"/>
      <c r="DP51" s="804"/>
      <c r="DQ51" s="802"/>
      <c r="DR51" s="803"/>
      <c r="DS51" s="803"/>
      <c r="DT51" s="803"/>
      <c r="DU51" s="804"/>
      <c r="DV51" s="805"/>
      <c r="DW51" s="806"/>
      <c r="DX51" s="806"/>
      <c r="DY51" s="806"/>
      <c r="DZ51" s="807"/>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2"/>
      <c r="R52" s="853"/>
      <c r="S52" s="853"/>
      <c r="T52" s="853"/>
      <c r="U52" s="853"/>
      <c r="V52" s="853"/>
      <c r="W52" s="853"/>
      <c r="X52" s="853"/>
      <c r="Y52" s="853"/>
      <c r="Z52" s="853"/>
      <c r="AA52" s="853"/>
      <c r="AB52" s="853"/>
      <c r="AC52" s="853"/>
      <c r="AD52" s="853"/>
      <c r="AE52" s="854"/>
      <c r="AF52" s="781"/>
      <c r="AG52" s="782"/>
      <c r="AH52" s="782"/>
      <c r="AI52" s="782"/>
      <c r="AJ52" s="783"/>
      <c r="AK52" s="855"/>
      <c r="AL52" s="853"/>
      <c r="AM52" s="853"/>
      <c r="AN52" s="853"/>
      <c r="AO52" s="853"/>
      <c r="AP52" s="853"/>
      <c r="AQ52" s="853"/>
      <c r="AR52" s="853"/>
      <c r="AS52" s="853"/>
      <c r="AT52" s="853"/>
      <c r="AU52" s="853"/>
      <c r="AV52" s="853"/>
      <c r="AW52" s="853"/>
      <c r="AX52" s="853"/>
      <c r="AY52" s="853"/>
      <c r="AZ52" s="856"/>
      <c r="BA52" s="856"/>
      <c r="BB52" s="856"/>
      <c r="BC52" s="856"/>
      <c r="BD52" s="856"/>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2"/>
      <c r="CI52" s="803"/>
      <c r="CJ52" s="803"/>
      <c r="CK52" s="803"/>
      <c r="CL52" s="804"/>
      <c r="CM52" s="802"/>
      <c r="CN52" s="803"/>
      <c r="CO52" s="803"/>
      <c r="CP52" s="803"/>
      <c r="CQ52" s="804"/>
      <c r="CR52" s="802"/>
      <c r="CS52" s="803"/>
      <c r="CT52" s="803"/>
      <c r="CU52" s="803"/>
      <c r="CV52" s="804"/>
      <c r="CW52" s="802"/>
      <c r="CX52" s="803"/>
      <c r="CY52" s="803"/>
      <c r="CZ52" s="803"/>
      <c r="DA52" s="804"/>
      <c r="DB52" s="802"/>
      <c r="DC52" s="803"/>
      <c r="DD52" s="803"/>
      <c r="DE52" s="803"/>
      <c r="DF52" s="804"/>
      <c r="DG52" s="802"/>
      <c r="DH52" s="803"/>
      <c r="DI52" s="803"/>
      <c r="DJ52" s="803"/>
      <c r="DK52" s="804"/>
      <c r="DL52" s="802"/>
      <c r="DM52" s="803"/>
      <c r="DN52" s="803"/>
      <c r="DO52" s="803"/>
      <c r="DP52" s="804"/>
      <c r="DQ52" s="802"/>
      <c r="DR52" s="803"/>
      <c r="DS52" s="803"/>
      <c r="DT52" s="803"/>
      <c r="DU52" s="804"/>
      <c r="DV52" s="805"/>
      <c r="DW52" s="806"/>
      <c r="DX52" s="806"/>
      <c r="DY52" s="806"/>
      <c r="DZ52" s="807"/>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2"/>
      <c r="R53" s="853"/>
      <c r="S53" s="853"/>
      <c r="T53" s="853"/>
      <c r="U53" s="853"/>
      <c r="V53" s="853"/>
      <c r="W53" s="853"/>
      <c r="X53" s="853"/>
      <c r="Y53" s="853"/>
      <c r="Z53" s="853"/>
      <c r="AA53" s="853"/>
      <c r="AB53" s="853"/>
      <c r="AC53" s="853"/>
      <c r="AD53" s="853"/>
      <c r="AE53" s="854"/>
      <c r="AF53" s="781"/>
      <c r="AG53" s="782"/>
      <c r="AH53" s="782"/>
      <c r="AI53" s="782"/>
      <c r="AJ53" s="783"/>
      <c r="AK53" s="855"/>
      <c r="AL53" s="853"/>
      <c r="AM53" s="853"/>
      <c r="AN53" s="853"/>
      <c r="AO53" s="853"/>
      <c r="AP53" s="853"/>
      <c r="AQ53" s="853"/>
      <c r="AR53" s="853"/>
      <c r="AS53" s="853"/>
      <c r="AT53" s="853"/>
      <c r="AU53" s="853"/>
      <c r="AV53" s="853"/>
      <c r="AW53" s="853"/>
      <c r="AX53" s="853"/>
      <c r="AY53" s="853"/>
      <c r="AZ53" s="856"/>
      <c r="BA53" s="856"/>
      <c r="BB53" s="856"/>
      <c r="BC53" s="856"/>
      <c r="BD53" s="856"/>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2"/>
      <c r="CI53" s="803"/>
      <c r="CJ53" s="803"/>
      <c r="CK53" s="803"/>
      <c r="CL53" s="804"/>
      <c r="CM53" s="802"/>
      <c r="CN53" s="803"/>
      <c r="CO53" s="803"/>
      <c r="CP53" s="803"/>
      <c r="CQ53" s="804"/>
      <c r="CR53" s="802"/>
      <c r="CS53" s="803"/>
      <c r="CT53" s="803"/>
      <c r="CU53" s="803"/>
      <c r="CV53" s="804"/>
      <c r="CW53" s="802"/>
      <c r="CX53" s="803"/>
      <c r="CY53" s="803"/>
      <c r="CZ53" s="803"/>
      <c r="DA53" s="804"/>
      <c r="DB53" s="802"/>
      <c r="DC53" s="803"/>
      <c r="DD53" s="803"/>
      <c r="DE53" s="803"/>
      <c r="DF53" s="804"/>
      <c r="DG53" s="802"/>
      <c r="DH53" s="803"/>
      <c r="DI53" s="803"/>
      <c r="DJ53" s="803"/>
      <c r="DK53" s="804"/>
      <c r="DL53" s="802"/>
      <c r="DM53" s="803"/>
      <c r="DN53" s="803"/>
      <c r="DO53" s="803"/>
      <c r="DP53" s="804"/>
      <c r="DQ53" s="802"/>
      <c r="DR53" s="803"/>
      <c r="DS53" s="803"/>
      <c r="DT53" s="803"/>
      <c r="DU53" s="804"/>
      <c r="DV53" s="805"/>
      <c r="DW53" s="806"/>
      <c r="DX53" s="806"/>
      <c r="DY53" s="806"/>
      <c r="DZ53" s="807"/>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2"/>
      <c r="R54" s="853"/>
      <c r="S54" s="853"/>
      <c r="T54" s="853"/>
      <c r="U54" s="853"/>
      <c r="V54" s="853"/>
      <c r="W54" s="853"/>
      <c r="X54" s="853"/>
      <c r="Y54" s="853"/>
      <c r="Z54" s="853"/>
      <c r="AA54" s="853"/>
      <c r="AB54" s="853"/>
      <c r="AC54" s="853"/>
      <c r="AD54" s="853"/>
      <c r="AE54" s="854"/>
      <c r="AF54" s="781"/>
      <c r="AG54" s="782"/>
      <c r="AH54" s="782"/>
      <c r="AI54" s="782"/>
      <c r="AJ54" s="783"/>
      <c r="AK54" s="855"/>
      <c r="AL54" s="853"/>
      <c r="AM54" s="853"/>
      <c r="AN54" s="853"/>
      <c r="AO54" s="853"/>
      <c r="AP54" s="853"/>
      <c r="AQ54" s="853"/>
      <c r="AR54" s="853"/>
      <c r="AS54" s="853"/>
      <c r="AT54" s="853"/>
      <c r="AU54" s="853"/>
      <c r="AV54" s="853"/>
      <c r="AW54" s="853"/>
      <c r="AX54" s="853"/>
      <c r="AY54" s="853"/>
      <c r="AZ54" s="856"/>
      <c r="BA54" s="856"/>
      <c r="BB54" s="856"/>
      <c r="BC54" s="856"/>
      <c r="BD54" s="856"/>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2"/>
      <c r="CI54" s="803"/>
      <c r="CJ54" s="803"/>
      <c r="CK54" s="803"/>
      <c r="CL54" s="804"/>
      <c r="CM54" s="802"/>
      <c r="CN54" s="803"/>
      <c r="CO54" s="803"/>
      <c r="CP54" s="803"/>
      <c r="CQ54" s="804"/>
      <c r="CR54" s="802"/>
      <c r="CS54" s="803"/>
      <c r="CT54" s="803"/>
      <c r="CU54" s="803"/>
      <c r="CV54" s="804"/>
      <c r="CW54" s="802"/>
      <c r="CX54" s="803"/>
      <c r="CY54" s="803"/>
      <c r="CZ54" s="803"/>
      <c r="DA54" s="804"/>
      <c r="DB54" s="802"/>
      <c r="DC54" s="803"/>
      <c r="DD54" s="803"/>
      <c r="DE54" s="803"/>
      <c r="DF54" s="804"/>
      <c r="DG54" s="802"/>
      <c r="DH54" s="803"/>
      <c r="DI54" s="803"/>
      <c r="DJ54" s="803"/>
      <c r="DK54" s="804"/>
      <c r="DL54" s="802"/>
      <c r="DM54" s="803"/>
      <c r="DN54" s="803"/>
      <c r="DO54" s="803"/>
      <c r="DP54" s="804"/>
      <c r="DQ54" s="802"/>
      <c r="DR54" s="803"/>
      <c r="DS54" s="803"/>
      <c r="DT54" s="803"/>
      <c r="DU54" s="804"/>
      <c r="DV54" s="805"/>
      <c r="DW54" s="806"/>
      <c r="DX54" s="806"/>
      <c r="DY54" s="806"/>
      <c r="DZ54" s="807"/>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2"/>
      <c r="R55" s="853"/>
      <c r="S55" s="853"/>
      <c r="T55" s="853"/>
      <c r="U55" s="853"/>
      <c r="V55" s="853"/>
      <c r="W55" s="853"/>
      <c r="X55" s="853"/>
      <c r="Y55" s="853"/>
      <c r="Z55" s="853"/>
      <c r="AA55" s="853"/>
      <c r="AB55" s="853"/>
      <c r="AC55" s="853"/>
      <c r="AD55" s="853"/>
      <c r="AE55" s="854"/>
      <c r="AF55" s="781"/>
      <c r="AG55" s="782"/>
      <c r="AH55" s="782"/>
      <c r="AI55" s="782"/>
      <c r="AJ55" s="783"/>
      <c r="AK55" s="855"/>
      <c r="AL55" s="853"/>
      <c r="AM55" s="853"/>
      <c r="AN55" s="853"/>
      <c r="AO55" s="853"/>
      <c r="AP55" s="853"/>
      <c r="AQ55" s="853"/>
      <c r="AR55" s="853"/>
      <c r="AS55" s="853"/>
      <c r="AT55" s="853"/>
      <c r="AU55" s="853"/>
      <c r="AV55" s="853"/>
      <c r="AW55" s="853"/>
      <c r="AX55" s="853"/>
      <c r="AY55" s="853"/>
      <c r="AZ55" s="856"/>
      <c r="BA55" s="856"/>
      <c r="BB55" s="856"/>
      <c r="BC55" s="856"/>
      <c r="BD55" s="856"/>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2"/>
      <c r="CI55" s="803"/>
      <c r="CJ55" s="803"/>
      <c r="CK55" s="803"/>
      <c r="CL55" s="804"/>
      <c r="CM55" s="802"/>
      <c r="CN55" s="803"/>
      <c r="CO55" s="803"/>
      <c r="CP55" s="803"/>
      <c r="CQ55" s="804"/>
      <c r="CR55" s="802"/>
      <c r="CS55" s="803"/>
      <c r="CT55" s="803"/>
      <c r="CU55" s="803"/>
      <c r="CV55" s="804"/>
      <c r="CW55" s="802"/>
      <c r="CX55" s="803"/>
      <c r="CY55" s="803"/>
      <c r="CZ55" s="803"/>
      <c r="DA55" s="804"/>
      <c r="DB55" s="802"/>
      <c r="DC55" s="803"/>
      <c r="DD55" s="803"/>
      <c r="DE55" s="803"/>
      <c r="DF55" s="804"/>
      <c r="DG55" s="802"/>
      <c r="DH55" s="803"/>
      <c r="DI55" s="803"/>
      <c r="DJ55" s="803"/>
      <c r="DK55" s="804"/>
      <c r="DL55" s="802"/>
      <c r="DM55" s="803"/>
      <c r="DN55" s="803"/>
      <c r="DO55" s="803"/>
      <c r="DP55" s="804"/>
      <c r="DQ55" s="802"/>
      <c r="DR55" s="803"/>
      <c r="DS55" s="803"/>
      <c r="DT55" s="803"/>
      <c r="DU55" s="804"/>
      <c r="DV55" s="805"/>
      <c r="DW55" s="806"/>
      <c r="DX55" s="806"/>
      <c r="DY55" s="806"/>
      <c r="DZ55" s="807"/>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2"/>
      <c r="R56" s="853"/>
      <c r="S56" s="853"/>
      <c r="T56" s="853"/>
      <c r="U56" s="853"/>
      <c r="V56" s="853"/>
      <c r="W56" s="853"/>
      <c r="X56" s="853"/>
      <c r="Y56" s="853"/>
      <c r="Z56" s="853"/>
      <c r="AA56" s="853"/>
      <c r="AB56" s="853"/>
      <c r="AC56" s="853"/>
      <c r="AD56" s="853"/>
      <c r="AE56" s="854"/>
      <c r="AF56" s="781"/>
      <c r="AG56" s="782"/>
      <c r="AH56" s="782"/>
      <c r="AI56" s="782"/>
      <c r="AJ56" s="783"/>
      <c r="AK56" s="855"/>
      <c r="AL56" s="853"/>
      <c r="AM56" s="853"/>
      <c r="AN56" s="853"/>
      <c r="AO56" s="853"/>
      <c r="AP56" s="853"/>
      <c r="AQ56" s="853"/>
      <c r="AR56" s="853"/>
      <c r="AS56" s="853"/>
      <c r="AT56" s="853"/>
      <c r="AU56" s="853"/>
      <c r="AV56" s="853"/>
      <c r="AW56" s="853"/>
      <c r="AX56" s="853"/>
      <c r="AY56" s="853"/>
      <c r="AZ56" s="856"/>
      <c r="BA56" s="856"/>
      <c r="BB56" s="856"/>
      <c r="BC56" s="856"/>
      <c r="BD56" s="856"/>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2"/>
      <c r="CI56" s="803"/>
      <c r="CJ56" s="803"/>
      <c r="CK56" s="803"/>
      <c r="CL56" s="804"/>
      <c r="CM56" s="802"/>
      <c r="CN56" s="803"/>
      <c r="CO56" s="803"/>
      <c r="CP56" s="803"/>
      <c r="CQ56" s="804"/>
      <c r="CR56" s="802"/>
      <c r="CS56" s="803"/>
      <c r="CT56" s="803"/>
      <c r="CU56" s="803"/>
      <c r="CV56" s="804"/>
      <c r="CW56" s="802"/>
      <c r="CX56" s="803"/>
      <c r="CY56" s="803"/>
      <c r="CZ56" s="803"/>
      <c r="DA56" s="804"/>
      <c r="DB56" s="802"/>
      <c r="DC56" s="803"/>
      <c r="DD56" s="803"/>
      <c r="DE56" s="803"/>
      <c r="DF56" s="804"/>
      <c r="DG56" s="802"/>
      <c r="DH56" s="803"/>
      <c r="DI56" s="803"/>
      <c r="DJ56" s="803"/>
      <c r="DK56" s="804"/>
      <c r="DL56" s="802"/>
      <c r="DM56" s="803"/>
      <c r="DN56" s="803"/>
      <c r="DO56" s="803"/>
      <c r="DP56" s="804"/>
      <c r="DQ56" s="802"/>
      <c r="DR56" s="803"/>
      <c r="DS56" s="803"/>
      <c r="DT56" s="803"/>
      <c r="DU56" s="804"/>
      <c r="DV56" s="805"/>
      <c r="DW56" s="806"/>
      <c r="DX56" s="806"/>
      <c r="DY56" s="806"/>
      <c r="DZ56" s="807"/>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2"/>
      <c r="R57" s="853"/>
      <c r="S57" s="853"/>
      <c r="T57" s="853"/>
      <c r="U57" s="853"/>
      <c r="V57" s="853"/>
      <c r="W57" s="853"/>
      <c r="X57" s="853"/>
      <c r="Y57" s="853"/>
      <c r="Z57" s="853"/>
      <c r="AA57" s="853"/>
      <c r="AB57" s="853"/>
      <c r="AC57" s="853"/>
      <c r="AD57" s="853"/>
      <c r="AE57" s="854"/>
      <c r="AF57" s="781"/>
      <c r="AG57" s="782"/>
      <c r="AH57" s="782"/>
      <c r="AI57" s="782"/>
      <c r="AJ57" s="783"/>
      <c r="AK57" s="855"/>
      <c r="AL57" s="853"/>
      <c r="AM57" s="853"/>
      <c r="AN57" s="853"/>
      <c r="AO57" s="853"/>
      <c r="AP57" s="853"/>
      <c r="AQ57" s="853"/>
      <c r="AR57" s="853"/>
      <c r="AS57" s="853"/>
      <c r="AT57" s="853"/>
      <c r="AU57" s="853"/>
      <c r="AV57" s="853"/>
      <c r="AW57" s="853"/>
      <c r="AX57" s="853"/>
      <c r="AY57" s="853"/>
      <c r="AZ57" s="856"/>
      <c r="BA57" s="856"/>
      <c r="BB57" s="856"/>
      <c r="BC57" s="856"/>
      <c r="BD57" s="856"/>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2"/>
      <c r="CI57" s="803"/>
      <c r="CJ57" s="803"/>
      <c r="CK57" s="803"/>
      <c r="CL57" s="804"/>
      <c r="CM57" s="802"/>
      <c r="CN57" s="803"/>
      <c r="CO57" s="803"/>
      <c r="CP57" s="803"/>
      <c r="CQ57" s="804"/>
      <c r="CR57" s="802"/>
      <c r="CS57" s="803"/>
      <c r="CT57" s="803"/>
      <c r="CU57" s="803"/>
      <c r="CV57" s="804"/>
      <c r="CW57" s="802"/>
      <c r="CX57" s="803"/>
      <c r="CY57" s="803"/>
      <c r="CZ57" s="803"/>
      <c r="DA57" s="804"/>
      <c r="DB57" s="802"/>
      <c r="DC57" s="803"/>
      <c r="DD57" s="803"/>
      <c r="DE57" s="803"/>
      <c r="DF57" s="804"/>
      <c r="DG57" s="802"/>
      <c r="DH57" s="803"/>
      <c r="DI57" s="803"/>
      <c r="DJ57" s="803"/>
      <c r="DK57" s="804"/>
      <c r="DL57" s="802"/>
      <c r="DM57" s="803"/>
      <c r="DN57" s="803"/>
      <c r="DO57" s="803"/>
      <c r="DP57" s="804"/>
      <c r="DQ57" s="802"/>
      <c r="DR57" s="803"/>
      <c r="DS57" s="803"/>
      <c r="DT57" s="803"/>
      <c r="DU57" s="804"/>
      <c r="DV57" s="805"/>
      <c r="DW57" s="806"/>
      <c r="DX57" s="806"/>
      <c r="DY57" s="806"/>
      <c r="DZ57" s="807"/>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2"/>
      <c r="R58" s="853"/>
      <c r="S58" s="853"/>
      <c r="T58" s="853"/>
      <c r="U58" s="853"/>
      <c r="V58" s="853"/>
      <c r="W58" s="853"/>
      <c r="X58" s="853"/>
      <c r="Y58" s="853"/>
      <c r="Z58" s="853"/>
      <c r="AA58" s="853"/>
      <c r="AB58" s="853"/>
      <c r="AC58" s="853"/>
      <c r="AD58" s="853"/>
      <c r="AE58" s="854"/>
      <c r="AF58" s="781"/>
      <c r="AG58" s="782"/>
      <c r="AH58" s="782"/>
      <c r="AI58" s="782"/>
      <c r="AJ58" s="783"/>
      <c r="AK58" s="855"/>
      <c r="AL58" s="853"/>
      <c r="AM58" s="853"/>
      <c r="AN58" s="853"/>
      <c r="AO58" s="853"/>
      <c r="AP58" s="853"/>
      <c r="AQ58" s="853"/>
      <c r="AR58" s="853"/>
      <c r="AS58" s="853"/>
      <c r="AT58" s="853"/>
      <c r="AU58" s="853"/>
      <c r="AV58" s="853"/>
      <c r="AW58" s="853"/>
      <c r="AX58" s="853"/>
      <c r="AY58" s="853"/>
      <c r="AZ58" s="856"/>
      <c r="BA58" s="856"/>
      <c r="BB58" s="856"/>
      <c r="BC58" s="856"/>
      <c r="BD58" s="856"/>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2"/>
      <c r="CI58" s="803"/>
      <c r="CJ58" s="803"/>
      <c r="CK58" s="803"/>
      <c r="CL58" s="804"/>
      <c r="CM58" s="802"/>
      <c r="CN58" s="803"/>
      <c r="CO58" s="803"/>
      <c r="CP58" s="803"/>
      <c r="CQ58" s="804"/>
      <c r="CR58" s="802"/>
      <c r="CS58" s="803"/>
      <c r="CT58" s="803"/>
      <c r="CU58" s="803"/>
      <c r="CV58" s="804"/>
      <c r="CW58" s="802"/>
      <c r="CX58" s="803"/>
      <c r="CY58" s="803"/>
      <c r="CZ58" s="803"/>
      <c r="DA58" s="804"/>
      <c r="DB58" s="802"/>
      <c r="DC58" s="803"/>
      <c r="DD58" s="803"/>
      <c r="DE58" s="803"/>
      <c r="DF58" s="804"/>
      <c r="DG58" s="802"/>
      <c r="DH58" s="803"/>
      <c r="DI58" s="803"/>
      <c r="DJ58" s="803"/>
      <c r="DK58" s="804"/>
      <c r="DL58" s="802"/>
      <c r="DM58" s="803"/>
      <c r="DN58" s="803"/>
      <c r="DO58" s="803"/>
      <c r="DP58" s="804"/>
      <c r="DQ58" s="802"/>
      <c r="DR58" s="803"/>
      <c r="DS58" s="803"/>
      <c r="DT58" s="803"/>
      <c r="DU58" s="804"/>
      <c r="DV58" s="805"/>
      <c r="DW58" s="806"/>
      <c r="DX58" s="806"/>
      <c r="DY58" s="806"/>
      <c r="DZ58" s="807"/>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2"/>
      <c r="R59" s="853"/>
      <c r="S59" s="853"/>
      <c r="T59" s="853"/>
      <c r="U59" s="853"/>
      <c r="V59" s="853"/>
      <c r="W59" s="853"/>
      <c r="X59" s="853"/>
      <c r="Y59" s="853"/>
      <c r="Z59" s="853"/>
      <c r="AA59" s="853"/>
      <c r="AB59" s="853"/>
      <c r="AC59" s="853"/>
      <c r="AD59" s="853"/>
      <c r="AE59" s="854"/>
      <c r="AF59" s="781"/>
      <c r="AG59" s="782"/>
      <c r="AH59" s="782"/>
      <c r="AI59" s="782"/>
      <c r="AJ59" s="783"/>
      <c r="AK59" s="855"/>
      <c r="AL59" s="853"/>
      <c r="AM59" s="853"/>
      <c r="AN59" s="853"/>
      <c r="AO59" s="853"/>
      <c r="AP59" s="853"/>
      <c r="AQ59" s="853"/>
      <c r="AR59" s="853"/>
      <c r="AS59" s="853"/>
      <c r="AT59" s="853"/>
      <c r="AU59" s="853"/>
      <c r="AV59" s="853"/>
      <c r="AW59" s="853"/>
      <c r="AX59" s="853"/>
      <c r="AY59" s="853"/>
      <c r="AZ59" s="856"/>
      <c r="BA59" s="856"/>
      <c r="BB59" s="856"/>
      <c r="BC59" s="856"/>
      <c r="BD59" s="856"/>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2"/>
      <c r="CI59" s="803"/>
      <c r="CJ59" s="803"/>
      <c r="CK59" s="803"/>
      <c r="CL59" s="804"/>
      <c r="CM59" s="802"/>
      <c r="CN59" s="803"/>
      <c r="CO59" s="803"/>
      <c r="CP59" s="803"/>
      <c r="CQ59" s="804"/>
      <c r="CR59" s="802"/>
      <c r="CS59" s="803"/>
      <c r="CT59" s="803"/>
      <c r="CU59" s="803"/>
      <c r="CV59" s="804"/>
      <c r="CW59" s="802"/>
      <c r="CX59" s="803"/>
      <c r="CY59" s="803"/>
      <c r="CZ59" s="803"/>
      <c r="DA59" s="804"/>
      <c r="DB59" s="802"/>
      <c r="DC59" s="803"/>
      <c r="DD59" s="803"/>
      <c r="DE59" s="803"/>
      <c r="DF59" s="804"/>
      <c r="DG59" s="802"/>
      <c r="DH59" s="803"/>
      <c r="DI59" s="803"/>
      <c r="DJ59" s="803"/>
      <c r="DK59" s="804"/>
      <c r="DL59" s="802"/>
      <c r="DM59" s="803"/>
      <c r="DN59" s="803"/>
      <c r="DO59" s="803"/>
      <c r="DP59" s="804"/>
      <c r="DQ59" s="802"/>
      <c r="DR59" s="803"/>
      <c r="DS59" s="803"/>
      <c r="DT59" s="803"/>
      <c r="DU59" s="804"/>
      <c r="DV59" s="805"/>
      <c r="DW59" s="806"/>
      <c r="DX59" s="806"/>
      <c r="DY59" s="806"/>
      <c r="DZ59" s="807"/>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2"/>
      <c r="R60" s="853"/>
      <c r="S60" s="853"/>
      <c r="T60" s="853"/>
      <c r="U60" s="853"/>
      <c r="V60" s="853"/>
      <c r="W60" s="853"/>
      <c r="X60" s="853"/>
      <c r="Y60" s="853"/>
      <c r="Z60" s="853"/>
      <c r="AA60" s="853"/>
      <c r="AB60" s="853"/>
      <c r="AC60" s="853"/>
      <c r="AD60" s="853"/>
      <c r="AE60" s="854"/>
      <c r="AF60" s="781"/>
      <c r="AG60" s="782"/>
      <c r="AH60" s="782"/>
      <c r="AI60" s="782"/>
      <c r="AJ60" s="783"/>
      <c r="AK60" s="855"/>
      <c r="AL60" s="853"/>
      <c r="AM60" s="853"/>
      <c r="AN60" s="853"/>
      <c r="AO60" s="853"/>
      <c r="AP60" s="853"/>
      <c r="AQ60" s="853"/>
      <c r="AR60" s="853"/>
      <c r="AS60" s="853"/>
      <c r="AT60" s="853"/>
      <c r="AU60" s="853"/>
      <c r="AV60" s="853"/>
      <c r="AW60" s="853"/>
      <c r="AX60" s="853"/>
      <c r="AY60" s="853"/>
      <c r="AZ60" s="856"/>
      <c r="BA60" s="856"/>
      <c r="BB60" s="856"/>
      <c r="BC60" s="856"/>
      <c r="BD60" s="856"/>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2"/>
      <c r="CI60" s="803"/>
      <c r="CJ60" s="803"/>
      <c r="CK60" s="803"/>
      <c r="CL60" s="804"/>
      <c r="CM60" s="802"/>
      <c r="CN60" s="803"/>
      <c r="CO60" s="803"/>
      <c r="CP60" s="803"/>
      <c r="CQ60" s="804"/>
      <c r="CR60" s="802"/>
      <c r="CS60" s="803"/>
      <c r="CT60" s="803"/>
      <c r="CU60" s="803"/>
      <c r="CV60" s="804"/>
      <c r="CW60" s="802"/>
      <c r="CX60" s="803"/>
      <c r="CY60" s="803"/>
      <c r="CZ60" s="803"/>
      <c r="DA60" s="804"/>
      <c r="DB60" s="802"/>
      <c r="DC60" s="803"/>
      <c r="DD60" s="803"/>
      <c r="DE60" s="803"/>
      <c r="DF60" s="804"/>
      <c r="DG60" s="802"/>
      <c r="DH60" s="803"/>
      <c r="DI60" s="803"/>
      <c r="DJ60" s="803"/>
      <c r="DK60" s="804"/>
      <c r="DL60" s="802"/>
      <c r="DM60" s="803"/>
      <c r="DN60" s="803"/>
      <c r="DO60" s="803"/>
      <c r="DP60" s="804"/>
      <c r="DQ60" s="802"/>
      <c r="DR60" s="803"/>
      <c r="DS60" s="803"/>
      <c r="DT60" s="803"/>
      <c r="DU60" s="804"/>
      <c r="DV60" s="805"/>
      <c r="DW60" s="806"/>
      <c r="DX60" s="806"/>
      <c r="DY60" s="806"/>
      <c r="DZ60" s="807"/>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2"/>
      <c r="R61" s="853"/>
      <c r="S61" s="853"/>
      <c r="T61" s="853"/>
      <c r="U61" s="853"/>
      <c r="V61" s="853"/>
      <c r="W61" s="853"/>
      <c r="X61" s="853"/>
      <c r="Y61" s="853"/>
      <c r="Z61" s="853"/>
      <c r="AA61" s="853"/>
      <c r="AB61" s="853"/>
      <c r="AC61" s="853"/>
      <c r="AD61" s="853"/>
      <c r="AE61" s="854"/>
      <c r="AF61" s="781"/>
      <c r="AG61" s="782"/>
      <c r="AH61" s="782"/>
      <c r="AI61" s="782"/>
      <c r="AJ61" s="783"/>
      <c r="AK61" s="855"/>
      <c r="AL61" s="853"/>
      <c r="AM61" s="853"/>
      <c r="AN61" s="853"/>
      <c r="AO61" s="853"/>
      <c r="AP61" s="853"/>
      <c r="AQ61" s="853"/>
      <c r="AR61" s="853"/>
      <c r="AS61" s="853"/>
      <c r="AT61" s="853"/>
      <c r="AU61" s="853"/>
      <c r="AV61" s="853"/>
      <c r="AW61" s="853"/>
      <c r="AX61" s="853"/>
      <c r="AY61" s="853"/>
      <c r="AZ61" s="856"/>
      <c r="BA61" s="856"/>
      <c r="BB61" s="856"/>
      <c r="BC61" s="856"/>
      <c r="BD61" s="856"/>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2"/>
      <c r="CI61" s="803"/>
      <c r="CJ61" s="803"/>
      <c r="CK61" s="803"/>
      <c r="CL61" s="804"/>
      <c r="CM61" s="802"/>
      <c r="CN61" s="803"/>
      <c r="CO61" s="803"/>
      <c r="CP61" s="803"/>
      <c r="CQ61" s="804"/>
      <c r="CR61" s="802"/>
      <c r="CS61" s="803"/>
      <c r="CT61" s="803"/>
      <c r="CU61" s="803"/>
      <c r="CV61" s="804"/>
      <c r="CW61" s="802"/>
      <c r="CX61" s="803"/>
      <c r="CY61" s="803"/>
      <c r="CZ61" s="803"/>
      <c r="DA61" s="804"/>
      <c r="DB61" s="802"/>
      <c r="DC61" s="803"/>
      <c r="DD61" s="803"/>
      <c r="DE61" s="803"/>
      <c r="DF61" s="804"/>
      <c r="DG61" s="802"/>
      <c r="DH61" s="803"/>
      <c r="DI61" s="803"/>
      <c r="DJ61" s="803"/>
      <c r="DK61" s="804"/>
      <c r="DL61" s="802"/>
      <c r="DM61" s="803"/>
      <c r="DN61" s="803"/>
      <c r="DO61" s="803"/>
      <c r="DP61" s="804"/>
      <c r="DQ61" s="802"/>
      <c r="DR61" s="803"/>
      <c r="DS61" s="803"/>
      <c r="DT61" s="803"/>
      <c r="DU61" s="804"/>
      <c r="DV61" s="805"/>
      <c r="DW61" s="806"/>
      <c r="DX61" s="806"/>
      <c r="DY61" s="806"/>
      <c r="DZ61" s="807"/>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2"/>
      <c r="R62" s="853"/>
      <c r="S62" s="853"/>
      <c r="T62" s="853"/>
      <c r="U62" s="853"/>
      <c r="V62" s="853"/>
      <c r="W62" s="853"/>
      <c r="X62" s="853"/>
      <c r="Y62" s="853"/>
      <c r="Z62" s="853"/>
      <c r="AA62" s="853"/>
      <c r="AB62" s="853"/>
      <c r="AC62" s="853"/>
      <c r="AD62" s="853"/>
      <c r="AE62" s="854"/>
      <c r="AF62" s="781"/>
      <c r="AG62" s="782"/>
      <c r="AH62" s="782"/>
      <c r="AI62" s="782"/>
      <c r="AJ62" s="783"/>
      <c r="AK62" s="855"/>
      <c r="AL62" s="853"/>
      <c r="AM62" s="853"/>
      <c r="AN62" s="853"/>
      <c r="AO62" s="853"/>
      <c r="AP62" s="853"/>
      <c r="AQ62" s="853"/>
      <c r="AR62" s="853"/>
      <c r="AS62" s="853"/>
      <c r="AT62" s="853"/>
      <c r="AU62" s="853"/>
      <c r="AV62" s="853"/>
      <c r="AW62" s="853"/>
      <c r="AX62" s="853"/>
      <c r="AY62" s="853"/>
      <c r="AZ62" s="856"/>
      <c r="BA62" s="856"/>
      <c r="BB62" s="856"/>
      <c r="BC62" s="856"/>
      <c r="BD62" s="856"/>
      <c r="BE62" s="848"/>
      <c r="BF62" s="848"/>
      <c r="BG62" s="848"/>
      <c r="BH62" s="848"/>
      <c r="BI62" s="849"/>
      <c r="BJ62" s="864" t="s">
        <v>388</v>
      </c>
      <c r="BK62" s="828"/>
      <c r="BL62" s="828"/>
      <c r="BM62" s="828"/>
      <c r="BN62" s="829"/>
      <c r="BO62" s="218"/>
      <c r="BP62" s="218"/>
      <c r="BQ62" s="215">
        <v>56</v>
      </c>
      <c r="BR62" s="216"/>
      <c r="BS62" s="788"/>
      <c r="BT62" s="789"/>
      <c r="BU62" s="789"/>
      <c r="BV62" s="789"/>
      <c r="BW62" s="789"/>
      <c r="BX62" s="789"/>
      <c r="BY62" s="789"/>
      <c r="BZ62" s="789"/>
      <c r="CA62" s="789"/>
      <c r="CB62" s="789"/>
      <c r="CC62" s="789"/>
      <c r="CD62" s="789"/>
      <c r="CE62" s="789"/>
      <c r="CF62" s="789"/>
      <c r="CG62" s="790"/>
      <c r="CH62" s="802"/>
      <c r="CI62" s="803"/>
      <c r="CJ62" s="803"/>
      <c r="CK62" s="803"/>
      <c r="CL62" s="804"/>
      <c r="CM62" s="802"/>
      <c r="CN62" s="803"/>
      <c r="CO62" s="803"/>
      <c r="CP62" s="803"/>
      <c r="CQ62" s="804"/>
      <c r="CR62" s="802"/>
      <c r="CS62" s="803"/>
      <c r="CT62" s="803"/>
      <c r="CU62" s="803"/>
      <c r="CV62" s="804"/>
      <c r="CW62" s="802"/>
      <c r="CX62" s="803"/>
      <c r="CY62" s="803"/>
      <c r="CZ62" s="803"/>
      <c r="DA62" s="804"/>
      <c r="DB62" s="802"/>
      <c r="DC62" s="803"/>
      <c r="DD62" s="803"/>
      <c r="DE62" s="803"/>
      <c r="DF62" s="804"/>
      <c r="DG62" s="802"/>
      <c r="DH62" s="803"/>
      <c r="DI62" s="803"/>
      <c r="DJ62" s="803"/>
      <c r="DK62" s="804"/>
      <c r="DL62" s="802"/>
      <c r="DM62" s="803"/>
      <c r="DN62" s="803"/>
      <c r="DO62" s="803"/>
      <c r="DP62" s="804"/>
      <c r="DQ62" s="802"/>
      <c r="DR62" s="803"/>
      <c r="DS62" s="803"/>
      <c r="DT62" s="803"/>
      <c r="DU62" s="804"/>
      <c r="DV62" s="805"/>
      <c r="DW62" s="806"/>
      <c r="DX62" s="806"/>
      <c r="DY62" s="806"/>
      <c r="DZ62" s="807"/>
      <c r="EA62" s="199"/>
    </row>
    <row r="63" spans="1:131" s="200" customFormat="1" ht="26.25" customHeight="1" thickBot="1">
      <c r="A63" s="217" t="s">
        <v>368</v>
      </c>
      <c r="B63" s="812" t="s">
        <v>389</v>
      </c>
      <c r="C63" s="813"/>
      <c r="D63" s="813"/>
      <c r="E63" s="813"/>
      <c r="F63" s="813"/>
      <c r="G63" s="813"/>
      <c r="H63" s="813"/>
      <c r="I63" s="813"/>
      <c r="J63" s="813"/>
      <c r="K63" s="813"/>
      <c r="L63" s="813"/>
      <c r="M63" s="813"/>
      <c r="N63" s="813"/>
      <c r="O63" s="813"/>
      <c r="P63" s="814"/>
      <c r="Q63" s="857"/>
      <c r="R63" s="858"/>
      <c r="S63" s="858"/>
      <c r="T63" s="858"/>
      <c r="U63" s="858"/>
      <c r="V63" s="858"/>
      <c r="W63" s="858"/>
      <c r="X63" s="858"/>
      <c r="Y63" s="858"/>
      <c r="Z63" s="858"/>
      <c r="AA63" s="858"/>
      <c r="AB63" s="858"/>
      <c r="AC63" s="858"/>
      <c r="AD63" s="858"/>
      <c r="AE63" s="859"/>
      <c r="AF63" s="860">
        <v>2586</v>
      </c>
      <c r="AG63" s="861"/>
      <c r="AH63" s="861"/>
      <c r="AI63" s="861"/>
      <c r="AJ63" s="862"/>
      <c r="AK63" s="863"/>
      <c r="AL63" s="858"/>
      <c r="AM63" s="858"/>
      <c r="AN63" s="858"/>
      <c r="AO63" s="858"/>
      <c r="AP63" s="861">
        <v>11639</v>
      </c>
      <c r="AQ63" s="861"/>
      <c r="AR63" s="861"/>
      <c r="AS63" s="861"/>
      <c r="AT63" s="861"/>
      <c r="AU63" s="861">
        <v>6168</v>
      </c>
      <c r="AV63" s="861"/>
      <c r="AW63" s="861"/>
      <c r="AX63" s="861"/>
      <c r="AY63" s="861"/>
      <c r="AZ63" s="865"/>
      <c r="BA63" s="865"/>
      <c r="BB63" s="865"/>
      <c r="BC63" s="865"/>
      <c r="BD63" s="865"/>
      <c r="BE63" s="866"/>
      <c r="BF63" s="866"/>
      <c r="BG63" s="866"/>
      <c r="BH63" s="866"/>
      <c r="BI63" s="867"/>
      <c r="BJ63" s="868" t="s">
        <v>113</v>
      </c>
      <c r="BK63" s="869"/>
      <c r="BL63" s="869"/>
      <c r="BM63" s="869"/>
      <c r="BN63" s="870"/>
      <c r="BO63" s="218"/>
      <c r="BP63" s="218"/>
      <c r="BQ63" s="215">
        <v>57</v>
      </c>
      <c r="BR63" s="216"/>
      <c r="BS63" s="788"/>
      <c r="BT63" s="789"/>
      <c r="BU63" s="789"/>
      <c r="BV63" s="789"/>
      <c r="BW63" s="789"/>
      <c r="BX63" s="789"/>
      <c r="BY63" s="789"/>
      <c r="BZ63" s="789"/>
      <c r="CA63" s="789"/>
      <c r="CB63" s="789"/>
      <c r="CC63" s="789"/>
      <c r="CD63" s="789"/>
      <c r="CE63" s="789"/>
      <c r="CF63" s="789"/>
      <c r="CG63" s="790"/>
      <c r="CH63" s="802"/>
      <c r="CI63" s="803"/>
      <c r="CJ63" s="803"/>
      <c r="CK63" s="803"/>
      <c r="CL63" s="804"/>
      <c r="CM63" s="802"/>
      <c r="CN63" s="803"/>
      <c r="CO63" s="803"/>
      <c r="CP63" s="803"/>
      <c r="CQ63" s="804"/>
      <c r="CR63" s="802"/>
      <c r="CS63" s="803"/>
      <c r="CT63" s="803"/>
      <c r="CU63" s="803"/>
      <c r="CV63" s="804"/>
      <c r="CW63" s="802"/>
      <c r="CX63" s="803"/>
      <c r="CY63" s="803"/>
      <c r="CZ63" s="803"/>
      <c r="DA63" s="804"/>
      <c r="DB63" s="802"/>
      <c r="DC63" s="803"/>
      <c r="DD63" s="803"/>
      <c r="DE63" s="803"/>
      <c r="DF63" s="804"/>
      <c r="DG63" s="802"/>
      <c r="DH63" s="803"/>
      <c r="DI63" s="803"/>
      <c r="DJ63" s="803"/>
      <c r="DK63" s="804"/>
      <c r="DL63" s="802"/>
      <c r="DM63" s="803"/>
      <c r="DN63" s="803"/>
      <c r="DO63" s="803"/>
      <c r="DP63" s="804"/>
      <c r="DQ63" s="802"/>
      <c r="DR63" s="803"/>
      <c r="DS63" s="803"/>
      <c r="DT63" s="803"/>
      <c r="DU63" s="804"/>
      <c r="DV63" s="805"/>
      <c r="DW63" s="806"/>
      <c r="DX63" s="806"/>
      <c r="DY63" s="806"/>
      <c r="DZ63" s="807"/>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2"/>
      <c r="CI64" s="803"/>
      <c r="CJ64" s="803"/>
      <c r="CK64" s="803"/>
      <c r="CL64" s="804"/>
      <c r="CM64" s="802"/>
      <c r="CN64" s="803"/>
      <c r="CO64" s="803"/>
      <c r="CP64" s="803"/>
      <c r="CQ64" s="804"/>
      <c r="CR64" s="802"/>
      <c r="CS64" s="803"/>
      <c r="CT64" s="803"/>
      <c r="CU64" s="803"/>
      <c r="CV64" s="804"/>
      <c r="CW64" s="802"/>
      <c r="CX64" s="803"/>
      <c r="CY64" s="803"/>
      <c r="CZ64" s="803"/>
      <c r="DA64" s="804"/>
      <c r="DB64" s="802"/>
      <c r="DC64" s="803"/>
      <c r="DD64" s="803"/>
      <c r="DE64" s="803"/>
      <c r="DF64" s="804"/>
      <c r="DG64" s="802"/>
      <c r="DH64" s="803"/>
      <c r="DI64" s="803"/>
      <c r="DJ64" s="803"/>
      <c r="DK64" s="804"/>
      <c r="DL64" s="802"/>
      <c r="DM64" s="803"/>
      <c r="DN64" s="803"/>
      <c r="DO64" s="803"/>
      <c r="DP64" s="804"/>
      <c r="DQ64" s="802"/>
      <c r="DR64" s="803"/>
      <c r="DS64" s="803"/>
      <c r="DT64" s="803"/>
      <c r="DU64" s="804"/>
      <c r="DV64" s="805"/>
      <c r="DW64" s="806"/>
      <c r="DX64" s="806"/>
      <c r="DY64" s="806"/>
      <c r="DZ64" s="807"/>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2"/>
      <c r="CI65" s="803"/>
      <c r="CJ65" s="803"/>
      <c r="CK65" s="803"/>
      <c r="CL65" s="804"/>
      <c r="CM65" s="802"/>
      <c r="CN65" s="803"/>
      <c r="CO65" s="803"/>
      <c r="CP65" s="803"/>
      <c r="CQ65" s="804"/>
      <c r="CR65" s="802"/>
      <c r="CS65" s="803"/>
      <c r="CT65" s="803"/>
      <c r="CU65" s="803"/>
      <c r="CV65" s="804"/>
      <c r="CW65" s="802"/>
      <c r="CX65" s="803"/>
      <c r="CY65" s="803"/>
      <c r="CZ65" s="803"/>
      <c r="DA65" s="804"/>
      <c r="DB65" s="802"/>
      <c r="DC65" s="803"/>
      <c r="DD65" s="803"/>
      <c r="DE65" s="803"/>
      <c r="DF65" s="804"/>
      <c r="DG65" s="802"/>
      <c r="DH65" s="803"/>
      <c r="DI65" s="803"/>
      <c r="DJ65" s="803"/>
      <c r="DK65" s="804"/>
      <c r="DL65" s="802"/>
      <c r="DM65" s="803"/>
      <c r="DN65" s="803"/>
      <c r="DO65" s="803"/>
      <c r="DP65" s="804"/>
      <c r="DQ65" s="802"/>
      <c r="DR65" s="803"/>
      <c r="DS65" s="803"/>
      <c r="DT65" s="803"/>
      <c r="DU65" s="804"/>
      <c r="DV65" s="805"/>
      <c r="DW65" s="806"/>
      <c r="DX65" s="806"/>
      <c r="DY65" s="806"/>
      <c r="DZ65" s="807"/>
      <c r="EA65" s="199"/>
    </row>
    <row r="66" spans="1:131" s="200" customFormat="1" ht="26.25" customHeight="1">
      <c r="A66" s="760" t="s">
        <v>391</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1" t="s">
        <v>375</v>
      </c>
      <c r="AG66" s="835"/>
      <c r="AH66" s="835"/>
      <c r="AI66" s="835"/>
      <c r="AJ66" s="872"/>
      <c r="AK66" s="737" t="s">
        <v>376</v>
      </c>
      <c r="AL66" s="761"/>
      <c r="AM66" s="761"/>
      <c r="AN66" s="761"/>
      <c r="AO66" s="762"/>
      <c r="AP66" s="737" t="s">
        <v>377</v>
      </c>
      <c r="AQ66" s="738"/>
      <c r="AR66" s="738"/>
      <c r="AS66" s="738"/>
      <c r="AT66" s="739"/>
      <c r="AU66" s="737" t="s">
        <v>392</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2"/>
      <c r="BT66" s="883"/>
      <c r="BU66" s="883"/>
      <c r="BV66" s="883"/>
      <c r="BW66" s="883"/>
      <c r="BX66" s="883"/>
      <c r="BY66" s="883"/>
      <c r="BZ66" s="883"/>
      <c r="CA66" s="883"/>
      <c r="CB66" s="883"/>
      <c r="CC66" s="883"/>
      <c r="CD66" s="883"/>
      <c r="CE66" s="883"/>
      <c r="CF66" s="883"/>
      <c r="CG66" s="884"/>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3"/>
      <c r="AG67" s="838"/>
      <c r="AH67" s="838"/>
      <c r="AI67" s="838"/>
      <c r="AJ67" s="874"/>
      <c r="AK67" s="875"/>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2"/>
      <c r="BT67" s="883"/>
      <c r="BU67" s="883"/>
      <c r="BV67" s="883"/>
      <c r="BW67" s="883"/>
      <c r="BX67" s="883"/>
      <c r="BY67" s="883"/>
      <c r="BZ67" s="883"/>
      <c r="CA67" s="883"/>
      <c r="CB67" s="883"/>
      <c r="CC67" s="883"/>
      <c r="CD67" s="883"/>
      <c r="CE67" s="883"/>
      <c r="CF67" s="883"/>
      <c r="CG67" s="884"/>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199"/>
    </row>
    <row r="68" spans="1:131" s="200" customFormat="1" ht="26.25" customHeight="1" thickTop="1">
      <c r="A68" s="211">
        <v>1</v>
      </c>
      <c r="B68" s="888" t="s">
        <v>538</v>
      </c>
      <c r="C68" s="889"/>
      <c r="D68" s="889"/>
      <c r="E68" s="889"/>
      <c r="F68" s="889"/>
      <c r="G68" s="889"/>
      <c r="H68" s="889"/>
      <c r="I68" s="889"/>
      <c r="J68" s="889"/>
      <c r="K68" s="889"/>
      <c r="L68" s="889"/>
      <c r="M68" s="889"/>
      <c r="N68" s="889"/>
      <c r="O68" s="889"/>
      <c r="P68" s="890"/>
      <c r="Q68" s="891">
        <v>3137</v>
      </c>
      <c r="R68" s="885"/>
      <c r="S68" s="885"/>
      <c r="T68" s="885"/>
      <c r="U68" s="885"/>
      <c r="V68" s="885">
        <v>2999</v>
      </c>
      <c r="W68" s="885"/>
      <c r="X68" s="885"/>
      <c r="Y68" s="885"/>
      <c r="Z68" s="885"/>
      <c r="AA68" s="885">
        <v>138</v>
      </c>
      <c r="AB68" s="885"/>
      <c r="AC68" s="885"/>
      <c r="AD68" s="885"/>
      <c r="AE68" s="885"/>
      <c r="AF68" s="885">
        <v>138</v>
      </c>
      <c r="AG68" s="885"/>
      <c r="AH68" s="885"/>
      <c r="AI68" s="885"/>
      <c r="AJ68" s="885"/>
      <c r="AK68" s="885">
        <v>100</v>
      </c>
      <c r="AL68" s="885"/>
      <c r="AM68" s="885"/>
      <c r="AN68" s="885"/>
      <c r="AO68" s="885"/>
      <c r="AP68" s="885">
        <v>837</v>
      </c>
      <c r="AQ68" s="885"/>
      <c r="AR68" s="885"/>
      <c r="AS68" s="885"/>
      <c r="AT68" s="885"/>
      <c r="AU68" s="885">
        <v>299</v>
      </c>
      <c r="AV68" s="885"/>
      <c r="AW68" s="885"/>
      <c r="AX68" s="885"/>
      <c r="AY68" s="885"/>
      <c r="AZ68" s="886"/>
      <c r="BA68" s="886"/>
      <c r="BB68" s="886"/>
      <c r="BC68" s="886"/>
      <c r="BD68" s="887"/>
      <c r="BE68" s="218"/>
      <c r="BF68" s="218"/>
      <c r="BG68" s="218"/>
      <c r="BH68" s="218"/>
      <c r="BI68" s="218"/>
      <c r="BJ68" s="218"/>
      <c r="BK68" s="218"/>
      <c r="BL68" s="218"/>
      <c r="BM68" s="218"/>
      <c r="BN68" s="218"/>
      <c r="BO68" s="218"/>
      <c r="BP68" s="218"/>
      <c r="BQ68" s="215">
        <v>62</v>
      </c>
      <c r="BR68" s="220"/>
      <c r="BS68" s="882"/>
      <c r="BT68" s="883"/>
      <c r="BU68" s="883"/>
      <c r="BV68" s="883"/>
      <c r="BW68" s="883"/>
      <c r="BX68" s="883"/>
      <c r="BY68" s="883"/>
      <c r="BZ68" s="883"/>
      <c r="CA68" s="883"/>
      <c r="CB68" s="883"/>
      <c r="CC68" s="883"/>
      <c r="CD68" s="883"/>
      <c r="CE68" s="883"/>
      <c r="CF68" s="883"/>
      <c r="CG68" s="884"/>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199"/>
    </row>
    <row r="69" spans="1:131" s="200" customFormat="1" ht="26.25" customHeight="1">
      <c r="A69" s="214">
        <v>2</v>
      </c>
      <c r="B69" s="892" t="s">
        <v>539</v>
      </c>
      <c r="C69" s="893"/>
      <c r="D69" s="893"/>
      <c r="E69" s="893"/>
      <c r="F69" s="893"/>
      <c r="G69" s="893"/>
      <c r="H69" s="893"/>
      <c r="I69" s="893"/>
      <c r="J69" s="893"/>
      <c r="K69" s="893"/>
      <c r="L69" s="893"/>
      <c r="M69" s="893"/>
      <c r="N69" s="893"/>
      <c r="O69" s="893"/>
      <c r="P69" s="894"/>
      <c r="Q69" s="895">
        <v>10</v>
      </c>
      <c r="R69" s="808"/>
      <c r="S69" s="808"/>
      <c r="T69" s="808"/>
      <c r="U69" s="808"/>
      <c r="V69" s="808">
        <v>7</v>
      </c>
      <c r="W69" s="808"/>
      <c r="X69" s="808"/>
      <c r="Y69" s="808"/>
      <c r="Z69" s="808"/>
      <c r="AA69" s="808">
        <v>3</v>
      </c>
      <c r="AB69" s="808"/>
      <c r="AC69" s="808"/>
      <c r="AD69" s="808"/>
      <c r="AE69" s="808"/>
      <c r="AF69" s="808">
        <v>3</v>
      </c>
      <c r="AG69" s="808"/>
      <c r="AH69" s="808"/>
      <c r="AI69" s="808"/>
      <c r="AJ69" s="808"/>
      <c r="AK69" s="808">
        <v>5</v>
      </c>
      <c r="AL69" s="808"/>
      <c r="AM69" s="808"/>
      <c r="AN69" s="808"/>
      <c r="AO69" s="808"/>
      <c r="AP69" s="808" t="s">
        <v>546</v>
      </c>
      <c r="AQ69" s="808"/>
      <c r="AR69" s="808"/>
      <c r="AS69" s="808"/>
      <c r="AT69" s="808"/>
      <c r="AU69" s="808" t="s">
        <v>546</v>
      </c>
      <c r="AV69" s="808"/>
      <c r="AW69" s="808"/>
      <c r="AX69" s="808"/>
      <c r="AY69" s="808"/>
      <c r="AZ69" s="896"/>
      <c r="BA69" s="896"/>
      <c r="BB69" s="896"/>
      <c r="BC69" s="896"/>
      <c r="BD69" s="897"/>
      <c r="BE69" s="218"/>
      <c r="BF69" s="218"/>
      <c r="BG69" s="218"/>
      <c r="BH69" s="218"/>
      <c r="BI69" s="218"/>
      <c r="BJ69" s="218"/>
      <c r="BK69" s="218"/>
      <c r="BL69" s="218"/>
      <c r="BM69" s="218"/>
      <c r="BN69" s="218"/>
      <c r="BO69" s="218"/>
      <c r="BP69" s="218"/>
      <c r="BQ69" s="215">
        <v>63</v>
      </c>
      <c r="BR69" s="220"/>
      <c r="BS69" s="882"/>
      <c r="BT69" s="883"/>
      <c r="BU69" s="883"/>
      <c r="BV69" s="883"/>
      <c r="BW69" s="883"/>
      <c r="BX69" s="883"/>
      <c r="BY69" s="883"/>
      <c r="BZ69" s="883"/>
      <c r="CA69" s="883"/>
      <c r="CB69" s="883"/>
      <c r="CC69" s="883"/>
      <c r="CD69" s="883"/>
      <c r="CE69" s="883"/>
      <c r="CF69" s="883"/>
      <c r="CG69" s="884"/>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199"/>
    </row>
    <row r="70" spans="1:131" s="200" customFormat="1" ht="26.25" customHeight="1">
      <c r="A70" s="214">
        <v>3</v>
      </c>
      <c r="B70" s="892" t="s">
        <v>540</v>
      </c>
      <c r="C70" s="893"/>
      <c r="D70" s="893"/>
      <c r="E70" s="893"/>
      <c r="F70" s="893"/>
      <c r="G70" s="893"/>
      <c r="H70" s="893"/>
      <c r="I70" s="893"/>
      <c r="J70" s="893"/>
      <c r="K70" s="893"/>
      <c r="L70" s="893"/>
      <c r="M70" s="893"/>
      <c r="N70" s="893"/>
      <c r="O70" s="893"/>
      <c r="P70" s="894"/>
      <c r="Q70" s="895">
        <v>11174</v>
      </c>
      <c r="R70" s="808"/>
      <c r="S70" s="808"/>
      <c r="T70" s="808"/>
      <c r="U70" s="808"/>
      <c r="V70" s="808">
        <v>11146</v>
      </c>
      <c r="W70" s="808"/>
      <c r="X70" s="808"/>
      <c r="Y70" s="808"/>
      <c r="Z70" s="808"/>
      <c r="AA70" s="808">
        <v>28</v>
      </c>
      <c r="AB70" s="808"/>
      <c r="AC70" s="808"/>
      <c r="AD70" s="808"/>
      <c r="AE70" s="808"/>
      <c r="AF70" s="808">
        <v>28</v>
      </c>
      <c r="AG70" s="808"/>
      <c r="AH70" s="808"/>
      <c r="AI70" s="808"/>
      <c r="AJ70" s="808"/>
      <c r="AK70" s="808">
        <v>1350</v>
      </c>
      <c r="AL70" s="808"/>
      <c r="AM70" s="808"/>
      <c r="AN70" s="808"/>
      <c r="AO70" s="808"/>
      <c r="AP70" s="808" t="s">
        <v>546</v>
      </c>
      <c r="AQ70" s="808"/>
      <c r="AR70" s="808"/>
      <c r="AS70" s="808"/>
      <c r="AT70" s="808"/>
      <c r="AU70" s="808" t="s">
        <v>546</v>
      </c>
      <c r="AV70" s="808"/>
      <c r="AW70" s="808"/>
      <c r="AX70" s="808"/>
      <c r="AY70" s="808"/>
      <c r="AZ70" s="896"/>
      <c r="BA70" s="896"/>
      <c r="BB70" s="896"/>
      <c r="BC70" s="896"/>
      <c r="BD70" s="897"/>
      <c r="BE70" s="218"/>
      <c r="BF70" s="218"/>
      <c r="BG70" s="218"/>
      <c r="BH70" s="218"/>
      <c r="BI70" s="218"/>
      <c r="BJ70" s="218"/>
      <c r="BK70" s="218"/>
      <c r="BL70" s="218"/>
      <c r="BM70" s="218"/>
      <c r="BN70" s="218"/>
      <c r="BO70" s="218"/>
      <c r="BP70" s="218"/>
      <c r="BQ70" s="215">
        <v>64</v>
      </c>
      <c r="BR70" s="220"/>
      <c r="BS70" s="882"/>
      <c r="BT70" s="883"/>
      <c r="BU70" s="883"/>
      <c r="BV70" s="883"/>
      <c r="BW70" s="883"/>
      <c r="BX70" s="883"/>
      <c r="BY70" s="883"/>
      <c r="BZ70" s="883"/>
      <c r="CA70" s="883"/>
      <c r="CB70" s="883"/>
      <c r="CC70" s="883"/>
      <c r="CD70" s="883"/>
      <c r="CE70" s="883"/>
      <c r="CF70" s="883"/>
      <c r="CG70" s="884"/>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199"/>
    </row>
    <row r="71" spans="1:131" s="200" customFormat="1" ht="26.25" customHeight="1">
      <c r="A71" s="214">
        <v>4</v>
      </c>
      <c r="B71" s="892" t="s">
        <v>541</v>
      </c>
      <c r="C71" s="893"/>
      <c r="D71" s="893"/>
      <c r="E71" s="893"/>
      <c r="F71" s="893"/>
      <c r="G71" s="893"/>
      <c r="H71" s="893"/>
      <c r="I71" s="893"/>
      <c r="J71" s="893"/>
      <c r="K71" s="893"/>
      <c r="L71" s="893"/>
      <c r="M71" s="893"/>
      <c r="N71" s="893"/>
      <c r="O71" s="893"/>
      <c r="P71" s="894"/>
      <c r="Q71" s="895">
        <v>23</v>
      </c>
      <c r="R71" s="808"/>
      <c r="S71" s="808"/>
      <c r="T71" s="808"/>
      <c r="U71" s="808"/>
      <c r="V71" s="808">
        <v>21</v>
      </c>
      <c r="W71" s="808"/>
      <c r="X71" s="808"/>
      <c r="Y71" s="808"/>
      <c r="Z71" s="808"/>
      <c r="AA71" s="808">
        <v>2</v>
      </c>
      <c r="AB71" s="808"/>
      <c r="AC71" s="808"/>
      <c r="AD71" s="808"/>
      <c r="AE71" s="808"/>
      <c r="AF71" s="808">
        <v>2</v>
      </c>
      <c r="AG71" s="808"/>
      <c r="AH71" s="808"/>
      <c r="AI71" s="808"/>
      <c r="AJ71" s="808"/>
      <c r="AK71" s="808">
        <v>5</v>
      </c>
      <c r="AL71" s="808"/>
      <c r="AM71" s="808"/>
      <c r="AN71" s="808"/>
      <c r="AO71" s="808"/>
      <c r="AP71" s="808" t="s">
        <v>547</v>
      </c>
      <c r="AQ71" s="808"/>
      <c r="AR71" s="808"/>
      <c r="AS71" s="808"/>
      <c r="AT71" s="808"/>
      <c r="AU71" s="808" t="s">
        <v>546</v>
      </c>
      <c r="AV71" s="808"/>
      <c r="AW71" s="808"/>
      <c r="AX71" s="808"/>
      <c r="AY71" s="808"/>
      <c r="AZ71" s="896"/>
      <c r="BA71" s="896"/>
      <c r="BB71" s="896"/>
      <c r="BC71" s="896"/>
      <c r="BD71" s="897"/>
      <c r="BE71" s="218"/>
      <c r="BF71" s="218"/>
      <c r="BG71" s="218"/>
      <c r="BH71" s="218"/>
      <c r="BI71" s="218"/>
      <c r="BJ71" s="218"/>
      <c r="BK71" s="218"/>
      <c r="BL71" s="218"/>
      <c r="BM71" s="218"/>
      <c r="BN71" s="218"/>
      <c r="BO71" s="218"/>
      <c r="BP71" s="218"/>
      <c r="BQ71" s="215">
        <v>65</v>
      </c>
      <c r="BR71" s="220"/>
      <c r="BS71" s="882"/>
      <c r="BT71" s="883"/>
      <c r="BU71" s="883"/>
      <c r="BV71" s="883"/>
      <c r="BW71" s="883"/>
      <c r="BX71" s="883"/>
      <c r="BY71" s="883"/>
      <c r="BZ71" s="883"/>
      <c r="CA71" s="883"/>
      <c r="CB71" s="883"/>
      <c r="CC71" s="883"/>
      <c r="CD71" s="883"/>
      <c r="CE71" s="883"/>
      <c r="CF71" s="883"/>
      <c r="CG71" s="884"/>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199"/>
    </row>
    <row r="72" spans="1:131" s="200" customFormat="1" ht="26.25" customHeight="1">
      <c r="A72" s="214">
        <v>5</v>
      </c>
      <c r="B72" s="892" t="s">
        <v>542</v>
      </c>
      <c r="C72" s="893"/>
      <c r="D72" s="893"/>
      <c r="E72" s="893"/>
      <c r="F72" s="893"/>
      <c r="G72" s="893"/>
      <c r="H72" s="893"/>
      <c r="I72" s="893"/>
      <c r="J72" s="893"/>
      <c r="K72" s="893"/>
      <c r="L72" s="893"/>
      <c r="M72" s="893"/>
      <c r="N72" s="893"/>
      <c r="O72" s="893"/>
      <c r="P72" s="894"/>
      <c r="Q72" s="895">
        <v>123</v>
      </c>
      <c r="R72" s="808"/>
      <c r="S72" s="808"/>
      <c r="T72" s="808"/>
      <c r="U72" s="808"/>
      <c r="V72" s="808">
        <v>110</v>
      </c>
      <c r="W72" s="808"/>
      <c r="X72" s="808"/>
      <c r="Y72" s="808"/>
      <c r="Z72" s="808"/>
      <c r="AA72" s="808">
        <v>13</v>
      </c>
      <c r="AB72" s="808"/>
      <c r="AC72" s="808"/>
      <c r="AD72" s="808"/>
      <c r="AE72" s="808"/>
      <c r="AF72" s="808">
        <v>13</v>
      </c>
      <c r="AG72" s="808"/>
      <c r="AH72" s="808"/>
      <c r="AI72" s="808"/>
      <c r="AJ72" s="808"/>
      <c r="AK72" s="808">
        <v>0</v>
      </c>
      <c r="AL72" s="808"/>
      <c r="AM72" s="808"/>
      <c r="AN72" s="808"/>
      <c r="AO72" s="808"/>
      <c r="AP72" s="898" t="s">
        <v>546</v>
      </c>
      <c r="AQ72" s="899"/>
      <c r="AR72" s="899"/>
      <c r="AS72" s="899"/>
      <c r="AT72" s="850"/>
      <c r="AU72" s="808" t="s">
        <v>546</v>
      </c>
      <c r="AV72" s="808"/>
      <c r="AW72" s="808"/>
      <c r="AX72" s="808"/>
      <c r="AY72" s="808"/>
      <c r="AZ72" s="896"/>
      <c r="BA72" s="896"/>
      <c r="BB72" s="896"/>
      <c r="BC72" s="896"/>
      <c r="BD72" s="897"/>
      <c r="BE72" s="218"/>
      <c r="BF72" s="218"/>
      <c r="BG72" s="218"/>
      <c r="BH72" s="218"/>
      <c r="BI72" s="218"/>
      <c r="BJ72" s="218"/>
      <c r="BK72" s="218"/>
      <c r="BL72" s="218"/>
      <c r="BM72" s="218"/>
      <c r="BN72" s="218"/>
      <c r="BO72" s="218"/>
      <c r="BP72" s="218"/>
      <c r="BQ72" s="215">
        <v>66</v>
      </c>
      <c r="BR72" s="220"/>
      <c r="BS72" s="882"/>
      <c r="BT72" s="883"/>
      <c r="BU72" s="883"/>
      <c r="BV72" s="883"/>
      <c r="BW72" s="883"/>
      <c r="BX72" s="883"/>
      <c r="BY72" s="883"/>
      <c r="BZ72" s="883"/>
      <c r="CA72" s="883"/>
      <c r="CB72" s="883"/>
      <c r="CC72" s="883"/>
      <c r="CD72" s="883"/>
      <c r="CE72" s="883"/>
      <c r="CF72" s="883"/>
      <c r="CG72" s="884"/>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199"/>
    </row>
    <row r="73" spans="1:131" s="200" customFormat="1" ht="26.25" customHeight="1">
      <c r="A73" s="214">
        <v>6</v>
      </c>
      <c r="B73" s="892" t="s">
        <v>543</v>
      </c>
      <c r="C73" s="893"/>
      <c r="D73" s="893"/>
      <c r="E73" s="893"/>
      <c r="F73" s="893"/>
      <c r="G73" s="893"/>
      <c r="H73" s="893"/>
      <c r="I73" s="893"/>
      <c r="J73" s="893"/>
      <c r="K73" s="893"/>
      <c r="L73" s="893"/>
      <c r="M73" s="893"/>
      <c r="N73" s="893"/>
      <c r="O73" s="893"/>
      <c r="P73" s="894"/>
      <c r="Q73" s="895">
        <v>203159</v>
      </c>
      <c r="R73" s="808"/>
      <c r="S73" s="808"/>
      <c r="T73" s="808"/>
      <c r="U73" s="808"/>
      <c r="V73" s="808">
        <v>194040</v>
      </c>
      <c r="W73" s="808"/>
      <c r="X73" s="808"/>
      <c r="Y73" s="808"/>
      <c r="Z73" s="808"/>
      <c r="AA73" s="808">
        <v>9119</v>
      </c>
      <c r="AB73" s="808"/>
      <c r="AC73" s="808"/>
      <c r="AD73" s="808"/>
      <c r="AE73" s="808"/>
      <c r="AF73" s="808">
        <v>9119</v>
      </c>
      <c r="AG73" s="808"/>
      <c r="AH73" s="808"/>
      <c r="AI73" s="808"/>
      <c r="AJ73" s="808"/>
      <c r="AK73" s="808" t="s">
        <v>546</v>
      </c>
      <c r="AL73" s="808"/>
      <c r="AM73" s="808"/>
      <c r="AN73" s="808"/>
      <c r="AO73" s="808"/>
      <c r="AP73" s="898" t="s">
        <v>546</v>
      </c>
      <c r="AQ73" s="899"/>
      <c r="AR73" s="899"/>
      <c r="AS73" s="899"/>
      <c r="AT73" s="850"/>
      <c r="AU73" s="808" t="s">
        <v>546</v>
      </c>
      <c r="AV73" s="808"/>
      <c r="AW73" s="808"/>
      <c r="AX73" s="808"/>
      <c r="AY73" s="808"/>
      <c r="AZ73" s="896"/>
      <c r="BA73" s="896"/>
      <c r="BB73" s="896"/>
      <c r="BC73" s="896"/>
      <c r="BD73" s="897"/>
      <c r="BE73" s="218"/>
      <c r="BF73" s="218"/>
      <c r="BG73" s="218"/>
      <c r="BH73" s="218"/>
      <c r="BI73" s="218"/>
      <c r="BJ73" s="218"/>
      <c r="BK73" s="218"/>
      <c r="BL73" s="218"/>
      <c r="BM73" s="218"/>
      <c r="BN73" s="218"/>
      <c r="BO73" s="218"/>
      <c r="BP73" s="218"/>
      <c r="BQ73" s="215">
        <v>67</v>
      </c>
      <c r="BR73" s="220"/>
      <c r="BS73" s="882"/>
      <c r="BT73" s="883"/>
      <c r="BU73" s="883"/>
      <c r="BV73" s="883"/>
      <c r="BW73" s="883"/>
      <c r="BX73" s="883"/>
      <c r="BY73" s="883"/>
      <c r="BZ73" s="883"/>
      <c r="CA73" s="883"/>
      <c r="CB73" s="883"/>
      <c r="CC73" s="883"/>
      <c r="CD73" s="883"/>
      <c r="CE73" s="883"/>
      <c r="CF73" s="883"/>
      <c r="CG73" s="884"/>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199"/>
    </row>
    <row r="74" spans="1:131" s="200" customFormat="1" ht="26.25" customHeight="1">
      <c r="A74" s="214">
        <v>7</v>
      </c>
      <c r="B74" s="892"/>
      <c r="C74" s="893"/>
      <c r="D74" s="893"/>
      <c r="E74" s="893"/>
      <c r="F74" s="893"/>
      <c r="G74" s="893"/>
      <c r="H74" s="893"/>
      <c r="I74" s="893"/>
      <c r="J74" s="893"/>
      <c r="K74" s="893"/>
      <c r="L74" s="893"/>
      <c r="M74" s="893"/>
      <c r="N74" s="893"/>
      <c r="O74" s="893"/>
      <c r="P74" s="894"/>
      <c r="Q74" s="895"/>
      <c r="R74" s="808"/>
      <c r="S74" s="808"/>
      <c r="T74" s="808"/>
      <c r="U74" s="808"/>
      <c r="V74" s="808"/>
      <c r="W74" s="808"/>
      <c r="X74" s="808"/>
      <c r="Y74" s="808"/>
      <c r="Z74" s="808"/>
      <c r="AA74" s="808"/>
      <c r="AB74" s="808"/>
      <c r="AC74" s="808"/>
      <c r="AD74" s="808"/>
      <c r="AE74" s="808"/>
      <c r="AF74" s="808"/>
      <c r="AG74" s="808"/>
      <c r="AH74" s="808"/>
      <c r="AI74" s="808"/>
      <c r="AJ74" s="808"/>
      <c r="AK74" s="898"/>
      <c r="AL74" s="899"/>
      <c r="AM74" s="899"/>
      <c r="AN74" s="899"/>
      <c r="AO74" s="850"/>
      <c r="AP74" s="898"/>
      <c r="AQ74" s="899"/>
      <c r="AR74" s="899"/>
      <c r="AS74" s="899"/>
      <c r="AT74" s="850"/>
      <c r="AU74" s="808"/>
      <c r="AV74" s="808"/>
      <c r="AW74" s="808"/>
      <c r="AX74" s="808"/>
      <c r="AY74" s="808"/>
      <c r="AZ74" s="896"/>
      <c r="BA74" s="896"/>
      <c r="BB74" s="896"/>
      <c r="BC74" s="896"/>
      <c r="BD74" s="897"/>
      <c r="BE74" s="218"/>
      <c r="BF74" s="218"/>
      <c r="BG74" s="218"/>
      <c r="BH74" s="218"/>
      <c r="BI74" s="218"/>
      <c r="BJ74" s="218"/>
      <c r="BK74" s="218"/>
      <c r="BL74" s="218"/>
      <c r="BM74" s="218"/>
      <c r="BN74" s="218"/>
      <c r="BO74" s="218"/>
      <c r="BP74" s="218"/>
      <c r="BQ74" s="215">
        <v>68</v>
      </c>
      <c r="BR74" s="220"/>
      <c r="BS74" s="882"/>
      <c r="BT74" s="883"/>
      <c r="BU74" s="883"/>
      <c r="BV74" s="883"/>
      <c r="BW74" s="883"/>
      <c r="BX74" s="883"/>
      <c r="BY74" s="883"/>
      <c r="BZ74" s="883"/>
      <c r="CA74" s="883"/>
      <c r="CB74" s="883"/>
      <c r="CC74" s="883"/>
      <c r="CD74" s="883"/>
      <c r="CE74" s="883"/>
      <c r="CF74" s="883"/>
      <c r="CG74" s="884"/>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199"/>
    </row>
    <row r="75" spans="1:131" s="200" customFormat="1" ht="26.25" customHeight="1">
      <c r="A75" s="214">
        <v>8</v>
      </c>
      <c r="B75" s="892"/>
      <c r="C75" s="893"/>
      <c r="D75" s="893"/>
      <c r="E75" s="893"/>
      <c r="F75" s="893"/>
      <c r="G75" s="893"/>
      <c r="H75" s="893"/>
      <c r="I75" s="893"/>
      <c r="J75" s="893"/>
      <c r="K75" s="893"/>
      <c r="L75" s="893"/>
      <c r="M75" s="893"/>
      <c r="N75" s="893"/>
      <c r="O75" s="893"/>
      <c r="P75" s="894"/>
      <c r="Q75" s="900"/>
      <c r="R75" s="899"/>
      <c r="S75" s="899"/>
      <c r="T75" s="899"/>
      <c r="U75" s="850"/>
      <c r="V75" s="898"/>
      <c r="W75" s="899"/>
      <c r="X75" s="899"/>
      <c r="Y75" s="899"/>
      <c r="Z75" s="850"/>
      <c r="AA75" s="898"/>
      <c r="AB75" s="899"/>
      <c r="AC75" s="899"/>
      <c r="AD75" s="899"/>
      <c r="AE75" s="850"/>
      <c r="AF75" s="898"/>
      <c r="AG75" s="899"/>
      <c r="AH75" s="899"/>
      <c r="AI75" s="899"/>
      <c r="AJ75" s="850"/>
      <c r="AK75" s="898"/>
      <c r="AL75" s="899"/>
      <c r="AM75" s="899"/>
      <c r="AN75" s="899"/>
      <c r="AO75" s="850"/>
      <c r="AP75" s="898"/>
      <c r="AQ75" s="899"/>
      <c r="AR75" s="899"/>
      <c r="AS75" s="899"/>
      <c r="AT75" s="850"/>
      <c r="AU75" s="898"/>
      <c r="AV75" s="899"/>
      <c r="AW75" s="899"/>
      <c r="AX75" s="899"/>
      <c r="AY75" s="850"/>
      <c r="AZ75" s="896"/>
      <c r="BA75" s="896"/>
      <c r="BB75" s="896"/>
      <c r="BC75" s="896"/>
      <c r="BD75" s="897"/>
      <c r="BE75" s="218"/>
      <c r="BF75" s="218"/>
      <c r="BG75" s="218"/>
      <c r="BH75" s="218"/>
      <c r="BI75" s="218"/>
      <c r="BJ75" s="218"/>
      <c r="BK75" s="218"/>
      <c r="BL75" s="218"/>
      <c r="BM75" s="218"/>
      <c r="BN75" s="218"/>
      <c r="BO75" s="218"/>
      <c r="BP75" s="218"/>
      <c r="BQ75" s="215">
        <v>69</v>
      </c>
      <c r="BR75" s="220"/>
      <c r="BS75" s="882"/>
      <c r="BT75" s="883"/>
      <c r="BU75" s="883"/>
      <c r="BV75" s="883"/>
      <c r="BW75" s="883"/>
      <c r="BX75" s="883"/>
      <c r="BY75" s="883"/>
      <c r="BZ75" s="883"/>
      <c r="CA75" s="883"/>
      <c r="CB75" s="883"/>
      <c r="CC75" s="883"/>
      <c r="CD75" s="883"/>
      <c r="CE75" s="883"/>
      <c r="CF75" s="883"/>
      <c r="CG75" s="884"/>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199"/>
    </row>
    <row r="76" spans="1:131" s="200" customFormat="1" ht="26.25" customHeight="1">
      <c r="A76" s="214">
        <v>9</v>
      </c>
      <c r="B76" s="892"/>
      <c r="C76" s="893"/>
      <c r="D76" s="893"/>
      <c r="E76" s="893"/>
      <c r="F76" s="893"/>
      <c r="G76" s="893"/>
      <c r="H76" s="893"/>
      <c r="I76" s="893"/>
      <c r="J76" s="893"/>
      <c r="K76" s="893"/>
      <c r="L76" s="893"/>
      <c r="M76" s="893"/>
      <c r="N76" s="893"/>
      <c r="O76" s="893"/>
      <c r="P76" s="894"/>
      <c r="Q76" s="900"/>
      <c r="R76" s="899"/>
      <c r="S76" s="899"/>
      <c r="T76" s="899"/>
      <c r="U76" s="850"/>
      <c r="V76" s="898"/>
      <c r="W76" s="899"/>
      <c r="X76" s="899"/>
      <c r="Y76" s="899"/>
      <c r="Z76" s="850"/>
      <c r="AA76" s="898"/>
      <c r="AB76" s="899"/>
      <c r="AC76" s="899"/>
      <c r="AD76" s="899"/>
      <c r="AE76" s="850"/>
      <c r="AF76" s="898"/>
      <c r="AG76" s="899"/>
      <c r="AH76" s="899"/>
      <c r="AI76" s="899"/>
      <c r="AJ76" s="850"/>
      <c r="AK76" s="898"/>
      <c r="AL76" s="899"/>
      <c r="AM76" s="899"/>
      <c r="AN76" s="899"/>
      <c r="AO76" s="850"/>
      <c r="AP76" s="898"/>
      <c r="AQ76" s="899"/>
      <c r="AR76" s="899"/>
      <c r="AS76" s="899"/>
      <c r="AT76" s="850"/>
      <c r="AU76" s="898"/>
      <c r="AV76" s="899"/>
      <c r="AW76" s="899"/>
      <c r="AX76" s="899"/>
      <c r="AY76" s="850"/>
      <c r="AZ76" s="896"/>
      <c r="BA76" s="896"/>
      <c r="BB76" s="896"/>
      <c r="BC76" s="896"/>
      <c r="BD76" s="897"/>
      <c r="BE76" s="218"/>
      <c r="BF76" s="218"/>
      <c r="BG76" s="218"/>
      <c r="BH76" s="218"/>
      <c r="BI76" s="218"/>
      <c r="BJ76" s="218"/>
      <c r="BK76" s="218"/>
      <c r="BL76" s="218"/>
      <c r="BM76" s="218"/>
      <c r="BN76" s="218"/>
      <c r="BO76" s="218"/>
      <c r="BP76" s="218"/>
      <c r="BQ76" s="215">
        <v>70</v>
      </c>
      <c r="BR76" s="220"/>
      <c r="BS76" s="882"/>
      <c r="BT76" s="883"/>
      <c r="BU76" s="883"/>
      <c r="BV76" s="883"/>
      <c r="BW76" s="883"/>
      <c r="BX76" s="883"/>
      <c r="BY76" s="883"/>
      <c r="BZ76" s="883"/>
      <c r="CA76" s="883"/>
      <c r="CB76" s="883"/>
      <c r="CC76" s="883"/>
      <c r="CD76" s="883"/>
      <c r="CE76" s="883"/>
      <c r="CF76" s="883"/>
      <c r="CG76" s="884"/>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199"/>
    </row>
    <row r="77" spans="1:131" s="200" customFormat="1" ht="26.25" customHeight="1">
      <c r="A77" s="214">
        <v>10</v>
      </c>
      <c r="B77" s="892"/>
      <c r="C77" s="893"/>
      <c r="D77" s="893"/>
      <c r="E77" s="893"/>
      <c r="F77" s="893"/>
      <c r="G77" s="893"/>
      <c r="H77" s="893"/>
      <c r="I77" s="893"/>
      <c r="J77" s="893"/>
      <c r="K77" s="893"/>
      <c r="L77" s="893"/>
      <c r="M77" s="893"/>
      <c r="N77" s="893"/>
      <c r="O77" s="893"/>
      <c r="P77" s="894"/>
      <c r="Q77" s="900"/>
      <c r="R77" s="899"/>
      <c r="S77" s="899"/>
      <c r="T77" s="899"/>
      <c r="U77" s="850"/>
      <c r="V77" s="898"/>
      <c r="W77" s="899"/>
      <c r="X77" s="899"/>
      <c r="Y77" s="899"/>
      <c r="Z77" s="850"/>
      <c r="AA77" s="898"/>
      <c r="AB77" s="899"/>
      <c r="AC77" s="899"/>
      <c r="AD77" s="899"/>
      <c r="AE77" s="850"/>
      <c r="AF77" s="898"/>
      <c r="AG77" s="899"/>
      <c r="AH77" s="899"/>
      <c r="AI77" s="899"/>
      <c r="AJ77" s="850"/>
      <c r="AK77" s="898"/>
      <c r="AL77" s="899"/>
      <c r="AM77" s="899"/>
      <c r="AN77" s="899"/>
      <c r="AO77" s="850"/>
      <c r="AP77" s="898"/>
      <c r="AQ77" s="899"/>
      <c r="AR77" s="899"/>
      <c r="AS77" s="899"/>
      <c r="AT77" s="850"/>
      <c r="AU77" s="898"/>
      <c r="AV77" s="899"/>
      <c r="AW77" s="899"/>
      <c r="AX77" s="899"/>
      <c r="AY77" s="850"/>
      <c r="AZ77" s="896"/>
      <c r="BA77" s="896"/>
      <c r="BB77" s="896"/>
      <c r="BC77" s="896"/>
      <c r="BD77" s="897"/>
      <c r="BE77" s="218"/>
      <c r="BF77" s="218"/>
      <c r="BG77" s="218"/>
      <c r="BH77" s="218"/>
      <c r="BI77" s="218"/>
      <c r="BJ77" s="218"/>
      <c r="BK77" s="218"/>
      <c r="BL77" s="218"/>
      <c r="BM77" s="218"/>
      <c r="BN77" s="218"/>
      <c r="BO77" s="218"/>
      <c r="BP77" s="218"/>
      <c r="BQ77" s="215">
        <v>71</v>
      </c>
      <c r="BR77" s="220"/>
      <c r="BS77" s="882"/>
      <c r="BT77" s="883"/>
      <c r="BU77" s="883"/>
      <c r="BV77" s="883"/>
      <c r="BW77" s="883"/>
      <c r="BX77" s="883"/>
      <c r="BY77" s="883"/>
      <c r="BZ77" s="883"/>
      <c r="CA77" s="883"/>
      <c r="CB77" s="883"/>
      <c r="CC77" s="883"/>
      <c r="CD77" s="883"/>
      <c r="CE77" s="883"/>
      <c r="CF77" s="883"/>
      <c r="CG77" s="884"/>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199"/>
    </row>
    <row r="78" spans="1:131" s="200" customFormat="1" ht="26.25" customHeight="1">
      <c r="A78" s="214">
        <v>11</v>
      </c>
      <c r="B78" s="892"/>
      <c r="C78" s="893"/>
      <c r="D78" s="893"/>
      <c r="E78" s="893"/>
      <c r="F78" s="893"/>
      <c r="G78" s="893"/>
      <c r="H78" s="893"/>
      <c r="I78" s="893"/>
      <c r="J78" s="893"/>
      <c r="K78" s="893"/>
      <c r="L78" s="893"/>
      <c r="M78" s="893"/>
      <c r="N78" s="893"/>
      <c r="O78" s="893"/>
      <c r="P78" s="894"/>
      <c r="Q78" s="895"/>
      <c r="R78" s="808"/>
      <c r="S78" s="808"/>
      <c r="T78" s="808"/>
      <c r="U78" s="808"/>
      <c r="V78" s="808"/>
      <c r="W78" s="808"/>
      <c r="X78" s="808"/>
      <c r="Y78" s="808"/>
      <c r="Z78" s="808"/>
      <c r="AA78" s="808"/>
      <c r="AB78" s="808"/>
      <c r="AC78" s="808"/>
      <c r="AD78" s="808"/>
      <c r="AE78" s="808"/>
      <c r="AF78" s="808"/>
      <c r="AG78" s="808"/>
      <c r="AH78" s="808"/>
      <c r="AI78" s="808"/>
      <c r="AJ78" s="808"/>
      <c r="AK78" s="808"/>
      <c r="AL78" s="808"/>
      <c r="AM78" s="808"/>
      <c r="AN78" s="808"/>
      <c r="AO78" s="808"/>
      <c r="AP78" s="808"/>
      <c r="AQ78" s="808"/>
      <c r="AR78" s="808"/>
      <c r="AS78" s="808"/>
      <c r="AT78" s="808"/>
      <c r="AU78" s="808"/>
      <c r="AV78" s="808"/>
      <c r="AW78" s="808"/>
      <c r="AX78" s="808"/>
      <c r="AY78" s="808"/>
      <c r="AZ78" s="896"/>
      <c r="BA78" s="896"/>
      <c r="BB78" s="896"/>
      <c r="BC78" s="896"/>
      <c r="BD78" s="897"/>
      <c r="BE78" s="218"/>
      <c r="BF78" s="218"/>
      <c r="BG78" s="218"/>
      <c r="BH78" s="218"/>
      <c r="BI78" s="218"/>
      <c r="BJ78" s="221"/>
      <c r="BK78" s="221"/>
      <c r="BL78" s="221"/>
      <c r="BM78" s="221"/>
      <c r="BN78" s="221"/>
      <c r="BO78" s="218"/>
      <c r="BP78" s="218"/>
      <c r="BQ78" s="215">
        <v>72</v>
      </c>
      <c r="BR78" s="220"/>
      <c r="BS78" s="882"/>
      <c r="BT78" s="883"/>
      <c r="BU78" s="883"/>
      <c r="BV78" s="883"/>
      <c r="BW78" s="883"/>
      <c r="BX78" s="883"/>
      <c r="BY78" s="883"/>
      <c r="BZ78" s="883"/>
      <c r="CA78" s="883"/>
      <c r="CB78" s="883"/>
      <c r="CC78" s="883"/>
      <c r="CD78" s="883"/>
      <c r="CE78" s="883"/>
      <c r="CF78" s="883"/>
      <c r="CG78" s="884"/>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199"/>
    </row>
    <row r="79" spans="1:131" s="200" customFormat="1" ht="26.25" customHeight="1">
      <c r="A79" s="214">
        <v>12</v>
      </c>
      <c r="B79" s="892"/>
      <c r="C79" s="893"/>
      <c r="D79" s="893"/>
      <c r="E79" s="893"/>
      <c r="F79" s="893"/>
      <c r="G79" s="893"/>
      <c r="H79" s="893"/>
      <c r="I79" s="893"/>
      <c r="J79" s="893"/>
      <c r="K79" s="893"/>
      <c r="L79" s="893"/>
      <c r="M79" s="893"/>
      <c r="N79" s="893"/>
      <c r="O79" s="893"/>
      <c r="P79" s="894"/>
      <c r="Q79" s="895"/>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808"/>
      <c r="AP79" s="808"/>
      <c r="AQ79" s="808"/>
      <c r="AR79" s="808"/>
      <c r="AS79" s="808"/>
      <c r="AT79" s="808"/>
      <c r="AU79" s="808"/>
      <c r="AV79" s="808"/>
      <c r="AW79" s="808"/>
      <c r="AX79" s="808"/>
      <c r="AY79" s="808"/>
      <c r="AZ79" s="896"/>
      <c r="BA79" s="896"/>
      <c r="BB79" s="896"/>
      <c r="BC79" s="896"/>
      <c r="BD79" s="897"/>
      <c r="BE79" s="218"/>
      <c r="BF79" s="218"/>
      <c r="BG79" s="218"/>
      <c r="BH79" s="218"/>
      <c r="BI79" s="218"/>
      <c r="BJ79" s="221"/>
      <c r="BK79" s="221"/>
      <c r="BL79" s="221"/>
      <c r="BM79" s="221"/>
      <c r="BN79" s="221"/>
      <c r="BO79" s="218"/>
      <c r="BP79" s="218"/>
      <c r="BQ79" s="215">
        <v>73</v>
      </c>
      <c r="BR79" s="220"/>
      <c r="BS79" s="882"/>
      <c r="BT79" s="883"/>
      <c r="BU79" s="883"/>
      <c r="BV79" s="883"/>
      <c r="BW79" s="883"/>
      <c r="BX79" s="883"/>
      <c r="BY79" s="883"/>
      <c r="BZ79" s="883"/>
      <c r="CA79" s="883"/>
      <c r="CB79" s="883"/>
      <c r="CC79" s="883"/>
      <c r="CD79" s="883"/>
      <c r="CE79" s="883"/>
      <c r="CF79" s="883"/>
      <c r="CG79" s="884"/>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199"/>
    </row>
    <row r="80" spans="1:131" s="200" customFormat="1" ht="26.25" customHeight="1">
      <c r="A80" s="214">
        <v>13</v>
      </c>
      <c r="B80" s="892"/>
      <c r="C80" s="893"/>
      <c r="D80" s="893"/>
      <c r="E80" s="893"/>
      <c r="F80" s="893"/>
      <c r="G80" s="893"/>
      <c r="H80" s="893"/>
      <c r="I80" s="893"/>
      <c r="J80" s="893"/>
      <c r="K80" s="893"/>
      <c r="L80" s="893"/>
      <c r="M80" s="893"/>
      <c r="N80" s="893"/>
      <c r="O80" s="893"/>
      <c r="P80" s="894"/>
      <c r="Q80" s="895"/>
      <c r="R80" s="808"/>
      <c r="S80" s="808"/>
      <c r="T80" s="808"/>
      <c r="U80" s="808"/>
      <c r="V80" s="808"/>
      <c r="W80" s="808"/>
      <c r="X80" s="808"/>
      <c r="Y80" s="808"/>
      <c r="Z80" s="808"/>
      <c r="AA80" s="808"/>
      <c r="AB80" s="808"/>
      <c r="AC80" s="808"/>
      <c r="AD80" s="808"/>
      <c r="AE80" s="808"/>
      <c r="AF80" s="808"/>
      <c r="AG80" s="808"/>
      <c r="AH80" s="808"/>
      <c r="AI80" s="808"/>
      <c r="AJ80" s="808"/>
      <c r="AK80" s="808"/>
      <c r="AL80" s="808"/>
      <c r="AM80" s="808"/>
      <c r="AN80" s="808"/>
      <c r="AO80" s="808"/>
      <c r="AP80" s="808"/>
      <c r="AQ80" s="808"/>
      <c r="AR80" s="808"/>
      <c r="AS80" s="808"/>
      <c r="AT80" s="808"/>
      <c r="AU80" s="808"/>
      <c r="AV80" s="808"/>
      <c r="AW80" s="808"/>
      <c r="AX80" s="808"/>
      <c r="AY80" s="808"/>
      <c r="AZ80" s="896"/>
      <c r="BA80" s="896"/>
      <c r="BB80" s="896"/>
      <c r="BC80" s="896"/>
      <c r="BD80" s="897"/>
      <c r="BE80" s="218"/>
      <c r="BF80" s="218"/>
      <c r="BG80" s="218"/>
      <c r="BH80" s="218"/>
      <c r="BI80" s="218"/>
      <c r="BJ80" s="218"/>
      <c r="BK80" s="218"/>
      <c r="BL80" s="218"/>
      <c r="BM80" s="218"/>
      <c r="BN80" s="218"/>
      <c r="BO80" s="218"/>
      <c r="BP80" s="218"/>
      <c r="BQ80" s="215">
        <v>74</v>
      </c>
      <c r="BR80" s="220"/>
      <c r="BS80" s="882"/>
      <c r="BT80" s="883"/>
      <c r="BU80" s="883"/>
      <c r="BV80" s="883"/>
      <c r="BW80" s="883"/>
      <c r="BX80" s="883"/>
      <c r="BY80" s="883"/>
      <c r="BZ80" s="883"/>
      <c r="CA80" s="883"/>
      <c r="CB80" s="883"/>
      <c r="CC80" s="883"/>
      <c r="CD80" s="883"/>
      <c r="CE80" s="883"/>
      <c r="CF80" s="883"/>
      <c r="CG80" s="884"/>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199"/>
    </row>
    <row r="81" spans="1:131" s="200" customFormat="1" ht="26.25" customHeight="1">
      <c r="A81" s="214">
        <v>14</v>
      </c>
      <c r="B81" s="892"/>
      <c r="C81" s="893"/>
      <c r="D81" s="893"/>
      <c r="E81" s="893"/>
      <c r="F81" s="893"/>
      <c r="G81" s="893"/>
      <c r="H81" s="893"/>
      <c r="I81" s="893"/>
      <c r="J81" s="893"/>
      <c r="K81" s="893"/>
      <c r="L81" s="893"/>
      <c r="M81" s="893"/>
      <c r="N81" s="893"/>
      <c r="O81" s="893"/>
      <c r="P81" s="894"/>
      <c r="Q81" s="895"/>
      <c r="R81" s="808"/>
      <c r="S81" s="808"/>
      <c r="T81" s="808"/>
      <c r="U81" s="808"/>
      <c r="V81" s="808"/>
      <c r="W81" s="808"/>
      <c r="X81" s="808"/>
      <c r="Y81" s="808"/>
      <c r="Z81" s="808"/>
      <c r="AA81" s="808"/>
      <c r="AB81" s="808"/>
      <c r="AC81" s="808"/>
      <c r="AD81" s="808"/>
      <c r="AE81" s="808"/>
      <c r="AF81" s="808"/>
      <c r="AG81" s="808"/>
      <c r="AH81" s="808"/>
      <c r="AI81" s="808"/>
      <c r="AJ81" s="808"/>
      <c r="AK81" s="808"/>
      <c r="AL81" s="808"/>
      <c r="AM81" s="808"/>
      <c r="AN81" s="808"/>
      <c r="AO81" s="808"/>
      <c r="AP81" s="808"/>
      <c r="AQ81" s="808"/>
      <c r="AR81" s="808"/>
      <c r="AS81" s="808"/>
      <c r="AT81" s="808"/>
      <c r="AU81" s="808"/>
      <c r="AV81" s="808"/>
      <c r="AW81" s="808"/>
      <c r="AX81" s="808"/>
      <c r="AY81" s="808"/>
      <c r="AZ81" s="896"/>
      <c r="BA81" s="896"/>
      <c r="BB81" s="896"/>
      <c r="BC81" s="896"/>
      <c r="BD81" s="897"/>
      <c r="BE81" s="218"/>
      <c r="BF81" s="218"/>
      <c r="BG81" s="218"/>
      <c r="BH81" s="218"/>
      <c r="BI81" s="218"/>
      <c r="BJ81" s="218"/>
      <c r="BK81" s="218"/>
      <c r="BL81" s="218"/>
      <c r="BM81" s="218"/>
      <c r="BN81" s="218"/>
      <c r="BO81" s="218"/>
      <c r="BP81" s="218"/>
      <c r="BQ81" s="215">
        <v>75</v>
      </c>
      <c r="BR81" s="220"/>
      <c r="BS81" s="882"/>
      <c r="BT81" s="883"/>
      <c r="BU81" s="883"/>
      <c r="BV81" s="883"/>
      <c r="BW81" s="883"/>
      <c r="BX81" s="883"/>
      <c r="BY81" s="883"/>
      <c r="BZ81" s="883"/>
      <c r="CA81" s="883"/>
      <c r="CB81" s="883"/>
      <c r="CC81" s="883"/>
      <c r="CD81" s="883"/>
      <c r="CE81" s="883"/>
      <c r="CF81" s="883"/>
      <c r="CG81" s="884"/>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199"/>
    </row>
    <row r="82" spans="1:131" s="200" customFormat="1" ht="26.25" customHeight="1">
      <c r="A82" s="214">
        <v>15</v>
      </c>
      <c r="B82" s="892"/>
      <c r="C82" s="893"/>
      <c r="D82" s="893"/>
      <c r="E82" s="893"/>
      <c r="F82" s="893"/>
      <c r="G82" s="893"/>
      <c r="H82" s="893"/>
      <c r="I82" s="893"/>
      <c r="J82" s="893"/>
      <c r="K82" s="893"/>
      <c r="L82" s="893"/>
      <c r="M82" s="893"/>
      <c r="N82" s="893"/>
      <c r="O82" s="893"/>
      <c r="P82" s="894"/>
      <c r="Q82" s="895"/>
      <c r="R82" s="808"/>
      <c r="S82" s="808"/>
      <c r="T82" s="808"/>
      <c r="U82" s="808"/>
      <c r="V82" s="808"/>
      <c r="W82" s="808"/>
      <c r="X82" s="808"/>
      <c r="Y82" s="808"/>
      <c r="Z82" s="808"/>
      <c r="AA82" s="808"/>
      <c r="AB82" s="808"/>
      <c r="AC82" s="808"/>
      <c r="AD82" s="808"/>
      <c r="AE82" s="808"/>
      <c r="AF82" s="808"/>
      <c r="AG82" s="808"/>
      <c r="AH82" s="808"/>
      <c r="AI82" s="808"/>
      <c r="AJ82" s="808"/>
      <c r="AK82" s="808"/>
      <c r="AL82" s="808"/>
      <c r="AM82" s="808"/>
      <c r="AN82" s="808"/>
      <c r="AO82" s="808"/>
      <c r="AP82" s="808"/>
      <c r="AQ82" s="808"/>
      <c r="AR82" s="808"/>
      <c r="AS82" s="808"/>
      <c r="AT82" s="808"/>
      <c r="AU82" s="808"/>
      <c r="AV82" s="808"/>
      <c r="AW82" s="808"/>
      <c r="AX82" s="808"/>
      <c r="AY82" s="808"/>
      <c r="AZ82" s="896"/>
      <c r="BA82" s="896"/>
      <c r="BB82" s="896"/>
      <c r="BC82" s="896"/>
      <c r="BD82" s="897"/>
      <c r="BE82" s="218"/>
      <c r="BF82" s="218"/>
      <c r="BG82" s="218"/>
      <c r="BH82" s="218"/>
      <c r="BI82" s="218"/>
      <c r="BJ82" s="218"/>
      <c r="BK82" s="218"/>
      <c r="BL82" s="218"/>
      <c r="BM82" s="218"/>
      <c r="BN82" s="218"/>
      <c r="BO82" s="218"/>
      <c r="BP82" s="218"/>
      <c r="BQ82" s="215">
        <v>76</v>
      </c>
      <c r="BR82" s="220"/>
      <c r="BS82" s="882"/>
      <c r="BT82" s="883"/>
      <c r="BU82" s="883"/>
      <c r="BV82" s="883"/>
      <c r="BW82" s="883"/>
      <c r="BX82" s="883"/>
      <c r="BY82" s="883"/>
      <c r="BZ82" s="883"/>
      <c r="CA82" s="883"/>
      <c r="CB82" s="883"/>
      <c r="CC82" s="883"/>
      <c r="CD82" s="883"/>
      <c r="CE82" s="883"/>
      <c r="CF82" s="883"/>
      <c r="CG82" s="884"/>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199"/>
    </row>
    <row r="83" spans="1:131" s="200" customFormat="1" ht="26.25" customHeight="1">
      <c r="A83" s="214">
        <v>16</v>
      </c>
      <c r="B83" s="892"/>
      <c r="C83" s="893"/>
      <c r="D83" s="893"/>
      <c r="E83" s="893"/>
      <c r="F83" s="893"/>
      <c r="G83" s="893"/>
      <c r="H83" s="893"/>
      <c r="I83" s="893"/>
      <c r="J83" s="893"/>
      <c r="K83" s="893"/>
      <c r="L83" s="893"/>
      <c r="M83" s="893"/>
      <c r="N83" s="893"/>
      <c r="O83" s="893"/>
      <c r="P83" s="894"/>
      <c r="Q83" s="895"/>
      <c r="R83" s="808"/>
      <c r="S83" s="808"/>
      <c r="T83" s="808"/>
      <c r="U83" s="808"/>
      <c r="V83" s="808"/>
      <c r="W83" s="808"/>
      <c r="X83" s="808"/>
      <c r="Y83" s="808"/>
      <c r="Z83" s="808"/>
      <c r="AA83" s="808"/>
      <c r="AB83" s="808"/>
      <c r="AC83" s="808"/>
      <c r="AD83" s="808"/>
      <c r="AE83" s="808"/>
      <c r="AF83" s="808"/>
      <c r="AG83" s="808"/>
      <c r="AH83" s="808"/>
      <c r="AI83" s="808"/>
      <c r="AJ83" s="808"/>
      <c r="AK83" s="808"/>
      <c r="AL83" s="808"/>
      <c r="AM83" s="808"/>
      <c r="AN83" s="808"/>
      <c r="AO83" s="808"/>
      <c r="AP83" s="808"/>
      <c r="AQ83" s="808"/>
      <c r="AR83" s="808"/>
      <c r="AS83" s="808"/>
      <c r="AT83" s="808"/>
      <c r="AU83" s="808"/>
      <c r="AV83" s="808"/>
      <c r="AW83" s="808"/>
      <c r="AX83" s="808"/>
      <c r="AY83" s="808"/>
      <c r="AZ83" s="896"/>
      <c r="BA83" s="896"/>
      <c r="BB83" s="896"/>
      <c r="BC83" s="896"/>
      <c r="BD83" s="897"/>
      <c r="BE83" s="218"/>
      <c r="BF83" s="218"/>
      <c r="BG83" s="218"/>
      <c r="BH83" s="218"/>
      <c r="BI83" s="218"/>
      <c r="BJ83" s="218"/>
      <c r="BK83" s="218"/>
      <c r="BL83" s="218"/>
      <c r="BM83" s="218"/>
      <c r="BN83" s="218"/>
      <c r="BO83" s="218"/>
      <c r="BP83" s="218"/>
      <c r="BQ83" s="215">
        <v>77</v>
      </c>
      <c r="BR83" s="220"/>
      <c r="BS83" s="882"/>
      <c r="BT83" s="883"/>
      <c r="BU83" s="883"/>
      <c r="BV83" s="883"/>
      <c r="BW83" s="883"/>
      <c r="BX83" s="883"/>
      <c r="BY83" s="883"/>
      <c r="BZ83" s="883"/>
      <c r="CA83" s="883"/>
      <c r="CB83" s="883"/>
      <c r="CC83" s="883"/>
      <c r="CD83" s="883"/>
      <c r="CE83" s="883"/>
      <c r="CF83" s="883"/>
      <c r="CG83" s="884"/>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199"/>
    </row>
    <row r="84" spans="1:131" s="200" customFormat="1" ht="26.25" customHeight="1">
      <c r="A84" s="214">
        <v>17</v>
      </c>
      <c r="B84" s="892"/>
      <c r="C84" s="893"/>
      <c r="D84" s="893"/>
      <c r="E84" s="893"/>
      <c r="F84" s="893"/>
      <c r="G84" s="893"/>
      <c r="H84" s="893"/>
      <c r="I84" s="893"/>
      <c r="J84" s="893"/>
      <c r="K84" s="893"/>
      <c r="L84" s="893"/>
      <c r="M84" s="893"/>
      <c r="N84" s="893"/>
      <c r="O84" s="893"/>
      <c r="P84" s="894"/>
      <c r="Q84" s="895"/>
      <c r="R84" s="808"/>
      <c r="S84" s="808"/>
      <c r="T84" s="808"/>
      <c r="U84" s="808"/>
      <c r="V84" s="808"/>
      <c r="W84" s="808"/>
      <c r="X84" s="808"/>
      <c r="Y84" s="808"/>
      <c r="Z84" s="808"/>
      <c r="AA84" s="808"/>
      <c r="AB84" s="808"/>
      <c r="AC84" s="808"/>
      <c r="AD84" s="808"/>
      <c r="AE84" s="808"/>
      <c r="AF84" s="808"/>
      <c r="AG84" s="808"/>
      <c r="AH84" s="808"/>
      <c r="AI84" s="808"/>
      <c r="AJ84" s="808"/>
      <c r="AK84" s="808"/>
      <c r="AL84" s="808"/>
      <c r="AM84" s="808"/>
      <c r="AN84" s="808"/>
      <c r="AO84" s="808"/>
      <c r="AP84" s="808"/>
      <c r="AQ84" s="808"/>
      <c r="AR84" s="808"/>
      <c r="AS84" s="808"/>
      <c r="AT84" s="808"/>
      <c r="AU84" s="808"/>
      <c r="AV84" s="808"/>
      <c r="AW84" s="808"/>
      <c r="AX84" s="808"/>
      <c r="AY84" s="808"/>
      <c r="AZ84" s="896"/>
      <c r="BA84" s="896"/>
      <c r="BB84" s="896"/>
      <c r="BC84" s="896"/>
      <c r="BD84" s="897"/>
      <c r="BE84" s="218"/>
      <c r="BF84" s="218"/>
      <c r="BG84" s="218"/>
      <c r="BH84" s="218"/>
      <c r="BI84" s="218"/>
      <c r="BJ84" s="218"/>
      <c r="BK84" s="218"/>
      <c r="BL84" s="218"/>
      <c r="BM84" s="218"/>
      <c r="BN84" s="218"/>
      <c r="BO84" s="218"/>
      <c r="BP84" s="218"/>
      <c r="BQ84" s="215">
        <v>78</v>
      </c>
      <c r="BR84" s="220"/>
      <c r="BS84" s="882"/>
      <c r="BT84" s="883"/>
      <c r="BU84" s="883"/>
      <c r="BV84" s="883"/>
      <c r="BW84" s="883"/>
      <c r="BX84" s="883"/>
      <c r="BY84" s="883"/>
      <c r="BZ84" s="883"/>
      <c r="CA84" s="883"/>
      <c r="CB84" s="883"/>
      <c r="CC84" s="883"/>
      <c r="CD84" s="883"/>
      <c r="CE84" s="883"/>
      <c r="CF84" s="883"/>
      <c r="CG84" s="884"/>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199"/>
    </row>
    <row r="85" spans="1:131" s="200" customFormat="1" ht="26.25" customHeight="1">
      <c r="A85" s="214">
        <v>18</v>
      </c>
      <c r="B85" s="892"/>
      <c r="C85" s="893"/>
      <c r="D85" s="893"/>
      <c r="E85" s="893"/>
      <c r="F85" s="893"/>
      <c r="G85" s="893"/>
      <c r="H85" s="893"/>
      <c r="I85" s="893"/>
      <c r="J85" s="893"/>
      <c r="K85" s="893"/>
      <c r="L85" s="893"/>
      <c r="M85" s="893"/>
      <c r="N85" s="893"/>
      <c r="O85" s="893"/>
      <c r="P85" s="894"/>
      <c r="Q85" s="895"/>
      <c r="R85" s="808"/>
      <c r="S85" s="808"/>
      <c r="T85" s="808"/>
      <c r="U85" s="808"/>
      <c r="V85" s="808"/>
      <c r="W85" s="808"/>
      <c r="X85" s="808"/>
      <c r="Y85" s="808"/>
      <c r="Z85" s="808"/>
      <c r="AA85" s="808"/>
      <c r="AB85" s="808"/>
      <c r="AC85" s="808"/>
      <c r="AD85" s="808"/>
      <c r="AE85" s="808"/>
      <c r="AF85" s="808"/>
      <c r="AG85" s="808"/>
      <c r="AH85" s="808"/>
      <c r="AI85" s="808"/>
      <c r="AJ85" s="808"/>
      <c r="AK85" s="808"/>
      <c r="AL85" s="808"/>
      <c r="AM85" s="808"/>
      <c r="AN85" s="808"/>
      <c r="AO85" s="808"/>
      <c r="AP85" s="808"/>
      <c r="AQ85" s="808"/>
      <c r="AR85" s="808"/>
      <c r="AS85" s="808"/>
      <c r="AT85" s="808"/>
      <c r="AU85" s="808"/>
      <c r="AV85" s="808"/>
      <c r="AW85" s="808"/>
      <c r="AX85" s="808"/>
      <c r="AY85" s="808"/>
      <c r="AZ85" s="896"/>
      <c r="BA85" s="896"/>
      <c r="BB85" s="896"/>
      <c r="BC85" s="896"/>
      <c r="BD85" s="897"/>
      <c r="BE85" s="218"/>
      <c r="BF85" s="218"/>
      <c r="BG85" s="218"/>
      <c r="BH85" s="218"/>
      <c r="BI85" s="218"/>
      <c r="BJ85" s="218"/>
      <c r="BK85" s="218"/>
      <c r="BL85" s="218"/>
      <c r="BM85" s="218"/>
      <c r="BN85" s="218"/>
      <c r="BO85" s="218"/>
      <c r="BP85" s="218"/>
      <c r="BQ85" s="215">
        <v>79</v>
      </c>
      <c r="BR85" s="220"/>
      <c r="BS85" s="882"/>
      <c r="BT85" s="883"/>
      <c r="BU85" s="883"/>
      <c r="BV85" s="883"/>
      <c r="BW85" s="883"/>
      <c r="BX85" s="883"/>
      <c r="BY85" s="883"/>
      <c r="BZ85" s="883"/>
      <c r="CA85" s="883"/>
      <c r="CB85" s="883"/>
      <c r="CC85" s="883"/>
      <c r="CD85" s="883"/>
      <c r="CE85" s="883"/>
      <c r="CF85" s="883"/>
      <c r="CG85" s="884"/>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199"/>
    </row>
    <row r="86" spans="1:131" s="200" customFormat="1" ht="26.25" customHeight="1">
      <c r="A86" s="214">
        <v>19</v>
      </c>
      <c r="B86" s="892"/>
      <c r="C86" s="893"/>
      <c r="D86" s="893"/>
      <c r="E86" s="893"/>
      <c r="F86" s="893"/>
      <c r="G86" s="893"/>
      <c r="H86" s="893"/>
      <c r="I86" s="893"/>
      <c r="J86" s="893"/>
      <c r="K86" s="893"/>
      <c r="L86" s="893"/>
      <c r="M86" s="893"/>
      <c r="N86" s="893"/>
      <c r="O86" s="893"/>
      <c r="P86" s="894"/>
      <c r="Q86" s="895"/>
      <c r="R86" s="808"/>
      <c r="S86" s="808"/>
      <c r="T86" s="808"/>
      <c r="U86" s="808"/>
      <c r="V86" s="808"/>
      <c r="W86" s="808"/>
      <c r="X86" s="808"/>
      <c r="Y86" s="808"/>
      <c r="Z86" s="808"/>
      <c r="AA86" s="808"/>
      <c r="AB86" s="808"/>
      <c r="AC86" s="808"/>
      <c r="AD86" s="808"/>
      <c r="AE86" s="808"/>
      <c r="AF86" s="808"/>
      <c r="AG86" s="808"/>
      <c r="AH86" s="808"/>
      <c r="AI86" s="808"/>
      <c r="AJ86" s="808"/>
      <c r="AK86" s="808"/>
      <c r="AL86" s="808"/>
      <c r="AM86" s="808"/>
      <c r="AN86" s="808"/>
      <c r="AO86" s="808"/>
      <c r="AP86" s="808"/>
      <c r="AQ86" s="808"/>
      <c r="AR86" s="808"/>
      <c r="AS86" s="808"/>
      <c r="AT86" s="808"/>
      <c r="AU86" s="808"/>
      <c r="AV86" s="808"/>
      <c r="AW86" s="808"/>
      <c r="AX86" s="808"/>
      <c r="AY86" s="808"/>
      <c r="AZ86" s="896"/>
      <c r="BA86" s="896"/>
      <c r="BB86" s="896"/>
      <c r="BC86" s="896"/>
      <c r="BD86" s="897"/>
      <c r="BE86" s="218"/>
      <c r="BF86" s="218"/>
      <c r="BG86" s="218"/>
      <c r="BH86" s="218"/>
      <c r="BI86" s="218"/>
      <c r="BJ86" s="218"/>
      <c r="BK86" s="218"/>
      <c r="BL86" s="218"/>
      <c r="BM86" s="218"/>
      <c r="BN86" s="218"/>
      <c r="BO86" s="218"/>
      <c r="BP86" s="218"/>
      <c r="BQ86" s="215">
        <v>80</v>
      </c>
      <c r="BR86" s="220"/>
      <c r="BS86" s="882"/>
      <c r="BT86" s="883"/>
      <c r="BU86" s="883"/>
      <c r="BV86" s="883"/>
      <c r="BW86" s="883"/>
      <c r="BX86" s="883"/>
      <c r="BY86" s="883"/>
      <c r="BZ86" s="883"/>
      <c r="CA86" s="883"/>
      <c r="CB86" s="883"/>
      <c r="CC86" s="883"/>
      <c r="CD86" s="883"/>
      <c r="CE86" s="883"/>
      <c r="CF86" s="883"/>
      <c r="CG86" s="884"/>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199"/>
    </row>
    <row r="87" spans="1:131" s="200" customFormat="1" ht="26.25" customHeight="1">
      <c r="A87" s="222">
        <v>20</v>
      </c>
      <c r="B87" s="901"/>
      <c r="C87" s="902"/>
      <c r="D87" s="902"/>
      <c r="E87" s="902"/>
      <c r="F87" s="902"/>
      <c r="G87" s="902"/>
      <c r="H87" s="902"/>
      <c r="I87" s="902"/>
      <c r="J87" s="902"/>
      <c r="K87" s="902"/>
      <c r="L87" s="902"/>
      <c r="M87" s="902"/>
      <c r="N87" s="902"/>
      <c r="O87" s="902"/>
      <c r="P87" s="903"/>
      <c r="Q87" s="904"/>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18"/>
      <c r="BF87" s="218"/>
      <c r="BG87" s="218"/>
      <c r="BH87" s="218"/>
      <c r="BI87" s="218"/>
      <c r="BJ87" s="218"/>
      <c r="BK87" s="218"/>
      <c r="BL87" s="218"/>
      <c r="BM87" s="218"/>
      <c r="BN87" s="218"/>
      <c r="BO87" s="218"/>
      <c r="BP87" s="218"/>
      <c r="BQ87" s="215">
        <v>81</v>
      </c>
      <c r="BR87" s="220"/>
      <c r="BS87" s="882"/>
      <c r="BT87" s="883"/>
      <c r="BU87" s="883"/>
      <c r="BV87" s="883"/>
      <c r="BW87" s="883"/>
      <c r="BX87" s="883"/>
      <c r="BY87" s="883"/>
      <c r="BZ87" s="883"/>
      <c r="CA87" s="883"/>
      <c r="CB87" s="883"/>
      <c r="CC87" s="883"/>
      <c r="CD87" s="883"/>
      <c r="CE87" s="883"/>
      <c r="CF87" s="883"/>
      <c r="CG87" s="884"/>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199"/>
    </row>
    <row r="88" spans="1:131" s="200" customFormat="1" ht="26.25" customHeight="1" thickBot="1">
      <c r="A88" s="217" t="s">
        <v>368</v>
      </c>
      <c r="B88" s="812" t="s">
        <v>393</v>
      </c>
      <c r="C88" s="813"/>
      <c r="D88" s="813"/>
      <c r="E88" s="813"/>
      <c r="F88" s="813"/>
      <c r="G88" s="813"/>
      <c r="H88" s="813"/>
      <c r="I88" s="813"/>
      <c r="J88" s="813"/>
      <c r="K88" s="813"/>
      <c r="L88" s="813"/>
      <c r="M88" s="813"/>
      <c r="N88" s="813"/>
      <c r="O88" s="813"/>
      <c r="P88" s="814"/>
      <c r="Q88" s="857"/>
      <c r="R88" s="858"/>
      <c r="S88" s="858"/>
      <c r="T88" s="858"/>
      <c r="U88" s="858"/>
      <c r="V88" s="858"/>
      <c r="W88" s="858"/>
      <c r="X88" s="858"/>
      <c r="Y88" s="858"/>
      <c r="Z88" s="858"/>
      <c r="AA88" s="858"/>
      <c r="AB88" s="858"/>
      <c r="AC88" s="858"/>
      <c r="AD88" s="858"/>
      <c r="AE88" s="858"/>
      <c r="AF88" s="861">
        <v>9303</v>
      </c>
      <c r="AG88" s="861"/>
      <c r="AH88" s="861"/>
      <c r="AI88" s="861"/>
      <c r="AJ88" s="861"/>
      <c r="AK88" s="858"/>
      <c r="AL88" s="858"/>
      <c r="AM88" s="858"/>
      <c r="AN88" s="858"/>
      <c r="AO88" s="858"/>
      <c r="AP88" s="861">
        <v>837</v>
      </c>
      <c r="AQ88" s="861"/>
      <c r="AR88" s="861"/>
      <c r="AS88" s="861"/>
      <c r="AT88" s="861"/>
      <c r="AU88" s="861">
        <v>299</v>
      </c>
      <c r="AV88" s="861"/>
      <c r="AW88" s="861"/>
      <c r="AX88" s="861"/>
      <c r="AY88" s="861"/>
      <c r="AZ88" s="866"/>
      <c r="BA88" s="866"/>
      <c r="BB88" s="866"/>
      <c r="BC88" s="866"/>
      <c r="BD88" s="867"/>
      <c r="BE88" s="218"/>
      <c r="BF88" s="218"/>
      <c r="BG88" s="218"/>
      <c r="BH88" s="218"/>
      <c r="BI88" s="218"/>
      <c r="BJ88" s="218"/>
      <c r="BK88" s="218"/>
      <c r="BL88" s="218"/>
      <c r="BM88" s="218"/>
      <c r="BN88" s="218"/>
      <c r="BO88" s="218"/>
      <c r="BP88" s="218"/>
      <c r="BQ88" s="215">
        <v>82</v>
      </c>
      <c r="BR88" s="220"/>
      <c r="BS88" s="882"/>
      <c r="BT88" s="883"/>
      <c r="BU88" s="883"/>
      <c r="BV88" s="883"/>
      <c r="BW88" s="883"/>
      <c r="BX88" s="883"/>
      <c r="BY88" s="883"/>
      <c r="BZ88" s="883"/>
      <c r="CA88" s="883"/>
      <c r="CB88" s="883"/>
      <c r="CC88" s="883"/>
      <c r="CD88" s="883"/>
      <c r="CE88" s="883"/>
      <c r="CF88" s="883"/>
      <c r="CG88" s="884"/>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2"/>
      <c r="BT89" s="883"/>
      <c r="BU89" s="883"/>
      <c r="BV89" s="883"/>
      <c r="BW89" s="883"/>
      <c r="BX89" s="883"/>
      <c r="BY89" s="883"/>
      <c r="BZ89" s="883"/>
      <c r="CA89" s="883"/>
      <c r="CB89" s="883"/>
      <c r="CC89" s="883"/>
      <c r="CD89" s="883"/>
      <c r="CE89" s="883"/>
      <c r="CF89" s="883"/>
      <c r="CG89" s="884"/>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2"/>
      <c r="BT90" s="883"/>
      <c r="BU90" s="883"/>
      <c r="BV90" s="883"/>
      <c r="BW90" s="883"/>
      <c r="BX90" s="883"/>
      <c r="BY90" s="883"/>
      <c r="BZ90" s="883"/>
      <c r="CA90" s="883"/>
      <c r="CB90" s="883"/>
      <c r="CC90" s="883"/>
      <c r="CD90" s="883"/>
      <c r="CE90" s="883"/>
      <c r="CF90" s="883"/>
      <c r="CG90" s="884"/>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2"/>
      <c r="BT91" s="883"/>
      <c r="BU91" s="883"/>
      <c r="BV91" s="883"/>
      <c r="BW91" s="883"/>
      <c r="BX91" s="883"/>
      <c r="BY91" s="883"/>
      <c r="BZ91" s="883"/>
      <c r="CA91" s="883"/>
      <c r="CB91" s="883"/>
      <c r="CC91" s="883"/>
      <c r="CD91" s="883"/>
      <c r="CE91" s="883"/>
      <c r="CF91" s="883"/>
      <c r="CG91" s="884"/>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2"/>
      <c r="BT92" s="883"/>
      <c r="BU92" s="883"/>
      <c r="BV92" s="883"/>
      <c r="BW92" s="883"/>
      <c r="BX92" s="883"/>
      <c r="BY92" s="883"/>
      <c r="BZ92" s="883"/>
      <c r="CA92" s="883"/>
      <c r="CB92" s="883"/>
      <c r="CC92" s="883"/>
      <c r="CD92" s="883"/>
      <c r="CE92" s="883"/>
      <c r="CF92" s="883"/>
      <c r="CG92" s="884"/>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2"/>
      <c r="BT93" s="883"/>
      <c r="BU93" s="883"/>
      <c r="BV93" s="883"/>
      <c r="BW93" s="883"/>
      <c r="BX93" s="883"/>
      <c r="BY93" s="883"/>
      <c r="BZ93" s="883"/>
      <c r="CA93" s="883"/>
      <c r="CB93" s="883"/>
      <c r="CC93" s="883"/>
      <c r="CD93" s="883"/>
      <c r="CE93" s="883"/>
      <c r="CF93" s="883"/>
      <c r="CG93" s="884"/>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2"/>
      <c r="BT94" s="883"/>
      <c r="BU94" s="883"/>
      <c r="BV94" s="883"/>
      <c r="BW94" s="883"/>
      <c r="BX94" s="883"/>
      <c r="BY94" s="883"/>
      <c r="BZ94" s="883"/>
      <c r="CA94" s="883"/>
      <c r="CB94" s="883"/>
      <c r="CC94" s="883"/>
      <c r="CD94" s="883"/>
      <c r="CE94" s="883"/>
      <c r="CF94" s="883"/>
      <c r="CG94" s="884"/>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2"/>
      <c r="BT95" s="883"/>
      <c r="BU95" s="883"/>
      <c r="BV95" s="883"/>
      <c r="BW95" s="883"/>
      <c r="BX95" s="883"/>
      <c r="BY95" s="883"/>
      <c r="BZ95" s="883"/>
      <c r="CA95" s="883"/>
      <c r="CB95" s="883"/>
      <c r="CC95" s="883"/>
      <c r="CD95" s="883"/>
      <c r="CE95" s="883"/>
      <c r="CF95" s="883"/>
      <c r="CG95" s="884"/>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2"/>
      <c r="BT96" s="883"/>
      <c r="BU96" s="883"/>
      <c r="BV96" s="883"/>
      <c r="BW96" s="883"/>
      <c r="BX96" s="883"/>
      <c r="BY96" s="883"/>
      <c r="BZ96" s="883"/>
      <c r="CA96" s="883"/>
      <c r="CB96" s="883"/>
      <c r="CC96" s="883"/>
      <c r="CD96" s="883"/>
      <c r="CE96" s="883"/>
      <c r="CF96" s="883"/>
      <c r="CG96" s="884"/>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2"/>
      <c r="BT97" s="883"/>
      <c r="BU97" s="883"/>
      <c r="BV97" s="883"/>
      <c r="BW97" s="883"/>
      <c r="BX97" s="883"/>
      <c r="BY97" s="883"/>
      <c r="BZ97" s="883"/>
      <c r="CA97" s="883"/>
      <c r="CB97" s="883"/>
      <c r="CC97" s="883"/>
      <c r="CD97" s="883"/>
      <c r="CE97" s="883"/>
      <c r="CF97" s="883"/>
      <c r="CG97" s="884"/>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2"/>
      <c r="BT98" s="883"/>
      <c r="BU98" s="883"/>
      <c r="BV98" s="883"/>
      <c r="BW98" s="883"/>
      <c r="BX98" s="883"/>
      <c r="BY98" s="883"/>
      <c r="BZ98" s="883"/>
      <c r="CA98" s="883"/>
      <c r="CB98" s="883"/>
      <c r="CC98" s="883"/>
      <c r="CD98" s="883"/>
      <c r="CE98" s="883"/>
      <c r="CF98" s="883"/>
      <c r="CG98" s="884"/>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2"/>
      <c r="BT99" s="883"/>
      <c r="BU99" s="883"/>
      <c r="BV99" s="883"/>
      <c r="BW99" s="883"/>
      <c r="BX99" s="883"/>
      <c r="BY99" s="883"/>
      <c r="BZ99" s="883"/>
      <c r="CA99" s="883"/>
      <c r="CB99" s="883"/>
      <c r="CC99" s="883"/>
      <c r="CD99" s="883"/>
      <c r="CE99" s="883"/>
      <c r="CF99" s="883"/>
      <c r="CG99" s="884"/>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2"/>
      <c r="BT100" s="883"/>
      <c r="BU100" s="883"/>
      <c r="BV100" s="883"/>
      <c r="BW100" s="883"/>
      <c r="BX100" s="883"/>
      <c r="BY100" s="883"/>
      <c r="BZ100" s="883"/>
      <c r="CA100" s="883"/>
      <c r="CB100" s="883"/>
      <c r="CC100" s="883"/>
      <c r="CD100" s="883"/>
      <c r="CE100" s="883"/>
      <c r="CF100" s="883"/>
      <c r="CG100" s="884"/>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2"/>
      <c r="BT101" s="883"/>
      <c r="BU101" s="883"/>
      <c r="BV101" s="883"/>
      <c r="BW101" s="883"/>
      <c r="BX101" s="883"/>
      <c r="BY101" s="883"/>
      <c r="BZ101" s="883"/>
      <c r="CA101" s="883"/>
      <c r="CB101" s="883"/>
      <c r="CC101" s="883"/>
      <c r="CD101" s="883"/>
      <c r="CE101" s="883"/>
      <c r="CF101" s="883"/>
      <c r="CG101" s="884"/>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2" t="s">
        <v>394</v>
      </c>
      <c r="BS102" s="813"/>
      <c r="BT102" s="813"/>
      <c r="BU102" s="813"/>
      <c r="BV102" s="813"/>
      <c r="BW102" s="813"/>
      <c r="BX102" s="813"/>
      <c r="BY102" s="813"/>
      <c r="BZ102" s="813"/>
      <c r="CA102" s="813"/>
      <c r="CB102" s="813"/>
      <c r="CC102" s="813"/>
      <c r="CD102" s="813"/>
      <c r="CE102" s="813"/>
      <c r="CF102" s="813"/>
      <c r="CG102" s="814"/>
      <c r="CH102" s="908"/>
      <c r="CI102" s="909"/>
      <c r="CJ102" s="909"/>
      <c r="CK102" s="909"/>
      <c r="CL102" s="910"/>
      <c r="CM102" s="908"/>
      <c r="CN102" s="909"/>
      <c r="CO102" s="909"/>
      <c r="CP102" s="909"/>
      <c r="CQ102" s="910"/>
      <c r="CR102" s="911">
        <v>50</v>
      </c>
      <c r="CS102" s="869"/>
      <c r="CT102" s="869"/>
      <c r="CU102" s="869"/>
      <c r="CV102" s="912"/>
      <c r="CW102" s="911"/>
      <c r="CX102" s="869"/>
      <c r="CY102" s="869"/>
      <c r="CZ102" s="869"/>
      <c r="DA102" s="912"/>
      <c r="DB102" s="911"/>
      <c r="DC102" s="869"/>
      <c r="DD102" s="869"/>
      <c r="DE102" s="869"/>
      <c r="DF102" s="912"/>
      <c r="DG102" s="911"/>
      <c r="DH102" s="869"/>
      <c r="DI102" s="869"/>
      <c r="DJ102" s="869"/>
      <c r="DK102" s="912"/>
      <c r="DL102" s="911"/>
      <c r="DM102" s="869"/>
      <c r="DN102" s="869"/>
      <c r="DO102" s="869"/>
      <c r="DP102" s="912"/>
      <c r="DQ102" s="911"/>
      <c r="DR102" s="869"/>
      <c r="DS102" s="869"/>
      <c r="DT102" s="869"/>
      <c r="DU102" s="912"/>
      <c r="DV102" s="935"/>
      <c r="DW102" s="936"/>
      <c r="DX102" s="936"/>
      <c r="DY102" s="936"/>
      <c r="DZ102" s="937"/>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8" t="s">
        <v>395</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9" t="s">
        <v>396</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0" t="s">
        <v>399</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400</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199" customFormat="1" ht="26.25" customHeight="1">
      <c r="A109" s="933" t="s">
        <v>401</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402</v>
      </c>
      <c r="AB109" s="914"/>
      <c r="AC109" s="914"/>
      <c r="AD109" s="914"/>
      <c r="AE109" s="915"/>
      <c r="AF109" s="913" t="s">
        <v>287</v>
      </c>
      <c r="AG109" s="914"/>
      <c r="AH109" s="914"/>
      <c r="AI109" s="914"/>
      <c r="AJ109" s="915"/>
      <c r="AK109" s="913" t="s">
        <v>286</v>
      </c>
      <c r="AL109" s="914"/>
      <c r="AM109" s="914"/>
      <c r="AN109" s="914"/>
      <c r="AO109" s="915"/>
      <c r="AP109" s="913" t="s">
        <v>403</v>
      </c>
      <c r="AQ109" s="914"/>
      <c r="AR109" s="914"/>
      <c r="AS109" s="914"/>
      <c r="AT109" s="916"/>
      <c r="AU109" s="933" t="s">
        <v>401</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402</v>
      </c>
      <c r="BR109" s="914"/>
      <c r="BS109" s="914"/>
      <c r="BT109" s="914"/>
      <c r="BU109" s="915"/>
      <c r="BV109" s="913" t="s">
        <v>287</v>
      </c>
      <c r="BW109" s="914"/>
      <c r="BX109" s="914"/>
      <c r="BY109" s="914"/>
      <c r="BZ109" s="915"/>
      <c r="CA109" s="913" t="s">
        <v>286</v>
      </c>
      <c r="CB109" s="914"/>
      <c r="CC109" s="914"/>
      <c r="CD109" s="914"/>
      <c r="CE109" s="915"/>
      <c r="CF109" s="934" t="s">
        <v>403</v>
      </c>
      <c r="CG109" s="934"/>
      <c r="CH109" s="934"/>
      <c r="CI109" s="934"/>
      <c r="CJ109" s="934"/>
      <c r="CK109" s="913" t="s">
        <v>404</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402</v>
      </c>
      <c r="DH109" s="914"/>
      <c r="DI109" s="914"/>
      <c r="DJ109" s="914"/>
      <c r="DK109" s="915"/>
      <c r="DL109" s="913" t="s">
        <v>287</v>
      </c>
      <c r="DM109" s="914"/>
      <c r="DN109" s="914"/>
      <c r="DO109" s="914"/>
      <c r="DP109" s="915"/>
      <c r="DQ109" s="913" t="s">
        <v>286</v>
      </c>
      <c r="DR109" s="914"/>
      <c r="DS109" s="914"/>
      <c r="DT109" s="914"/>
      <c r="DU109" s="915"/>
      <c r="DV109" s="913" t="s">
        <v>403</v>
      </c>
      <c r="DW109" s="914"/>
      <c r="DX109" s="914"/>
      <c r="DY109" s="914"/>
      <c r="DZ109" s="916"/>
    </row>
    <row r="110" spans="1:131" s="199" customFormat="1" ht="26.25" customHeight="1">
      <c r="A110" s="917" t="s">
        <v>405</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1748207</v>
      </c>
      <c r="AB110" s="921"/>
      <c r="AC110" s="921"/>
      <c r="AD110" s="921"/>
      <c r="AE110" s="922"/>
      <c r="AF110" s="923">
        <v>1753004</v>
      </c>
      <c r="AG110" s="921"/>
      <c r="AH110" s="921"/>
      <c r="AI110" s="921"/>
      <c r="AJ110" s="922"/>
      <c r="AK110" s="923">
        <v>1734268</v>
      </c>
      <c r="AL110" s="921"/>
      <c r="AM110" s="921"/>
      <c r="AN110" s="921"/>
      <c r="AO110" s="922"/>
      <c r="AP110" s="924">
        <v>19.2</v>
      </c>
      <c r="AQ110" s="925"/>
      <c r="AR110" s="925"/>
      <c r="AS110" s="925"/>
      <c r="AT110" s="926"/>
      <c r="AU110" s="927" t="s">
        <v>62</v>
      </c>
      <c r="AV110" s="928"/>
      <c r="AW110" s="928"/>
      <c r="AX110" s="928"/>
      <c r="AY110" s="928"/>
      <c r="AZ110" s="969" t="s">
        <v>406</v>
      </c>
      <c r="BA110" s="918"/>
      <c r="BB110" s="918"/>
      <c r="BC110" s="918"/>
      <c r="BD110" s="918"/>
      <c r="BE110" s="918"/>
      <c r="BF110" s="918"/>
      <c r="BG110" s="918"/>
      <c r="BH110" s="918"/>
      <c r="BI110" s="918"/>
      <c r="BJ110" s="918"/>
      <c r="BK110" s="918"/>
      <c r="BL110" s="918"/>
      <c r="BM110" s="918"/>
      <c r="BN110" s="918"/>
      <c r="BO110" s="918"/>
      <c r="BP110" s="919"/>
      <c r="BQ110" s="955">
        <v>16871505</v>
      </c>
      <c r="BR110" s="956"/>
      <c r="BS110" s="956"/>
      <c r="BT110" s="956"/>
      <c r="BU110" s="956"/>
      <c r="BV110" s="956">
        <v>17192194</v>
      </c>
      <c r="BW110" s="956"/>
      <c r="BX110" s="956"/>
      <c r="BY110" s="956"/>
      <c r="BZ110" s="956"/>
      <c r="CA110" s="956">
        <v>17738095</v>
      </c>
      <c r="CB110" s="956"/>
      <c r="CC110" s="956"/>
      <c r="CD110" s="956"/>
      <c r="CE110" s="956"/>
      <c r="CF110" s="970">
        <v>196.5</v>
      </c>
      <c r="CG110" s="971"/>
      <c r="CH110" s="971"/>
      <c r="CI110" s="971"/>
      <c r="CJ110" s="971"/>
      <c r="CK110" s="972" t="s">
        <v>407</v>
      </c>
      <c r="CL110" s="973"/>
      <c r="CM110" s="952" t="s">
        <v>408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55" t="s">
        <v>409</v>
      </c>
      <c r="DH110" s="956"/>
      <c r="DI110" s="956"/>
      <c r="DJ110" s="956"/>
      <c r="DK110" s="956"/>
      <c r="DL110" s="956" t="s">
        <v>409</v>
      </c>
      <c r="DM110" s="956"/>
      <c r="DN110" s="956"/>
      <c r="DO110" s="956"/>
      <c r="DP110" s="956"/>
      <c r="DQ110" s="956" t="s">
        <v>409</v>
      </c>
      <c r="DR110" s="956"/>
      <c r="DS110" s="956"/>
      <c r="DT110" s="956"/>
      <c r="DU110" s="956"/>
      <c r="DV110" s="957" t="s">
        <v>409</v>
      </c>
      <c r="DW110" s="957"/>
      <c r="DX110" s="957"/>
      <c r="DY110" s="957"/>
      <c r="DZ110" s="958"/>
    </row>
    <row r="111" spans="1:131" s="199" customFormat="1" ht="26.25" customHeight="1">
      <c r="A111" s="959" t="s">
        <v>410</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409</v>
      </c>
      <c r="AB111" s="963"/>
      <c r="AC111" s="963"/>
      <c r="AD111" s="963"/>
      <c r="AE111" s="964"/>
      <c r="AF111" s="965" t="s">
        <v>409</v>
      </c>
      <c r="AG111" s="963"/>
      <c r="AH111" s="963"/>
      <c r="AI111" s="963"/>
      <c r="AJ111" s="964"/>
      <c r="AK111" s="965" t="s">
        <v>409</v>
      </c>
      <c r="AL111" s="963"/>
      <c r="AM111" s="963"/>
      <c r="AN111" s="963"/>
      <c r="AO111" s="964"/>
      <c r="AP111" s="966" t="s">
        <v>409</v>
      </c>
      <c r="AQ111" s="967"/>
      <c r="AR111" s="967"/>
      <c r="AS111" s="967"/>
      <c r="AT111" s="968"/>
      <c r="AU111" s="929"/>
      <c r="AV111" s="930"/>
      <c r="AW111" s="930"/>
      <c r="AX111" s="930"/>
      <c r="AY111" s="930"/>
      <c r="AZ111" s="978" t="s">
        <v>411</v>
      </c>
      <c r="BA111" s="979"/>
      <c r="BB111" s="979"/>
      <c r="BC111" s="979"/>
      <c r="BD111" s="979"/>
      <c r="BE111" s="979"/>
      <c r="BF111" s="979"/>
      <c r="BG111" s="979"/>
      <c r="BH111" s="979"/>
      <c r="BI111" s="979"/>
      <c r="BJ111" s="979"/>
      <c r="BK111" s="979"/>
      <c r="BL111" s="979"/>
      <c r="BM111" s="979"/>
      <c r="BN111" s="979"/>
      <c r="BO111" s="979"/>
      <c r="BP111" s="980"/>
      <c r="BQ111" s="948">
        <v>27431</v>
      </c>
      <c r="BR111" s="949"/>
      <c r="BS111" s="949"/>
      <c r="BT111" s="949"/>
      <c r="BU111" s="949"/>
      <c r="BV111" s="949">
        <v>15886</v>
      </c>
      <c r="BW111" s="949"/>
      <c r="BX111" s="949"/>
      <c r="BY111" s="949"/>
      <c r="BZ111" s="949"/>
      <c r="CA111" s="949">
        <v>5963</v>
      </c>
      <c r="CB111" s="949"/>
      <c r="CC111" s="949"/>
      <c r="CD111" s="949"/>
      <c r="CE111" s="949"/>
      <c r="CF111" s="943">
        <v>0.1</v>
      </c>
      <c r="CG111" s="944"/>
      <c r="CH111" s="944"/>
      <c r="CI111" s="944"/>
      <c r="CJ111" s="944"/>
      <c r="CK111" s="974"/>
      <c r="CL111" s="975"/>
      <c r="CM111" s="945" t="s">
        <v>412</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t="s">
        <v>113</v>
      </c>
      <c r="DH111" s="949"/>
      <c r="DI111" s="949"/>
      <c r="DJ111" s="949"/>
      <c r="DK111" s="949"/>
      <c r="DL111" s="949" t="s">
        <v>113</v>
      </c>
      <c r="DM111" s="949"/>
      <c r="DN111" s="949"/>
      <c r="DO111" s="949"/>
      <c r="DP111" s="949"/>
      <c r="DQ111" s="949" t="s">
        <v>113</v>
      </c>
      <c r="DR111" s="949"/>
      <c r="DS111" s="949"/>
      <c r="DT111" s="949"/>
      <c r="DU111" s="949"/>
      <c r="DV111" s="950" t="s">
        <v>113</v>
      </c>
      <c r="DW111" s="950"/>
      <c r="DX111" s="950"/>
      <c r="DY111" s="950"/>
      <c r="DZ111" s="951"/>
    </row>
    <row r="112" spans="1:131" s="199" customFormat="1" ht="26.25" customHeight="1">
      <c r="A112" s="981" t="s">
        <v>413</v>
      </c>
      <c r="B112" s="982"/>
      <c r="C112" s="979" t="s">
        <v>414</v>
      </c>
      <c r="D112" s="979"/>
      <c r="E112" s="979"/>
      <c r="F112" s="979"/>
      <c r="G112" s="979"/>
      <c r="H112" s="979"/>
      <c r="I112" s="979"/>
      <c r="J112" s="979"/>
      <c r="K112" s="979"/>
      <c r="L112" s="979"/>
      <c r="M112" s="979"/>
      <c r="N112" s="979"/>
      <c r="O112" s="979"/>
      <c r="P112" s="979"/>
      <c r="Q112" s="979"/>
      <c r="R112" s="979"/>
      <c r="S112" s="979"/>
      <c r="T112" s="979"/>
      <c r="U112" s="979"/>
      <c r="V112" s="979"/>
      <c r="W112" s="979"/>
      <c r="X112" s="979"/>
      <c r="Y112" s="979"/>
      <c r="Z112" s="980"/>
      <c r="AA112" s="987" t="s">
        <v>113</v>
      </c>
      <c r="AB112" s="988"/>
      <c r="AC112" s="988"/>
      <c r="AD112" s="988"/>
      <c r="AE112" s="989"/>
      <c r="AF112" s="990" t="s">
        <v>113</v>
      </c>
      <c r="AG112" s="988"/>
      <c r="AH112" s="988"/>
      <c r="AI112" s="988"/>
      <c r="AJ112" s="989"/>
      <c r="AK112" s="990" t="s">
        <v>113</v>
      </c>
      <c r="AL112" s="988"/>
      <c r="AM112" s="988"/>
      <c r="AN112" s="988"/>
      <c r="AO112" s="989"/>
      <c r="AP112" s="991" t="s">
        <v>113</v>
      </c>
      <c r="AQ112" s="992"/>
      <c r="AR112" s="992"/>
      <c r="AS112" s="992"/>
      <c r="AT112" s="993"/>
      <c r="AU112" s="929"/>
      <c r="AV112" s="930"/>
      <c r="AW112" s="930"/>
      <c r="AX112" s="930"/>
      <c r="AY112" s="930"/>
      <c r="AZ112" s="978" t="s">
        <v>415</v>
      </c>
      <c r="BA112" s="979"/>
      <c r="BB112" s="979"/>
      <c r="BC112" s="979"/>
      <c r="BD112" s="979"/>
      <c r="BE112" s="979"/>
      <c r="BF112" s="979"/>
      <c r="BG112" s="979"/>
      <c r="BH112" s="979"/>
      <c r="BI112" s="979"/>
      <c r="BJ112" s="979"/>
      <c r="BK112" s="979"/>
      <c r="BL112" s="979"/>
      <c r="BM112" s="979"/>
      <c r="BN112" s="979"/>
      <c r="BO112" s="979"/>
      <c r="BP112" s="980"/>
      <c r="BQ112" s="948">
        <v>6255965</v>
      </c>
      <c r="BR112" s="949"/>
      <c r="BS112" s="949"/>
      <c r="BT112" s="949"/>
      <c r="BU112" s="949"/>
      <c r="BV112" s="949">
        <v>6235572</v>
      </c>
      <c r="BW112" s="949"/>
      <c r="BX112" s="949"/>
      <c r="BY112" s="949"/>
      <c r="BZ112" s="949"/>
      <c r="CA112" s="949">
        <v>6167953</v>
      </c>
      <c r="CB112" s="949"/>
      <c r="CC112" s="949"/>
      <c r="CD112" s="949"/>
      <c r="CE112" s="949"/>
      <c r="CF112" s="943">
        <v>68.3</v>
      </c>
      <c r="CG112" s="944"/>
      <c r="CH112" s="944"/>
      <c r="CI112" s="944"/>
      <c r="CJ112" s="944"/>
      <c r="CK112" s="974"/>
      <c r="CL112" s="975"/>
      <c r="CM112" s="945" t="s">
        <v>416</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t="s">
        <v>113</v>
      </c>
      <c r="DH112" s="949"/>
      <c r="DI112" s="949"/>
      <c r="DJ112" s="949"/>
      <c r="DK112" s="949"/>
      <c r="DL112" s="949" t="s">
        <v>113</v>
      </c>
      <c r="DM112" s="949"/>
      <c r="DN112" s="949"/>
      <c r="DO112" s="949"/>
      <c r="DP112" s="949"/>
      <c r="DQ112" s="949" t="s">
        <v>113</v>
      </c>
      <c r="DR112" s="949"/>
      <c r="DS112" s="949"/>
      <c r="DT112" s="949"/>
      <c r="DU112" s="949"/>
      <c r="DV112" s="950" t="s">
        <v>113</v>
      </c>
      <c r="DW112" s="950"/>
      <c r="DX112" s="950"/>
      <c r="DY112" s="950"/>
      <c r="DZ112" s="951"/>
    </row>
    <row r="113" spans="1:130" s="199" customFormat="1" ht="26.25" customHeight="1">
      <c r="A113" s="983"/>
      <c r="B113" s="984"/>
      <c r="C113" s="979" t="s">
        <v>417</v>
      </c>
      <c r="D113" s="979"/>
      <c r="E113" s="979"/>
      <c r="F113" s="979"/>
      <c r="G113" s="979"/>
      <c r="H113" s="979"/>
      <c r="I113" s="979"/>
      <c r="J113" s="979"/>
      <c r="K113" s="979"/>
      <c r="L113" s="979"/>
      <c r="M113" s="979"/>
      <c r="N113" s="979"/>
      <c r="O113" s="979"/>
      <c r="P113" s="979"/>
      <c r="Q113" s="979"/>
      <c r="R113" s="979"/>
      <c r="S113" s="979"/>
      <c r="T113" s="979"/>
      <c r="U113" s="979"/>
      <c r="V113" s="979"/>
      <c r="W113" s="979"/>
      <c r="X113" s="979"/>
      <c r="Y113" s="979"/>
      <c r="Z113" s="980"/>
      <c r="AA113" s="962">
        <v>447787</v>
      </c>
      <c r="AB113" s="963"/>
      <c r="AC113" s="963"/>
      <c r="AD113" s="963"/>
      <c r="AE113" s="964"/>
      <c r="AF113" s="965">
        <v>483667</v>
      </c>
      <c r="AG113" s="963"/>
      <c r="AH113" s="963"/>
      <c r="AI113" s="963"/>
      <c r="AJ113" s="964"/>
      <c r="AK113" s="965">
        <v>467832</v>
      </c>
      <c r="AL113" s="963"/>
      <c r="AM113" s="963"/>
      <c r="AN113" s="963"/>
      <c r="AO113" s="964"/>
      <c r="AP113" s="966">
        <v>5.2</v>
      </c>
      <c r="AQ113" s="967"/>
      <c r="AR113" s="967"/>
      <c r="AS113" s="967"/>
      <c r="AT113" s="968"/>
      <c r="AU113" s="929"/>
      <c r="AV113" s="930"/>
      <c r="AW113" s="930"/>
      <c r="AX113" s="930"/>
      <c r="AY113" s="930"/>
      <c r="AZ113" s="978" t="s">
        <v>418</v>
      </c>
      <c r="BA113" s="979"/>
      <c r="BB113" s="979"/>
      <c r="BC113" s="979"/>
      <c r="BD113" s="979"/>
      <c r="BE113" s="979"/>
      <c r="BF113" s="979"/>
      <c r="BG113" s="979"/>
      <c r="BH113" s="979"/>
      <c r="BI113" s="979"/>
      <c r="BJ113" s="979"/>
      <c r="BK113" s="979"/>
      <c r="BL113" s="979"/>
      <c r="BM113" s="979"/>
      <c r="BN113" s="979"/>
      <c r="BO113" s="979"/>
      <c r="BP113" s="980"/>
      <c r="BQ113" s="948">
        <v>359531</v>
      </c>
      <c r="BR113" s="949"/>
      <c r="BS113" s="949"/>
      <c r="BT113" s="949"/>
      <c r="BU113" s="949"/>
      <c r="BV113" s="949">
        <v>321978</v>
      </c>
      <c r="BW113" s="949"/>
      <c r="BX113" s="949"/>
      <c r="BY113" s="949"/>
      <c r="BZ113" s="949"/>
      <c r="CA113" s="949">
        <v>299418</v>
      </c>
      <c r="CB113" s="949"/>
      <c r="CC113" s="949"/>
      <c r="CD113" s="949"/>
      <c r="CE113" s="949"/>
      <c r="CF113" s="943">
        <v>3.3</v>
      </c>
      <c r="CG113" s="944"/>
      <c r="CH113" s="944"/>
      <c r="CI113" s="944"/>
      <c r="CJ113" s="944"/>
      <c r="CK113" s="974"/>
      <c r="CL113" s="975"/>
      <c r="CM113" s="945" t="s">
        <v>419</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87" t="s">
        <v>113</v>
      </c>
      <c r="DH113" s="988"/>
      <c r="DI113" s="988"/>
      <c r="DJ113" s="988"/>
      <c r="DK113" s="989"/>
      <c r="DL113" s="990" t="s">
        <v>113</v>
      </c>
      <c r="DM113" s="988"/>
      <c r="DN113" s="988"/>
      <c r="DO113" s="988"/>
      <c r="DP113" s="989"/>
      <c r="DQ113" s="990" t="s">
        <v>113</v>
      </c>
      <c r="DR113" s="988"/>
      <c r="DS113" s="988"/>
      <c r="DT113" s="988"/>
      <c r="DU113" s="989"/>
      <c r="DV113" s="991" t="s">
        <v>113</v>
      </c>
      <c r="DW113" s="992"/>
      <c r="DX113" s="992"/>
      <c r="DY113" s="992"/>
      <c r="DZ113" s="993"/>
    </row>
    <row r="114" spans="1:130" s="199" customFormat="1" ht="26.25" customHeight="1">
      <c r="A114" s="983"/>
      <c r="B114" s="984"/>
      <c r="C114" s="979" t="s">
        <v>420</v>
      </c>
      <c r="D114" s="979"/>
      <c r="E114" s="979"/>
      <c r="F114" s="979"/>
      <c r="G114" s="979"/>
      <c r="H114" s="979"/>
      <c r="I114" s="979"/>
      <c r="J114" s="979"/>
      <c r="K114" s="979"/>
      <c r="L114" s="979"/>
      <c r="M114" s="979"/>
      <c r="N114" s="979"/>
      <c r="O114" s="979"/>
      <c r="P114" s="979"/>
      <c r="Q114" s="979"/>
      <c r="R114" s="979"/>
      <c r="S114" s="979"/>
      <c r="T114" s="979"/>
      <c r="U114" s="979"/>
      <c r="V114" s="979"/>
      <c r="W114" s="979"/>
      <c r="X114" s="979"/>
      <c r="Y114" s="979"/>
      <c r="Z114" s="980"/>
      <c r="AA114" s="987">
        <v>50349</v>
      </c>
      <c r="AB114" s="988"/>
      <c r="AC114" s="988"/>
      <c r="AD114" s="988"/>
      <c r="AE114" s="989"/>
      <c r="AF114" s="990">
        <v>55442</v>
      </c>
      <c r="AG114" s="988"/>
      <c r="AH114" s="988"/>
      <c r="AI114" s="988"/>
      <c r="AJ114" s="989"/>
      <c r="AK114" s="990">
        <v>49108</v>
      </c>
      <c r="AL114" s="988"/>
      <c r="AM114" s="988"/>
      <c r="AN114" s="988"/>
      <c r="AO114" s="989"/>
      <c r="AP114" s="991">
        <v>0.5</v>
      </c>
      <c r="AQ114" s="992"/>
      <c r="AR114" s="992"/>
      <c r="AS114" s="992"/>
      <c r="AT114" s="993"/>
      <c r="AU114" s="929"/>
      <c r="AV114" s="930"/>
      <c r="AW114" s="930"/>
      <c r="AX114" s="930"/>
      <c r="AY114" s="930"/>
      <c r="AZ114" s="978" t="s">
        <v>421</v>
      </c>
      <c r="BA114" s="979"/>
      <c r="BB114" s="979"/>
      <c r="BC114" s="979"/>
      <c r="BD114" s="979"/>
      <c r="BE114" s="979"/>
      <c r="BF114" s="979"/>
      <c r="BG114" s="979"/>
      <c r="BH114" s="979"/>
      <c r="BI114" s="979"/>
      <c r="BJ114" s="979"/>
      <c r="BK114" s="979"/>
      <c r="BL114" s="979"/>
      <c r="BM114" s="979"/>
      <c r="BN114" s="979"/>
      <c r="BO114" s="979"/>
      <c r="BP114" s="980"/>
      <c r="BQ114" s="948">
        <v>2437592</v>
      </c>
      <c r="BR114" s="949"/>
      <c r="BS114" s="949"/>
      <c r="BT114" s="949"/>
      <c r="BU114" s="949"/>
      <c r="BV114" s="949">
        <v>2394365</v>
      </c>
      <c r="BW114" s="949"/>
      <c r="BX114" s="949"/>
      <c r="BY114" s="949"/>
      <c r="BZ114" s="949"/>
      <c r="CA114" s="949">
        <v>2302004</v>
      </c>
      <c r="CB114" s="949"/>
      <c r="CC114" s="949"/>
      <c r="CD114" s="949"/>
      <c r="CE114" s="949"/>
      <c r="CF114" s="943">
        <v>25.5</v>
      </c>
      <c r="CG114" s="944"/>
      <c r="CH114" s="944"/>
      <c r="CI114" s="944"/>
      <c r="CJ114" s="944"/>
      <c r="CK114" s="974"/>
      <c r="CL114" s="975"/>
      <c r="CM114" s="945" t="s">
        <v>422</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87" t="s">
        <v>113</v>
      </c>
      <c r="DH114" s="988"/>
      <c r="DI114" s="988"/>
      <c r="DJ114" s="988"/>
      <c r="DK114" s="989"/>
      <c r="DL114" s="990" t="s">
        <v>113</v>
      </c>
      <c r="DM114" s="988"/>
      <c r="DN114" s="988"/>
      <c r="DO114" s="988"/>
      <c r="DP114" s="989"/>
      <c r="DQ114" s="990" t="s">
        <v>113</v>
      </c>
      <c r="DR114" s="988"/>
      <c r="DS114" s="988"/>
      <c r="DT114" s="988"/>
      <c r="DU114" s="989"/>
      <c r="DV114" s="991" t="s">
        <v>113</v>
      </c>
      <c r="DW114" s="992"/>
      <c r="DX114" s="992"/>
      <c r="DY114" s="992"/>
      <c r="DZ114" s="993"/>
    </row>
    <row r="115" spans="1:130" s="199" customFormat="1" ht="26.25" customHeight="1">
      <c r="A115" s="983"/>
      <c r="B115" s="984"/>
      <c r="C115" s="979" t="s">
        <v>423</v>
      </c>
      <c r="D115" s="979"/>
      <c r="E115" s="979"/>
      <c r="F115" s="979"/>
      <c r="G115" s="979"/>
      <c r="H115" s="979"/>
      <c r="I115" s="979"/>
      <c r="J115" s="979"/>
      <c r="K115" s="979"/>
      <c r="L115" s="979"/>
      <c r="M115" s="979"/>
      <c r="N115" s="979"/>
      <c r="O115" s="979"/>
      <c r="P115" s="979"/>
      <c r="Q115" s="979"/>
      <c r="R115" s="979"/>
      <c r="S115" s="979"/>
      <c r="T115" s="979"/>
      <c r="U115" s="979"/>
      <c r="V115" s="979"/>
      <c r="W115" s="979"/>
      <c r="X115" s="979"/>
      <c r="Y115" s="979"/>
      <c r="Z115" s="980"/>
      <c r="AA115" s="962">
        <v>13743</v>
      </c>
      <c r="AB115" s="963"/>
      <c r="AC115" s="963"/>
      <c r="AD115" s="963"/>
      <c r="AE115" s="964"/>
      <c r="AF115" s="965">
        <v>11545</v>
      </c>
      <c r="AG115" s="963"/>
      <c r="AH115" s="963"/>
      <c r="AI115" s="963"/>
      <c r="AJ115" s="964"/>
      <c r="AK115" s="965">
        <v>9544</v>
      </c>
      <c r="AL115" s="963"/>
      <c r="AM115" s="963"/>
      <c r="AN115" s="963"/>
      <c r="AO115" s="964"/>
      <c r="AP115" s="966">
        <v>0.1</v>
      </c>
      <c r="AQ115" s="967"/>
      <c r="AR115" s="967"/>
      <c r="AS115" s="967"/>
      <c r="AT115" s="968"/>
      <c r="AU115" s="929"/>
      <c r="AV115" s="930"/>
      <c r="AW115" s="930"/>
      <c r="AX115" s="930"/>
      <c r="AY115" s="930"/>
      <c r="AZ115" s="978" t="s">
        <v>424</v>
      </c>
      <c r="BA115" s="979"/>
      <c r="BB115" s="979"/>
      <c r="BC115" s="979"/>
      <c r="BD115" s="979"/>
      <c r="BE115" s="979"/>
      <c r="BF115" s="979"/>
      <c r="BG115" s="979"/>
      <c r="BH115" s="979"/>
      <c r="BI115" s="979"/>
      <c r="BJ115" s="979"/>
      <c r="BK115" s="979"/>
      <c r="BL115" s="979"/>
      <c r="BM115" s="979"/>
      <c r="BN115" s="979"/>
      <c r="BO115" s="979"/>
      <c r="BP115" s="980"/>
      <c r="BQ115" s="948" t="s">
        <v>113</v>
      </c>
      <c r="BR115" s="949"/>
      <c r="BS115" s="949"/>
      <c r="BT115" s="949"/>
      <c r="BU115" s="949"/>
      <c r="BV115" s="949" t="s">
        <v>113</v>
      </c>
      <c r="BW115" s="949"/>
      <c r="BX115" s="949"/>
      <c r="BY115" s="949"/>
      <c r="BZ115" s="949"/>
      <c r="CA115" s="949" t="s">
        <v>113</v>
      </c>
      <c r="CB115" s="949"/>
      <c r="CC115" s="949"/>
      <c r="CD115" s="949"/>
      <c r="CE115" s="949"/>
      <c r="CF115" s="943" t="s">
        <v>113</v>
      </c>
      <c r="CG115" s="944"/>
      <c r="CH115" s="944"/>
      <c r="CI115" s="944"/>
      <c r="CJ115" s="944"/>
      <c r="CK115" s="974"/>
      <c r="CL115" s="975"/>
      <c r="CM115" s="978" t="s">
        <v>425</v>
      </c>
      <c r="CN115" s="999"/>
      <c r="CO115" s="999"/>
      <c r="CP115" s="999"/>
      <c r="CQ115" s="999"/>
      <c r="CR115" s="999"/>
      <c r="CS115" s="999"/>
      <c r="CT115" s="999"/>
      <c r="CU115" s="999"/>
      <c r="CV115" s="999"/>
      <c r="CW115" s="999"/>
      <c r="CX115" s="999"/>
      <c r="CY115" s="999"/>
      <c r="CZ115" s="999"/>
      <c r="DA115" s="999"/>
      <c r="DB115" s="999"/>
      <c r="DC115" s="999"/>
      <c r="DD115" s="999"/>
      <c r="DE115" s="999"/>
      <c r="DF115" s="980"/>
      <c r="DG115" s="987" t="s">
        <v>113</v>
      </c>
      <c r="DH115" s="988"/>
      <c r="DI115" s="988"/>
      <c r="DJ115" s="988"/>
      <c r="DK115" s="989"/>
      <c r="DL115" s="990" t="s">
        <v>113</v>
      </c>
      <c r="DM115" s="988"/>
      <c r="DN115" s="988"/>
      <c r="DO115" s="988"/>
      <c r="DP115" s="989"/>
      <c r="DQ115" s="990" t="s">
        <v>113</v>
      </c>
      <c r="DR115" s="988"/>
      <c r="DS115" s="988"/>
      <c r="DT115" s="988"/>
      <c r="DU115" s="989"/>
      <c r="DV115" s="991" t="s">
        <v>113</v>
      </c>
      <c r="DW115" s="992"/>
      <c r="DX115" s="992"/>
      <c r="DY115" s="992"/>
      <c r="DZ115" s="993"/>
    </row>
    <row r="116" spans="1:130" s="199" customFormat="1" ht="26.25" customHeight="1">
      <c r="A116" s="985"/>
      <c r="B116" s="986"/>
      <c r="C116" s="994" t="s">
        <v>426</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113</v>
      </c>
      <c r="AB116" s="988"/>
      <c r="AC116" s="988"/>
      <c r="AD116" s="988"/>
      <c r="AE116" s="989"/>
      <c r="AF116" s="990" t="s">
        <v>113</v>
      </c>
      <c r="AG116" s="988"/>
      <c r="AH116" s="988"/>
      <c r="AI116" s="988"/>
      <c r="AJ116" s="989"/>
      <c r="AK116" s="990" t="s">
        <v>113</v>
      </c>
      <c r="AL116" s="988"/>
      <c r="AM116" s="988"/>
      <c r="AN116" s="988"/>
      <c r="AO116" s="989"/>
      <c r="AP116" s="991" t="s">
        <v>113</v>
      </c>
      <c r="AQ116" s="992"/>
      <c r="AR116" s="992"/>
      <c r="AS116" s="992"/>
      <c r="AT116" s="993"/>
      <c r="AU116" s="929"/>
      <c r="AV116" s="930"/>
      <c r="AW116" s="930"/>
      <c r="AX116" s="930"/>
      <c r="AY116" s="930"/>
      <c r="AZ116" s="996" t="s">
        <v>427</v>
      </c>
      <c r="BA116" s="997"/>
      <c r="BB116" s="997"/>
      <c r="BC116" s="997"/>
      <c r="BD116" s="997"/>
      <c r="BE116" s="997"/>
      <c r="BF116" s="997"/>
      <c r="BG116" s="997"/>
      <c r="BH116" s="997"/>
      <c r="BI116" s="997"/>
      <c r="BJ116" s="997"/>
      <c r="BK116" s="997"/>
      <c r="BL116" s="997"/>
      <c r="BM116" s="997"/>
      <c r="BN116" s="997"/>
      <c r="BO116" s="997"/>
      <c r="BP116" s="998"/>
      <c r="BQ116" s="948" t="s">
        <v>113</v>
      </c>
      <c r="BR116" s="949"/>
      <c r="BS116" s="949"/>
      <c r="BT116" s="949"/>
      <c r="BU116" s="949"/>
      <c r="BV116" s="949" t="s">
        <v>113</v>
      </c>
      <c r="BW116" s="949"/>
      <c r="BX116" s="949"/>
      <c r="BY116" s="949"/>
      <c r="BZ116" s="949"/>
      <c r="CA116" s="949" t="s">
        <v>113</v>
      </c>
      <c r="CB116" s="949"/>
      <c r="CC116" s="949"/>
      <c r="CD116" s="949"/>
      <c r="CE116" s="949"/>
      <c r="CF116" s="943" t="s">
        <v>113</v>
      </c>
      <c r="CG116" s="944"/>
      <c r="CH116" s="944"/>
      <c r="CI116" s="944"/>
      <c r="CJ116" s="944"/>
      <c r="CK116" s="974"/>
      <c r="CL116" s="975"/>
      <c r="CM116" s="945" t="s">
        <v>428</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87" t="s">
        <v>113</v>
      </c>
      <c r="DH116" s="988"/>
      <c r="DI116" s="988"/>
      <c r="DJ116" s="988"/>
      <c r="DK116" s="989"/>
      <c r="DL116" s="990" t="s">
        <v>113</v>
      </c>
      <c r="DM116" s="988"/>
      <c r="DN116" s="988"/>
      <c r="DO116" s="988"/>
      <c r="DP116" s="989"/>
      <c r="DQ116" s="990" t="s">
        <v>113</v>
      </c>
      <c r="DR116" s="988"/>
      <c r="DS116" s="988"/>
      <c r="DT116" s="988"/>
      <c r="DU116" s="989"/>
      <c r="DV116" s="991" t="s">
        <v>113</v>
      </c>
      <c r="DW116" s="992"/>
      <c r="DX116" s="992"/>
      <c r="DY116" s="992"/>
      <c r="DZ116" s="993"/>
    </row>
    <row r="117" spans="1:130" s="199" customFormat="1" ht="26.25" customHeight="1">
      <c r="A117" s="933" t="s">
        <v>170</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1004" t="s">
        <v>429</v>
      </c>
      <c r="Z117" s="915"/>
      <c r="AA117" s="1005">
        <v>2260086</v>
      </c>
      <c r="AB117" s="1006"/>
      <c r="AC117" s="1006"/>
      <c r="AD117" s="1006"/>
      <c r="AE117" s="1007"/>
      <c r="AF117" s="1008">
        <v>2303658</v>
      </c>
      <c r="AG117" s="1006"/>
      <c r="AH117" s="1006"/>
      <c r="AI117" s="1006"/>
      <c r="AJ117" s="1007"/>
      <c r="AK117" s="1008">
        <v>2260752</v>
      </c>
      <c r="AL117" s="1006"/>
      <c r="AM117" s="1006"/>
      <c r="AN117" s="1006"/>
      <c r="AO117" s="1007"/>
      <c r="AP117" s="1009"/>
      <c r="AQ117" s="1010"/>
      <c r="AR117" s="1010"/>
      <c r="AS117" s="1010"/>
      <c r="AT117" s="1011"/>
      <c r="AU117" s="929"/>
      <c r="AV117" s="930"/>
      <c r="AW117" s="930"/>
      <c r="AX117" s="930"/>
      <c r="AY117" s="930"/>
      <c r="AZ117" s="996" t="s">
        <v>430</v>
      </c>
      <c r="BA117" s="997"/>
      <c r="BB117" s="997"/>
      <c r="BC117" s="997"/>
      <c r="BD117" s="997"/>
      <c r="BE117" s="997"/>
      <c r="BF117" s="997"/>
      <c r="BG117" s="997"/>
      <c r="BH117" s="997"/>
      <c r="BI117" s="997"/>
      <c r="BJ117" s="997"/>
      <c r="BK117" s="997"/>
      <c r="BL117" s="997"/>
      <c r="BM117" s="997"/>
      <c r="BN117" s="997"/>
      <c r="BO117" s="997"/>
      <c r="BP117" s="998"/>
      <c r="BQ117" s="948" t="s">
        <v>113</v>
      </c>
      <c r="BR117" s="949"/>
      <c r="BS117" s="949"/>
      <c r="BT117" s="949"/>
      <c r="BU117" s="949"/>
      <c r="BV117" s="949" t="s">
        <v>113</v>
      </c>
      <c r="BW117" s="949"/>
      <c r="BX117" s="949"/>
      <c r="BY117" s="949"/>
      <c r="BZ117" s="949"/>
      <c r="CA117" s="949" t="s">
        <v>113</v>
      </c>
      <c r="CB117" s="949"/>
      <c r="CC117" s="949"/>
      <c r="CD117" s="949"/>
      <c r="CE117" s="949"/>
      <c r="CF117" s="943" t="s">
        <v>113</v>
      </c>
      <c r="CG117" s="944"/>
      <c r="CH117" s="944"/>
      <c r="CI117" s="944"/>
      <c r="CJ117" s="944"/>
      <c r="CK117" s="974"/>
      <c r="CL117" s="975"/>
      <c r="CM117" s="945" t="s">
        <v>431</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87" t="s">
        <v>113</v>
      </c>
      <c r="DH117" s="988"/>
      <c r="DI117" s="988"/>
      <c r="DJ117" s="988"/>
      <c r="DK117" s="989"/>
      <c r="DL117" s="990" t="s">
        <v>113</v>
      </c>
      <c r="DM117" s="988"/>
      <c r="DN117" s="988"/>
      <c r="DO117" s="988"/>
      <c r="DP117" s="989"/>
      <c r="DQ117" s="990" t="s">
        <v>113</v>
      </c>
      <c r="DR117" s="988"/>
      <c r="DS117" s="988"/>
      <c r="DT117" s="988"/>
      <c r="DU117" s="989"/>
      <c r="DV117" s="991" t="s">
        <v>113</v>
      </c>
      <c r="DW117" s="992"/>
      <c r="DX117" s="992"/>
      <c r="DY117" s="992"/>
      <c r="DZ117" s="993"/>
    </row>
    <row r="118" spans="1:130" s="199" customFormat="1" ht="26.25" customHeight="1">
      <c r="A118" s="933" t="s">
        <v>404</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402</v>
      </c>
      <c r="AB118" s="914"/>
      <c r="AC118" s="914"/>
      <c r="AD118" s="914"/>
      <c r="AE118" s="915"/>
      <c r="AF118" s="913" t="s">
        <v>287</v>
      </c>
      <c r="AG118" s="914"/>
      <c r="AH118" s="914"/>
      <c r="AI118" s="914"/>
      <c r="AJ118" s="915"/>
      <c r="AK118" s="913" t="s">
        <v>286</v>
      </c>
      <c r="AL118" s="914"/>
      <c r="AM118" s="914"/>
      <c r="AN118" s="914"/>
      <c r="AO118" s="915"/>
      <c r="AP118" s="1000" t="s">
        <v>403</v>
      </c>
      <c r="AQ118" s="1001"/>
      <c r="AR118" s="1001"/>
      <c r="AS118" s="1001"/>
      <c r="AT118" s="1002"/>
      <c r="AU118" s="929"/>
      <c r="AV118" s="930"/>
      <c r="AW118" s="930"/>
      <c r="AX118" s="930"/>
      <c r="AY118" s="930"/>
      <c r="AZ118" s="1003" t="s">
        <v>432</v>
      </c>
      <c r="BA118" s="994"/>
      <c r="BB118" s="994"/>
      <c r="BC118" s="994"/>
      <c r="BD118" s="994"/>
      <c r="BE118" s="994"/>
      <c r="BF118" s="994"/>
      <c r="BG118" s="994"/>
      <c r="BH118" s="994"/>
      <c r="BI118" s="994"/>
      <c r="BJ118" s="994"/>
      <c r="BK118" s="994"/>
      <c r="BL118" s="994"/>
      <c r="BM118" s="994"/>
      <c r="BN118" s="994"/>
      <c r="BO118" s="994"/>
      <c r="BP118" s="995"/>
      <c r="BQ118" s="1026" t="s">
        <v>113</v>
      </c>
      <c r="BR118" s="1027"/>
      <c r="BS118" s="1027"/>
      <c r="BT118" s="1027"/>
      <c r="BU118" s="1027"/>
      <c r="BV118" s="1027" t="s">
        <v>113</v>
      </c>
      <c r="BW118" s="1027"/>
      <c r="BX118" s="1027"/>
      <c r="BY118" s="1027"/>
      <c r="BZ118" s="1027"/>
      <c r="CA118" s="1027" t="s">
        <v>113</v>
      </c>
      <c r="CB118" s="1027"/>
      <c r="CC118" s="1027"/>
      <c r="CD118" s="1027"/>
      <c r="CE118" s="1027"/>
      <c r="CF118" s="943" t="s">
        <v>113</v>
      </c>
      <c r="CG118" s="944"/>
      <c r="CH118" s="944"/>
      <c r="CI118" s="944"/>
      <c r="CJ118" s="944"/>
      <c r="CK118" s="974"/>
      <c r="CL118" s="975"/>
      <c r="CM118" s="945" t="s">
        <v>433</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87" t="s">
        <v>113</v>
      </c>
      <c r="DH118" s="988"/>
      <c r="DI118" s="988"/>
      <c r="DJ118" s="988"/>
      <c r="DK118" s="989"/>
      <c r="DL118" s="990" t="s">
        <v>113</v>
      </c>
      <c r="DM118" s="988"/>
      <c r="DN118" s="988"/>
      <c r="DO118" s="988"/>
      <c r="DP118" s="989"/>
      <c r="DQ118" s="990" t="s">
        <v>113</v>
      </c>
      <c r="DR118" s="988"/>
      <c r="DS118" s="988"/>
      <c r="DT118" s="988"/>
      <c r="DU118" s="989"/>
      <c r="DV118" s="991" t="s">
        <v>113</v>
      </c>
      <c r="DW118" s="992"/>
      <c r="DX118" s="992"/>
      <c r="DY118" s="992"/>
      <c r="DZ118" s="993"/>
    </row>
    <row r="119" spans="1:130" s="199" customFormat="1" ht="26.25" customHeight="1">
      <c r="A119" s="1087" t="s">
        <v>407</v>
      </c>
      <c r="B119" s="973"/>
      <c r="C119" s="952" t="s">
        <v>408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20" t="s">
        <v>113</v>
      </c>
      <c r="AB119" s="921"/>
      <c r="AC119" s="921"/>
      <c r="AD119" s="921"/>
      <c r="AE119" s="922"/>
      <c r="AF119" s="923" t="s">
        <v>113</v>
      </c>
      <c r="AG119" s="921"/>
      <c r="AH119" s="921"/>
      <c r="AI119" s="921"/>
      <c r="AJ119" s="922"/>
      <c r="AK119" s="923" t="s">
        <v>113</v>
      </c>
      <c r="AL119" s="921"/>
      <c r="AM119" s="921"/>
      <c r="AN119" s="921"/>
      <c r="AO119" s="922"/>
      <c r="AP119" s="924" t="s">
        <v>113</v>
      </c>
      <c r="AQ119" s="925"/>
      <c r="AR119" s="925"/>
      <c r="AS119" s="925"/>
      <c r="AT119" s="926"/>
      <c r="AU119" s="931"/>
      <c r="AV119" s="932"/>
      <c r="AW119" s="932"/>
      <c r="AX119" s="932"/>
      <c r="AY119" s="932"/>
      <c r="AZ119" s="230" t="s">
        <v>170</v>
      </c>
      <c r="BA119" s="230"/>
      <c r="BB119" s="230"/>
      <c r="BC119" s="230"/>
      <c r="BD119" s="230"/>
      <c r="BE119" s="230"/>
      <c r="BF119" s="230"/>
      <c r="BG119" s="230"/>
      <c r="BH119" s="230"/>
      <c r="BI119" s="230"/>
      <c r="BJ119" s="230"/>
      <c r="BK119" s="230"/>
      <c r="BL119" s="230"/>
      <c r="BM119" s="230"/>
      <c r="BN119" s="230"/>
      <c r="BO119" s="1004" t="s">
        <v>434</v>
      </c>
      <c r="BP119" s="1035"/>
      <c r="BQ119" s="1026">
        <v>25952024</v>
      </c>
      <c r="BR119" s="1027"/>
      <c r="BS119" s="1027"/>
      <c r="BT119" s="1027"/>
      <c r="BU119" s="1027"/>
      <c r="BV119" s="1027">
        <v>26159995</v>
      </c>
      <c r="BW119" s="1027"/>
      <c r="BX119" s="1027"/>
      <c r="BY119" s="1027"/>
      <c r="BZ119" s="1027"/>
      <c r="CA119" s="1027">
        <v>26513433</v>
      </c>
      <c r="CB119" s="1027"/>
      <c r="CC119" s="1027"/>
      <c r="CD119" s="1027"/>
      <c r="CE119" s="1027"/>
      <c r="CF119" s="1028"/>
      <c r="CG119" s="1029"/>
      <c r="CH119" s="1029"/>
      <c r="CI119" s="1029"/>
      <c r="CJ119" s="1030"/>
      <c r="CK119" s="976"/>
      <c r="CL119" s="977"/>
      <c r="CM119" s="1031" t="s">
        <v>435</v>
      </c>
      <c r="CN119" s="1032"/>
      <c r="CO119" s="1032"/>
      <c r="CP119" s="1032"/>
      <c r="CQ119" s="1032"/>
      <c r="CR119" s="1032"/>
      <c r="CS119" s="1032"/>
      <c r="CT119" s="1032"/>
      <c r="CU119" s="1032"/>
      <c r="CV119" s="1032"/>
      <c r="CW119" s="1032"/>
      <c r="CX119" s="1032"/>
      <c r="CY119" s="1032"/>
      <c r="CZ119" s="1032"/>
      <c r="DA119" s="1032"/>
      <c r="DB119" s="1032"/>
      <c r="DC119" s="1032"/>
      <c r="DD119" s="1032"/>
      <c r="DE119" s="1032"/>
      <c r="DF119" s="1033"/>
      <c r="DG119" s="1034">
        <v>27431</v>
      </c>
      <c r="DH119" s="1013"/>
      <c r="DI119" s="1013"/>
      <c r="DJ119" s="1013"/>
      <c r="DK119" s="1014"/>
      <c r="DL119" s="1012">
        <v>15886</v>
      </c>
      <c r="DM119" s="1013"/>
      <c r="DN119" s="1013"/>
      <c r="DO119" s="1013"/>
      <c r="DP119" s="1014"/>
      <c r="DQ119" s="1012">
        <v>5963</v>
      </c>
      <c r="DR119" s="1013"/>
      <c r="DS119" s="1013"/>
      <c r="DT119" s="1013"/>
      <c r="DU119" s="1014"/>
      <c r="DV119" s="1015">
        <v>0.1</v>
      </c>
      <c r="DW119" s="1016"/>
      <c r="DX119" s="1016"/>
      <c r="DY119" s="1016"/>
      <c r="DZ119" s="1017"/>
    </row>
    <row r="120" spans="1:130" s="199" customFormat="1" ht="26.25" customHeight="1">
      <c r="A120" s="1088"/>
      <c r="B120" s="975"/>
      <c r="C120" s="945" t="s">
        <v>412</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87" t="s">
        <v>113</v>
      </c>
      <c r="AB120" s="988"/>
      <c r="AC120" s="988"/>
      <c r="AD120" s="988"/>
      <c r="AE120" s="989"/>
      <c r="AF120" s="990" t="s">
        <v>113</v>
      </c>
      <c r="AG120" s="988"/>
      <c r="AH120" s="988"/>
      <c r="AI120" s="988"/>
      <c r="AJ120" s="989"/>
      <c r="AK120" s="990" t="s">
        <v>113</v>
      </c>
      <c r="AL120" s="988"/>
      <c r="AM120" s="988"/>
      <c r="AN120" s="988"/>
      <c r="AO120" s="989"/>
      <c r="AP120" s="991" t="s">
        <v>113</v>
      </c>
      <c r="AQ120" s="992"/>
      <c r="AR120" s="992"/>
      <c r="AS120" s="992"/>
      <c r="AT120" s="993"/>
      <c r="AU120" s="1018" t="s">
        <v>436</v>
      </c>
      <c r="AV120" s="1019"/>
      <c r="AW120" s="1019"/>
      <c r="AX120" s="1019"/>
      <c r="AY120" s="1020"/>
      <c r="AZ120" s="969" t="s">
        <v>437</v>
      </c>
      <c r="BA120" s="918"/>
      <c r="BB120" s="918"/>
      <c r="BC120" s="918"/>
      <c r="BD120" s="918"/>
      <c r="BE120" s="918"/>
      <c r="BF120" s="918"/>
      <c r="BG120" s="918"/>
      <c r="BH120" s="918"/>
      <c r="BI120" s="918"/>
      <c r="BJ120" s="918"/>
      <c r="BK120" s="918"/>
      <c r="BL120" s="918"/>
      <c r="BM120" s="918"/>
      <c r="BN120" s="918"/>
      <c r="BO120" s="918"/>
      <c r="BP120" s="919"/>
      <c r="BQ120" s="955">
        <v>6562959</v>
      </c>
      <c r="BR120" s="956"/>
      <c r="BS120" s="956"/>
      <c r="BT120" s="956"/>
      <c r="BU120" s="956"/>
      <c r="BV120" s="956">
        <v>6433242</v>
      </c>
      <c r="BW120" s="956"/>
      <c r="BX120" s="956"/>
      <c r="BY120" s="956"/>
      <c r="BZ120" s="956"/>
      <c r="CA120" s="956">
        <v>6291586</v>
      </c>
      <c r="CB120" s="956"/>
      <c r="CC120" s="956"/>
      <c r="CD120" s="956"/>
      <c r="CE120" s="956"/>
      <c r="CF120" s="970">
        <v>69.7</v>
      </c>
      <c r="CG120" s="971"/>
      <c r="CH120" s="971"/>
      <c r="CI120" s="971"/>
      <c r="CJ120" s="971"/>
      <c r="CK120" s="1036" t="s">
        <v>438</v>
      </c>
      <c r="CL120" s="1037"/>
      <c r="CM120" s="1037"/>
      <c r="CN120" s="1037"/>
      <c r="CO120" s="1038"/>
      <c r="CP120" s="1044" t="s">
        <v>439</v>
      </c>
      <c r="CQ120" s="1045"/>
      <c r="CR120" s="1045"/>
      <c r="CS120" s="1045"/>
      <c r="CT120" s="1045"/>
      <c r="CU120" s="1045"/>
      <c r="CV120" s="1045"/>
      <c r="CW120" s="1045"/>
      <c r="CX120" s="1045"/>
      <c r="CY120" s="1045"/>
      <c r="CZ120" s="1045"/>
      <c r="DA120" s="1045"/>
      <c r="DB120" s="1045"/>
      <c r="DC120" s="1045"/>
      <c r="DD120" s="1045"/>
      <c r="DE120" s="1045"/>
      <c r="DF120" s="1046"/>
      <c r="DG120" s="955">
        <v>5752981</v>
      </c>
      <c r="DH120" s="956"/>
      <c r="DI120" s="956"/>
      <c r="DJ120" s="956"/>
      <c r="DK120" s="956"/>
      <c r="DL120" s="956">
        <v>5757076</v>
      </c>
      <c r="DM120" s="956"/>
      <c r="DN120" s="956"/>
      <c r="DO120" s="956"/>
      <c r="DP120" s="956"/>
      <c r="DQ120" s="956">
        <v>5704904</v>
      </c>
      <c r="DR120" s="956"/>
      <c r="DS120" s="956"/>
      <c r="DT120" s="956"/>
      <c r="DU120" s="956"/>
      <c r="DV120" s="957">
        <v>63.2</v>
      </c>
      <c r="DW120" s="957"/>
      <c r="DX120" s="957"/>
      <c r="DY120" s="957"/>
      <c r="DZ120" s="958"/>
    </row>
    <row r="121" spans="1:130" s="199" customFormat="1" ht="26.25" customHeight="1">
      <c r="A121" s="1088"/>
      <c r="B121" s="975"/>
      <c r="C121" s="996" t="s">
        <v>440</v>
      </c>
      <c r="D121" s="997"/>
      <c r="E121" s="997"/>
      <c r="F121" s="997"/>
      <c r="G121" s="997"/>
      <c r="H121" s="997"/>
      <c r="I121" s="997"/>
      <c r="J121" s="997"/>
      <c r="K121" s="997"/>
      <c r="L121" s="997"/>
      <c r="M121" s="997"/>
      <c r="N121" s="997"/>
      <c r="O121" s="997"/>
      <c r="P121" s="997"/>
      <c r="Q121" s="997"/>
      <c r="R121" s="997"/>
      <c r="S121" s="997"/>
      <c r="T121" s="997"/>
      <c r="U121" s="997"/>
      <c r="V121" s="997"/>
      <c r="W121" s="997"/>
      <c r="X121" s="997"/>
      <c r="Y121" s="997"/>
      <c r="Z121" s="998"/>
      <c r="AA121" s="987" t="s">
        <v>113</v>
      </c>
      <c r="AB121" s="988"/>
      <c r="AC121" s="988"/>
      <c r="AD121" s="988"/>
      <c r="AE121" s="989"/>
      <c r="AF121" s="990" t="s">
        <v>113</v>
      </c>
      <c r="AG121" s="988"/>
      <c r="AH121" s="988"/>
      <c r="AI121" s="988"/>
      <c r="AJ121" s="989"/>
      <c r="AK121" s="990" t="s">
        <v>113</v>
      </c>
      <c r="AL121" s="988"/>
      <c r="AM121" s="988"/>
      <c r="AN121" s="988"/>
      <c r="AO121" s="989"/>
      <c r="AP121" s="991" t="s">
        <v>113</v>
      </c>
      <c r="AQ121" s="992"/>
      <c r="AR121" s="992"/>
      <c r="AS121" s="992"/>
      <c r="AT121" s="993"/>
      <c r="AU121" s="1021"/>
      <c r="AV121" s="1022"/>
      <c r="AW121" s="1022"/>
      <c r="AX121" s="1022"/>
      <c r="AY121" s="1023"/>
      <c r="AZ121" s="978" t="s">
        <v>441</v>
      </c>
      <c r="BA121" s="979"/>
      <c r="BB121" s="979"/>
      <c r="BC121" s="979"/>
      <c r="BD121" s="979"/>
      <c r="BE121" s="979"/>
      <c r="BF121" s="979"/>
      <c r="BG121" s="979"/>
      <c r="BH121" s="979"/>
      <c r="BI121" s="979"/>
      <c r="BJ121" s="979"/>
      <c r="BK121" s="979"/>
      <c r="BL121" s="979"/>
      <c r="BM121" s="979"/>
      <c r="BN121" s="979"/>
      <c r="BO121" s="979"/>
      <c r="BP121" s="980"/>
      <c r="BQ121" s="948">
        <v>1895351</v>
      </c>
      <c r="BR121" s="949"/>
      <c r="BS121" s="949"/>
      <c r="BT121" s="949"/>
      <c r="BU121" s="949"/>
      <c r="BV121" s="949">
        <v>2095167</v>
      </c>
      <c r="BW121" s="949"/>
      <c r="BX121" s="949"/>
      <c r="BY121" s="949"/>
      <c r="BZ121" s="949"/>
      <c r="CA121" s="949">
        <v>2044945</v>
      </c>
      <c r="CB121" s="949"/>
      <c r="CC121" s="949"/>
      <c r="CD121" s="949"/>
      <c r="CE121" s="949"/>
      <c r="CF121" s="943">
        <v>22.7</v>
      </c>
      <c r="CG121" s="944"/>
      <c r="CH121" s="944"/>
      <c r="CI121" s="944"/>
      <c r="CJ121" s="944"/>
      <c r="CK121" s="1039"/>
      <c r="CL121" s="1040"/>
      <c r="CM121" s="1040"/>
      <c r="CN121" s="1040"/>
      <c r="CO121" s="1041"/>
      <c r="CP121" s="1049" t="s">
        <v>442</v>
      </c>
      <c r="CQ121" s="1050"/>
      <c r="CR121" s="1050"/>
      <c r="CS121" s="1050"/>
      <c r="CT121" s="1050"/>
      <c r="CU121" s="1050"/>
      <c r="CV121" s="1050"/>
      <c r="CW121" s="1050"/>
      <c r="CX121" s="1050"/>
      <c r="CY121" s="1050"/>
      <c r="CZ121" s="1050"/>
      <c r="DA121" s="1050"/>
      <c r="DB121" s="1050"/>
      <c r="DC121" s="1050"/>
      <c r="DD121" s="1050"/>
      <c r="DE121" s="1050"/>
      <c r="DF121" s="1051"/>
      <c r="DG121" s="948">
        <v>275272</v>
      </c>
      <c r="DH121" s="949"/>
      <c r="DI121" s="949"/>
      <c r="DJ121" s="949"/>
      <c r="DK121" s="949"/>
      <c r="DL121" s="949">
        <v>254807</v>
      </c>
      <c r="DM121" s="949"/>
      <c r="DN121" s="949"/>
      <c r="DO121" s="949"/>
      <c r="DP121" s="949"/>
      <c r="DQ121" s="949">
        <v>234774</v>
      </c>
      <c r="DR121" s="949"/>
      <c r="DS121" s="949"/>
      <c r="DT121" s="949"/>
      <c r="DU121" s="949"/>
      <c r="DV121" s="950">
        <v>2.6</v>
      </c>
      <c r="DW121" s="950"/>
      <c r="DX121" s="950"/>
      <c r="DY121" s="950"/>
      <c r="DZ121" s="951"/>
    </row>
    <row r="122" spans="1:130" s="199" customFormat="1" ht="26.25" customHeight="1">
      <c r="A122" s="1088"/>
      <c r="B122" s="975"/>
      <c r="C122" s="945" t="s">
        <v>422</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87" t="s">
        <v>113</v>
      </c>
      <c r="AB122" s="988"/>
      <c r="AC122" s="988"/>
      <c r="AD122" s="988"/>
      <c r="AE122" s="989"/>
      <c r="AF122" s="990" t="s">
        <v>113</v>
      </c>
      <c r="AG122" s="988"/>
      <c r="AH122" s="988"/>
      <c r="AI122" s="988"/>
      <c r="AJ122" s="989"/>
      <c r="AK122" s="990" t="s">
        <v>113</v>
      </c>
      <c r="AL122" s="988"/>
      <c r="AM122" s="988"/>
      <c r="AN122" s="988"/>
      <c r="AO122" s="989"/>
      <c r="AP122" s="991" t="s">
        <v>113</v>
      </c>
      <c r="AQ122" s="992"/>
      <c r="AR122" s="992"/>
      <c r="AS122" s="992"/>
      <c r="AT122" s="993"/>
      <c r="AU122" s="1021"/>
      <c r="AV122" s="1022"/>
      <c r="AW122" s="1022"/>
      <c r="AX122" s="1022"/>
      <c r="AY122" s="1023"/>
      <c r="AZ122" s="1003" t="s">
        <v>443</v>
      </c>
      <c r="BA122" s="994"/>
      <c r="BB122" s="994"/>
      <c r="BC122" s="994"/>
      <c r="BD122" s="994"/>
      <c r="BE122" s="994"/>
      <c r="BF122" s="994"/>
      <c r="BG122" s="994"/>
      <c r="BH122" s="994"/>
      <c r="BI122" s="994"/>
      <c r="BJ122" s="994"/>
      <c r="BK122" s="994"/>
      <c r="BL122" s="994"/>
      <c r="BM122" s="994"/>
      <c r="BN122" s="994"/>
      <c r="BO122" s="994"/>
      <c r="BP122" s="995"/>
      <c r="BQ122" s="1026">
        <v>17511751</v>
      </c>
      <c r="BR122" s="1027"/>
      <c r="BS122" s="1027"/>
      <c r="BT122" s="1027"/>
      <c r="BU122" s="1027"/>
      <c r="BV122" s="1027">
        <v>17923061</v>
      </c>
      <c r="BW122" s="1027"/>
      <c r="BX122" s="1027"/>
      <c r="BY122" s="1027"/>
      <c r="BZ122" s="1027"/>
      <c r="CA122" s="1027">
        <v>18244774</v>
      </c>
      <c r="CB122" s="1027"/>
      <c r="CC122" s="1027"/>
      <c r="CD122" s="1027"/>
      <c r="CE122" s="1027"/>
      <c r="CF122" s="1047">
        <v>202.2</v>
      </c>
      <c r="CG122" s="1048"/>
      <c r="CH122" s="1048"/>
      <c r="CI122" s="1048"/>
      <c r="CJ122" s="1048"/>
      <c r="CK122" s="1039"/>
      <c r="CL122" s="1040"/>
      <c r="CM122" s="1040"/>
      <c r="CN122" s="1040"/>
      <c r="CO122" s="1041"/>
      <c r="CP122" s="1049" t="s">
        <v>444</v>
      </c>
      <c r="CQ122" s="1050"/>
      <c r="CR122" s="1050"/>
      <c r="CS122" s="1050"/>
      <c r="CT122" s="1050"/>
      <c r="CU122" s="1050"/>
      <c r="CV122" s="1050"/>
      <c r="CW122" s="1050"/>
      <c r="CX122" s="1050"/>
      <c r="CY122" s="1050"/>
      <c r="CZ122" s="1050"/>
      <c r="DA122" s="1050"/>
      <c r="DB122" s="1050"/>
      <c r="DC122" s="1050"/>
      <c r="DD122" s="1050"/>
      <c r="DE122" s="1050"/>
      <c r="DF122" s="1051"/>
      <c r="DG122" s="948">
        <v>227712</v>
      </c>
      <c r="DH122" s="949"/>
      <c r="DI122" s="949"/>
      <c r="DJ122" s="949"/>
      <c r="DK122" s="949"/>
      <c r="DL122" s="949">
        <v>223689</v>
      </c>
      <c r="DM122" s="949"/>
      <c r="DN122" s="949"/>
      <c r="DO122" s="949"/>
      <c r="DP122" s="949"/>
      <c r="DQ122" s="949">
        <v>228275</v>
      </c>
      <c r="DR122" s="949"/>
      <c r="DS122" s="949"/>
      <c r="DT122" s="949"/>
      <c r="DU122" s="949"/>
      <c r="DV122" s="950">
        <v>2.5</v>
      </c>
      <c r="DW122" s="950"/>
      <c r="DX122" s="950"/>
      <c r="DY122" s="950"/>
      <c r="DZ122" s="951"/>
    </row>
    <row r="123" spans="1:130" s="199" customFormat="1" ht="26.25" customHeight="1">
      <c r="A123" s="1088"/>
      <c r="B123" s="975"/>
      <c r="C123" s="945" t="s">
        <v>428</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87" t="s">
        <v>113</v>
      </c>
      <c r="AB123" s="988"/>
      <c r="AC123" s="988"/>
      <c r="AD123" s="988"/>
      <c r="AE123" s="989"/>
      <c r="AF123" s="990" t="s">
        <v>113</v>
      </c>
      <c r="AG123" s="988"/>
      <c r="AH123" s="988"/>
      <c r="AI123" s="988"/>
      <c r="AJ123" s="989"/>
      <c r="AK123" s="990" t="s">
        <v>113</v>
      </c>
      <c r="AL123" s="988"/>
      <c r="AM123" s="988"/>
      <c r="AN123" s="988"/>
      <c r="AO123" s="989"/>
      <c r="AP123" s="991" t="s">
        <v>113</v>
      </c>
      <c r="AQ123" s="992"/>
      <c r="AR123" s="992"/>
      <c r="AS123" s="992"/>
      <c r="AT123" s="993"/>
      <c r="AU123" s="1024"/>
      <c r="AV123" s="1025"/>
      <c r="AW123" s="1025"/>
      <c r="AX123" s="1025"/>
      <c r="AY123" s="1025"/>
      <c r="AZ123" s="230" t="s">
        <v>170</v>
      </c>
      <c r="BA123" s="230"/>
      <c r="BB123" s="230"/>
      <c r="BC123" s="230"/>
      <c r="BD123" s="230"/>
      <c r="BE123" s="230"/>
      <c r="BF123" s="230"/>
      <c r="BG123" s="230"/>
      <c r="BH123" s="230"/>
      <c r="BI123" s="230"/>
      <c r="BJ123" s="230"/>
      <c r="BK123" s="230"/>
      <c r="BL123" s="230"/>
      <c r="BM123" s="230"/>
      <c r="BN123" s="230"/>
      <c r="BO123" s="1004" t="s">
        <v>445</v>
      </c>
      <c r="BP123" s="1035"/>
      <c r="BQ123" s="1094">
        <v>25970061</v>
      </c>
      <c r="BR123" s="1095"/>
      <c r="BS123" s="1095"/>
      <c r="BT123" s="1095"/>
      <c r="BU123" s="1095"/>
      <c r="BV123" s="1095">
        <v>26451470</v>
      </c>
      <c r="BW123" s="1095"/>
      <c r="BX123" s="1095"/>
      <c r="BY123" s="1095"/>
      <c r="BZ123" s="1095"/>
      <c r="CA123" s="1095">
        <v>26581305</v>
      </c>
      <c r="CB123" s="1095"/>
      <c r="CC123" s="1095"/>
      <c r="CD123" s="1095"/>
      <c r="CE123" s="1095"/>
      <c r="CF123" s="1028"/>
      <c r="CG123" s="1029"/>
      <c r="CH123" s="1029"/>
      <c r="CI123" s="1029"/>
      <c r="CJ123" s="1030"/>
      <c r="CK123" s="1039"/>
      <c r="CL123" s="1040"/>
      <c r="CM123" s="1040"/>
      <c r="CN123" s="1040"/>
      <c r="CO123" s="1041"/>
      <c r="CP123" s="1049" t="s">
        <v>446</v>
      </c>
      <c r="CQ123" s="1050"/>
      <c r="CR123" s="1050"/>
      <c r="CS123" s="1050"/>
      <c r="CT123" s="1050"/>
      <c r="CU123" s="1050"/>
      <c r="CV123" s="1050"/>
      <c r="CW123" s="1050"/>
      <c r="CX123" s="1050"/>
      <c r="CY123" s="1050"/>
      <c r="CZ123" s="1050"/>
      <c r="DA123" s="1050"/>
      <c r="DB123" s="1050"/>
      <c r="DC123" s="1050"/>
      <c r="DD123" s="1050"/>
      <c r="DE123" s="1050"/>
      <c r="DF123" s="1051"/>
      <c r="DG123" s="987" t="s">
        <v>113</v>
      </c>
      <c r="DH123" s="988"/>
      <c r="DI123" s="988"/>
      <c r="DJ123" s="988"/>
      <c r="DK123" s="989"/>
      <c r="DL123" s="990" t="s">
        <v>113</v>
      </c>
      <c r="DM123" s="988"/>
      <c r="DN123" s="988"/>
      <c r="DO123" s="988"/>
      <c r="DP123" s="989"/>
      <c r="DQ123" s="990" t="s">
        <v>113</v>
      </c>
      <c r="DR123" s="988"/>
      <c r="DS123" s="988"/>
      <c r="DT123" s="988"/>
      <c r="DU123" s="989"/>
      <c r="DV123" s="991" t="s">
        <v>113</v>
      </c>
      <c r="DW123" s="992"/>
      <c r="DX123" s="992"/>
      <c r="DY123" s="992"/>
      <c r="DZ123" s="993"/>
    </row>
    <row r="124" spans="1:130" s="199" customFormat="1" ht="26.25" customHeight="1" thickBot="1">
      <c r="A124" s="1088"/>
      <c r="B124" s="975"/>
      <c r="C124" s="945" t="s">
        <v>431</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87" t="s">
        <v>113</v>
      </c>
      <c r="AB124" s="988"/>
      <c r="AC124" s="988"/>
      <c r="AD124" s="988"/>
      <c r="AE124" s="989"/>
      <c r="AF124" s="990" t="s">
        <v>113</v>
      </c>
      <c r="AG124" s="988"/>
      <c r="AH124" s="988"/>
      <c r="AI124" s="988"/>
      <c r="AJ124" s="989"/>
      <c r="AK124" s="990" t="s">
        <v>113</v>
      </c>
      <c r="AL124" s="988"/>
      <c r="AM124" s="988"/>
      <c r="AN124" s="988"/>
      <c r="AO124" s="989"/>
      <c r="AP124" s="991" t="s">
        <v>113</v>
      </c>
      <c r="AQ124" s="992"/>
      <c r="AR124" s="992"/>
      <c r="AS124" s="992"/>
      <c r="AT124" s="993"/>
      <c r="AU124" s="1090" t="s">
        <v>447</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t="s">
        <v>113</v>
      </c>
      <c r="BR124" s="1057"/>
      <c r="BS124" s="1057"/>
      <c r="BT124" s="1057"/>
      <c r="BU124" s="1057"/>
      <c r="BV124" s="1057" t="s">
        <v>113</v>
      </c>
      <c r="BW124" s="1057"/>
      <c r="BX124" s="1057"/>
      <c r="BY124" s="1057"/>
      <c r="BZ124" s="1057"/>
      <c r="CA124" s="1057" t="s">
        <v>113</v>
      </c>
      <c r="CB124" s="1057"/>
      <c r="CC124" s="1057"/>
      <c r="CD124" s="1057"/>
      <c r="CE124" s="1057"/>
      <c r="CF124" s="1058"/>
      <c r="CG124" s="1059"/>
      <c r="CH124" s="1059"/>
      <c r="CI124" s="1059"/>
      <c r="CJ124" s="1060"/>
      <c r="CK124" s="1042"/>
      <c r="CL124" s="1042"/>
      <c r="CM124" s="1042"/>
      <c r="CN124" s="1042"/>
      <c r="CO124" s="1043"/>
      <c r="CP124" s="1049" t="s">
        <v>448</v>
      </c>
      <c r="CQ124" s="1050"/>
      <c r="CR124" s="1050"/>
      <c r="CS124" s="1050"/>
      <c r="CT124" s="1050"/>
      <c r="CU124" s="1050"/>
      <c r="CV124" s="1050"/>
      <c r="CW124" s="1050"/>
      <c r="CX124" s="1050"/>
      <c r="CY124" s="1050"/>
      <c r="CZ124" s="1050"/>
      <c r="DA124" s="1050"/>
      <c r="DB124" s="1050"/>
      <c r="DC124" s="1050"/>
      <c r="DD124" s="1050"/>
      <c r="DE124" s="1050"/>
      <c r="DF124" s="1051"/>
      <c r="DG124" s="1034" t="s">
        <v>409</v>
      </c>
      <c r="DH124" s="1013"/>
      <c r="DI124" s="1013"/>
      <c r="DJ124" s="1013"/>
      <c r="DK124" s="1014"/>
      <c r="DL124" s="1012" t="s">
        <v>409</v>
      </c>
      <c r="DM124" s="1013"/>
      <c r="DN124" s="1013"/>
      <c r="DO124" s="1013"/>
      <c r="DP124" s="1014"/>
      <c r="DQ124" s="1012" t="s">
        <v>409</v>
      </c>
      <c r="DR124" s="1013"/>
      <c r="DS124" s="1013"/>
      <c r="DT124" s="1013"/>
      <c r="DU124" s="1014"/>
      <c r="DV124" s="1015" t="s">
        <v>409</v>
      </c>
      <c r="DW124" s="1016"/>
      <c r="DX124" s="1016"/>
      <c r="DY124" s="1016"/>
      <c r="DZ124" s="1017"/>
    </row>
    <row r="125" spans="1:130" s="199" customFormat="1" ht="26.25" customHeight="1">
      <c r="A125" s="1088"/>
      <c r="B125" s="975"/>
      <c r="C125" s="945" t="s">
        <v>433</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87" t="s">
        <v>409</v>
      </c>
      <c r="AB125" s="988"/>
      <c r="AC125" s="988"/>
      <c r="AD125" s="988"/>
      <c r="AE125" s="989"/>
      <c r="AF125" s="990" t="s">
        <v>409</v>
      </c>
      <c r="AG125" s="988"/>
      <c r="AH125" s="988"/>
      <c r="AI125" s="988"/>
      <c r="AJ125" s="989"/>
      <c r="AK125" s="990" t="s">
        <v>409</v>
      </c>
      <c r="AL125" s="988"/>
      <c r="AM125" s="988"/>
      <c r="AN125" s="988"/>
      <c r="AO125" s="989"/>
      <c r="AP125" s="991" t="s">
        <v>409</v>
      </c>
      <c r="AQ125" s="992"/>
      <c r="AR125" s="992"/>
      <c r="AS125" s="992"/>
      <c r="AT125" s="993"/>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2" t="s">
        <v>449</v>
      </c>
      <c r="CL125" s="1037"/>
      <c r="CM125" s="1037"/>
      <c r="CN125" s="1037"/>
      <c r="CO125" s="1038"/>
      <c r="CP125" s="969" t="s">
        <v>450</v>
      </c>
      <c r="CQ125" s="918"/>
      <c r="CR125" s="918"/>
      <c r="CS125" s="918"/>
      <c r="CT125" s="918"/>
      <c r="CU125" s="918"/>
      <c r="CV125" s="918"/>
      <c r="CW125" s="918"/>
      <c r="CX125" s="918"/>
      <c r="CY125" s="918"/>
      <c r="CZ125" s="918"/>
      <c r="DA125" s="918"/>
      <c r="DB125" s="918"/>
      <c r="DC125" s="918"/>
      <c r="DD125" s="918"/>
      <c r="DE125" s="918"/>
      <c r="DF125" s="919"/>
      <c r="DG125" s="955" t="s">
        <v>409</v>
      </c>
      <c r="DH125" s="956"/>
      <c r="DI125" s="956"/>
      <c r="DJ125" s="956"/>
      <c r="DK125" s="956"/>
      <c r="DL125" s="956" t="s">
        <v>409</v>
      </c>
      <c r="DM125" s="956"/>
      <c r="DN125" s="956"/>
      <c r="DO125" s="956"/>
      <c r="DP125" s="956"/>
      <c r="DQ125" s="956" t="s">
        <v>409</v>
      </c>
      <c r="DR125" s="956"/>
      <c r="DS125" s="956"/>
      <c r="DT125" s="956"/>
      <c r="DU125" s="956"/>
      <c r="DV125" s="957" t="s">
        <v>409</v>
      </c>
      <c r="DW125" s="957"/>
      <c r="DX125" s="957"/>
      <c r="DY125" s="957"/>
      <c r="DZ125" s="958"/>
    </row>
    <row r="126" spans="1:130" s="199" customFormat="1" ht="26.25" customHeight="1" thickBot="1">
      <c r="A126" s="1088"/>
      <c r="B126" s="975"/>
      <c r="C126" s="945" t="s">
        <v>435</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87">
        <v>13743</v>
      </c>
      <c r="AB126" s="988"/>
      <c r="AC126" s="988"/>
      <c r="AD126" s="988"/>
      <c r="AE126" s="989"/>
      <c r="AF126" s="990">
        <v>11545</v>
      </c>
      <c r="AG126" s="988"/>
      <c r="AH126" s="988"/>
      <c r="AI126" s="988"/>
      <c r="AJ126" s="989"/>
      <c r="AK126" s="990">
        <v>9544</v>
      </c>
      <c r="AL126" s="988"/>
      <c r="AM126" s="988"/>
      <c r="AN126" s="988"/>
      <c r="AO126" s="989"/>
      <c r="AP126" s="991">
        <v>0.1</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3"/>
      <c r="CL126" s="1040"/>
      <c r="CM126" s="1040"/>
      <c r="CN126" s="1040"/>
      <c r="CO126" s="1041"/>
      <c r="CP126" s="978" t="s">
        <v>451</v>
      </c>
      <c r="CQ126" s="979"/>
      <c r="CR126" s="979"/>
      <c r="CS126" s="979"/>
      <c r="CT126" s="979"/>
      <c r="CU126" s="979"/>
      <c r="CV126" s="979"/>
      <c r="CW126" s="979"/>
      <c r="CX126" s="979"/>
      <c r="CY126" s="979"/>
      <c r="CZ126" s="979"/>
      <c r="DA126" s="979"/>
      <c r="DB126" s="979"/>
      <c r="DC126" s="979"/>
      <c r="DD126" s="979"/>
      <c r="DE126" s="979"/>
      <c r="DF126" s="980"/>
      <c r="DG126" s="948" t="s">
        <v>409</v>
      </c>
      <c r="DH126" s="949"/>
      <c r="DI126" s="949"/>
      <c r="DJ126" s="949"/>
      <c r="DK126" s="949"/>
      <c r="DL126" s="949" t="s">
        <v>409</v>
      </c>
      <c r="DM126" s="949"/>
      <c r="DN126" s="949"/>
      <c r="DO126" s="949"/>
      <c r="DP126" s="949"/>
      <c r="DQ126" s="949" t="s">
        <v>409</v>
      </c>
      <c r="DR126" s="949"/>
      <c r="DS126" s="949"/>
      <c r="DT126" s="949"/>
      <c r="DU126" s="949"/>
      <c r="DV126" s="950" t="s">
        <v>409</v>
      </c>
      <c r="DW126" s="950"/>
      <c r="DX126" s="950"/>
      <c r="DY126" s="950"/>
      <c r="DZ126" s="951"/>
    </row>
    <row r="127" spans="1:130" s="199" customFormat="1" ht="26.25" customHeight="1">
      <c r="A127" s="1089"/>
      <c r="B127" s="977"/>
      <c r="C127" s="1031" t="s">
        <v>452</v>
      </c>
      <c r="D127" s="1032"/>
      <c r="E127" s="1032"/>
      <c r="F127" s="1032"/>
      <c r="G127" s="1032"/>
      <c r="H127" s="1032"/>
      <c r="I127" s="1032"/>
      <c r="J127" s="1032"/>
      <c r="K127" s="1032"/>
      <c r="L127" s="1032"/>
      <c r="M127" s="1032"/>
      <c r="N127" s="1032"/>
      <c r="O127" s="1032"/>
      <c r="P127" s="1032"/>
      <c r="Q127" s="1032"/>
      <c r="R127" s="1032"/>
      <c r="S127" s="1032"/>
      <c r="T127" s="1032"/>
      <c r="U127" s="1032"/>
      <c r="V127" s="1032"/>
      <c r="W127" s="1032"/>
      <c r="X127" s="1032"/>
      <c r="Y127" s="1032"/>
      <c r="Z127" s="1033"/>
      <c r="AA127" s="987" t="s">
        <v>409</v>
      </c>
      <c r="AB127" s="988"/>
      <c r="AC127" s="988"/>
      <c r="AD127" s="988"/>
      <c r="AE127" s="989"/>
      <c r="AF127" s="990" t="s">
        <v>409</v>
      </c>
      <c r="AG127" s="988"/>
      <c r="AH127" s="988"/>
      <c r="AI127" s="988"/>
      <c r="AJ127" s="989"/>
      <c r="AK127" s="990" t="s">
        <v>409</v>
      </c>
      <c r="AL127" s="988"/>
      <c r="AM127" s="988"/>
      <c r="AN127" s="988"/>
      <c r="AO127" s="989"/>
      <c r="AP127" s="991" t="s">
        <v>409</v>
      </c>
      <c r="AQ127" s="992"/>
      <c r="AR127" s="992"/>
      <c r="AS127" s="992"/>
      <c r="AT127" s="993"/>
      <c r="AU127" s="235"/>
      <c r="AV127" s="235"/>
      <c r="AW127" s="235"/>
      <c r="AX127" s="1061" t="s">
        <v>453</v>
      </c>
      <c r="AY127" s="1062"/>
      <c r="AZ127" s="1062"/>
      <c r="BA127" s="1062"/>
      <c r="BB127" s="1062"/>
      <c r="BC127" s="1062"/>
      <c r="BD127" s="1062"/>
      <c r="BE127" s="1063"/>
      <c r="BF127" s="1064" t="s">
        <v>454</v>
      </c>
      <c r="BG127" s="1062"/>
      <c r="BH127" s="1062"/>
      <c r="BI127" s="1062"/>
      <c r="BJ127" s="1062"/>
      <c r="BK127" s="1062"/>
      <c r="BL127" s="1063"/>
      <c r="BM127" s="1064" t="s">
        <v>455</v>
      </c>
      <c r="BN127" s="1062"/>
      <c r="BO127" s="1062"/>
      <c r="BP127" s="1062"/>
      <c r="BQ127" s="1062"/>
      <c r="BR127" s="1062"/>
      <c r="BS127" s="1063"/>
      <c r="BT127" s="1064" t="s">
        <v>456</v>
      </c>
      <c r="BU127" s="1062"/>
      <c r="BV127" s="1062"/>
      <c r="BW127" s="1062"/>
      <c r="BX127" s="1062"/>
      <c r="BY127" s="1062"/>
      <c r="BZ127" s="1086"/>
      <c r="CA127" s="235"/>
      <c r="CB127" s="235"/>
      <c r="CC127" s="235"/>
      <c r="CD127" s="236"/>
      <c r="CE127" s="236"/>
      <c r="CF127" s="236"/>
      <c r="CG127" s="233"/>
      <c r="CH127" s="233"/>
      <c r="CI127" s="233"/>
      <c r="CJ127" s="234"/>
      <c r="CK127" s="1053"/>
      <c r="CL127" s="1040"/>
      <c r="CM127" s="1040"/>
      <c r="CN127" s="1040"/>
      <c r="CO127" s="1041"/>
      <c r="CP127" s="978" t="s">
        <v>457</v>
      </c>
      <c r="CQ127" s="979"/>
      <c r="CR127" s="979"/>
      <c r="CS127" s="979"/>
      <c r="CT127" s="979"/>
      <c r="CU127" s="979"/>
      <c r="CV127" s="979"/>
      <c r="CW127" s="979"/>
      <c r="CX127" s="979"/>
      <c r="CY127" s="979"/>
      <c r="CZ127" s="979"/>
      <c r="DA127" s="979"/>
      <c r="DB127" s="979"/>
      <c r="DC127" s="979"/>
      <c r="DD127" s="979"/>
      <c r="DE127" s="979"/>
      <c r="DF127" s="980"/>
      <c r="DG127" s="948" t="s">
        <v>409</v>
      </c>
      <c r="DH127" s="949"/>
      <c r="DI127" s="949"/>
      <c r="DJ127" s="949"/>
      <c r="DK127" s="949"/>
      <c r="DL127" s="949" t="s">
        <v>409</v>
      </c>
      <c r="DM127" s="949"/>
      <c r="DN127" s="949"/>
      <c r="DO127" s="949"/>
      <c r="DP127" s="949"/>
      <c r="DQ127" s="949" t="s">
        <v>409</v>
      </c>
      <c r="DR127" s="949"/>
      <c r="DS127" s="949"/>
      <c r="DT127" s="949"/>
      <c r="DU127" s="949"/>
      <c r="DV127" s="950" t="s">
        <v>409</v>
      </c>
      <c r="DW127" s="950"/>
      <c r="DX127" s="950"/>
      <c r="DY127" s="950"/>
      <c r="DZ127" s="951"/>
    </row>
    <row r="128" spans="1:130" s="199" customFormat="1" ht="26.25" customHeight="1" thickBot="1">
      <c r="A128" s="1072" t="s">
        <v>458</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459</v>
      </c>
      <c r="X128" s="1074"/>
      <c r="Y128" s="1074"/>
      <c r="Z128" s="1075"/>
      <c r="AA128" s="1076">
        <v>157494</v>
      </c>
      <c r="AB128" s="1077"/>
      <c r="AC128" s="1077"/>
      <c r="AD128" s="1077"/>
      <c r="AE128" s="1078"/>
      <c r="AF128" s="1079">
        <v>170135</v>
      </c>
      <c r="AG128" s="1077"/>
      <c r="AH128" s="1077"/>
      <c r="AI128" s="1077"/>
      <c r="AJ128" s="1078"/>
      <c r="AK128" s="1079">
        <v>144266</v>
      </c>
      <c r="AL128" s="1077"/>
      <c r="AM128" s="1077"/>
      <c r="AN128" s="1077"/>
      <c r="AO128" s="1078"/>
      <c r="AP128" s="1080"/>
      <c r="AQ128" s="1081"/>
      <c r="AR128" s="1081"/>
      <c r="AS128" s="1081"/>
      <c r="AT128" s="1082"/>
      <c r="AU128" s="235"/>
      <c r="AV128" s="235"/>
      <c r="AW128" s="235"/>
      <c r="AX128" s="917" t="s">
        <v>460</v>
      </c>
      <c r="AY128" s="918"/>
      <c r="AZ128" s="918"/>
      <c r="BA128" s="918"/>
      <c r="BB128" s="918"/>
      <c r="BC128" s="918"/>
      <c r="BD128" s="918"/>
      <c r="BE128" s="919"/>
      <c r="BF128" s="1083" t="s">
        <v>113</v>
      </c>
      <c r="BG128" s="1084"/>
      <c r="BH128" s="1084"/>
      <c r="BI128" s="1084"/>
      <c r="BJ128" s="1084"/>
      <c r="BK128" s="1084"/>
      <c r="BL128" s="1085"/>
      <c r="BM128" s="1083">
        <v>13.26</v>
      </c>
      <c r="BN128" s="1084"/>
      <c r="BO128" s="1084"/>
      <c r="BP128" s="1084"/>
      <c r="BQ128" s="1084"/>
      <c r="BR128" s="1084"/>
      <c r="BS128" s="1085"/>
      <c r="BT128" s="1083">
        <v>20</v>
      </c>
      <c r="BU128" s="1084"/>
      <c r="BV128" s="1084"/>
      <c r="BW128" s="1084"/>
      <c r="BX128" s="1084"/>
      <c r="BY128" s="1084"/>
      <c r="BZ128" s="1108"/>
      <c r="CA128" s="236"/>
      <c r="CB128" s="236"/>
      <c r="CC128" s="236"/>
      <c r="CD128" s="236"/>
      <c r="CE128" s="236"/>
      <c r="CF128" s="236"/>
      <c r="CG128" s="233"/>
      <c r="CH128" s="233"/>
      <c r="CI128" s="233"/>
      <c r="CJ128" s="234"/>
      <c r="CK128" s="1054"/>
      <c r="CL128" s="1055"/>
      <c r="CM128" s="1055"/>
      <c r="CN128" s="1055"/>
      <c r="CO128" s="1056"/>
      <c r="CP128" s="1065" t="s">
        <v>461</v>
      </c>
      <c r="CQ128" s="1066"/>
      <c r="CR128" s="1066"/>
      <c r="CS128" s="1066"/>
      <c r="CT128" s="1066"/>
      <c r="CU128" s="1066"/>
      <c r="CV128" s="1066"/>
      <c r="CW128" s="1066"/>
      <c r="CX128" s="1066"/>
      <c r="CY128" s="1066"/>
      <c r="CZ128" s="1066"/>
      <c r="DA128" s="1066"/>
      <c r="DB128" s="1066"/>
      <c r="DC128" s="1066"/>
      <c r="DD128" s="1066"/>
      <c r="DE128" s="1066"/>
      <c r="DF128" s="1067"/>
      <c r="DG128" s="1068" t="s">
        <v>113</v>
      </c>
      <c r="DH128" s="1069"/>
      <c r="DI128" s="1069"/>
      <c r="DJ128" s="1069"/>
      <c r="DK128" s="1069"/>
      <c r="DL128" s="1069" t="s">
        <v>113</v>
      </c>
      <c r="DM128" s="1069"/>
      <c r="DN128" s="1069"/>
      <c r="DO128" s="1069"/>
      <c r="DP128" s="1069"/>
      <c r="DQ128" s="1069" t="s">
        <v>113</v>
      </c>
      <c r="DR128" s="1069"/>
      <c r="DS128" s="1069"/>
      <c r="DT128" s="1069"/>
      <c r="DU128" s="1069"/>
      <c r="DV128" s="1070" t="s">
        <v>113</v>
      </c>
      <c r="DW128" s="1070"/>
      <c r="DX128" s="1070"/>
      <c r="DY128" s="1070"/>
      <c r="DZ128" s="1071"/>
    </row>
    <row r="129" spans="1:131" s="199" customFormat="1" ht="26.25" customHeight="1">
      <c r="A129" s="959" t="s">
        <v>92</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102" t="s">
        <v>462</v>
      </c>
      <c r="X129" s="1103"/>
      <c r="Y129" s="1103"/>
      <c r="Z129" s="1104"/>
      <c r="AA129" s="987">
        <v>10423007</v>
      </c>
      <c r="AB129" s="988"/>
      <c r="AC129" s="988"/>
      <c r="AD129" s="988"/>
      <c r="AE129" s="989"/>
      <c r="AF129" s="990">
        <v>10514168</v>
      </c>
      <c r="AG129" s="988"/>
      <c r="AH129" s="988"/>
      <c r="AI129" s="988"/>
      <c r="AJ129" s="989"/>
      <c r="AK129" s="990">
        <v>10467990</v>
      </c>
      <c r="AL129" s="988"/>
      <c r="AM129" s="988"/>
      <c r="AN129" s="988"/>
      <c r="AO129" s="989"/>
      <c r="AP129" s="1105"/>
      <c r="AQ129" s="1106"/>
      <c r="AR129" s="1106"/>
      <c r="AS129" s="1106"/>
      <c r="AT129" s="1107"/>
      <c r="AU129" s="237"/>
      <c r="AV129" s="237"/>
      <c r="AW129" s="237"/>
      <c r="AX129" s="1096" t="s">
        <v>463</v>
      </c>
      <c r="AY129" s="979"/>
      <c r="AZ129" s="979"/>
      <c r="BA129" s="979"/>
      <c r="BB129" s="979"/>
      <c r="BC129" s="979"/>
      <c r="BD129" s="979"/>
      <c r="BE129" s="980"/>
      <c r="BF129" s="1097" t="s">
        <v>113</v>
      </c>
      <c r="BG129" s="1098"/>
      <c r="BH129" s="1098"/>
      <c r="BI129" s="1098"/>
      <c r="BJ129" s="1098"/>
      <c r="BK129" s="1098"/>
      <c r="BL129" s="1099"/>
      <c r="BM129" s="1097">
        <v>18.260000000000002</v>
      </c>
      <c r="BN129" s="1098"/>
      <c r="BO129" s="1098"/>
      <c r="BP129" s="1098"/>
      <c r="BQ129" s="1098"/>
      <c r="BR129" s="1098"/>
      <c r="BS129" s="1099"/>
      <c r="BT129" s="1097">
        <v>30</v>
      </c>
      <c r="BU129" s="1100"/>
      <c r="BV129" s="1100"/>
      <c r="BW129" s="1100"/>
      <c r="BX129" s="1100"/>
      <c r="BY129" s="1100"/>
      <c r="BZ129" s="110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59" t="s">
        <v>464</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102" t="s">
        <v>465</v>
      </c>
      <c r="X130" s="1103"/>
      <c r="Y130" s="1103"/>
      <c r="Z130" s="1104"/>
      <c r="AA130" s="987">
        <v>1441464</v>
      </c>
      <c r="AB130" s="988"/>
      <c r="AC130" s="988"/>
      <c r="AD130" s="988"/>
      <c r="AE130" s="989"/>
      <c r="AF130" s="990">
        <v>1463678</v>
      </c>
      <c r="AG130" s="988"/>
      <c r="AH130" s="988"/>
      <c r="AI130" s="988"/>
      <c r="AJ130" s="989"/>
      <c r="AK130" s="990">
        <v>1442936</v>
      </c>
      <c r="AL130" s="988"/>
      <c r="AM130" s="988"/>
      <c r="AN130" s="988"/>
      <c r="AO130" s="989"/>
      <c r="AP130" s="1105"/>
      <c r="AQ130" s="1106"/>
      <c r="AR130" s="1106"/>
      <c r="AS130" s="1106"/>
      <c r="AT130" s="1107"/>
      <c r="AU130" s="237"/>
      <c r="AV130" s="237"/>
      <c r="AW130" s="237"/>
      <c r="AX130" s="1096" t="s">
        <v>466</v>
      </c>
      <c r="AY130" s="979"/>
      <c r="AZ130" s="979"/>
      <c r="BA130" s="979"/>
      <c r="BB130" s="979"/>
      <c r="BC130" s="979"/>
      <c r="BD130" s="979"/>
      <c r="BE130" s="980"/>
      <c r="BF130" s="1133">
        <v>7.4</v>
      </c>
      <c r="BG130" s="1134"/>
      <c r="BH130" s="1134"/>
      <c r="BI130" s="1134"/>
      <c r="BJ130" s="1134"/>
      <c r="BK130" s="1134"/>
      <c r="BL130" s="1135"/>
      <c r="BM130" s="1133">
        <v>25</v>
      </c>
      <c r="BN130" s="1134"/>
      <c r="BO130" s="1134"/>
      <c r="BP130" s="1134"/>
      <c r="BQ130" s="1134"/>
      <c r="BR130" s="1134"/>
      <c r="BS130" s="1135"/>
      <c r="BT130" s="1133">
        <v>35</v>
      </c>
      <c r="BU130" s="1136"/>
      <c r="BV130" s="1136"/>
      <c r="BW130" s="1136"/>
      <c r="BX130" s="1136"/>
      <c r="BY130" s="1136"/>
      <c r="BZ130" s="1137"/>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467</v>
      </c>
      <c r="X131" s="1141"/>
      <c r="Y131" s="1141"/>
      <c r="Z131" s="1142"/>
      <c r="AA131" s="1034">
        <v>8981543</v>
      </c>
      <c r="AB131" s="1013"/>
      <c r="AC131" s="1013"/>
      <c r="AD131" s="1013"/>
      <c r="AE131" s="1014"/>
      <c r="AF131" s="1012">
        <v>9050490</v>
      </c>
      <c r="AG131" s="1013"/>
      <c r="AH131" s="1013"/>
      <c r="AI131" s="1013"/>
      <c r="AJ131" s="1014"/>
      <c r="AK131" s="1012">
        <v>9025054</v>
      </c>
      <c r="AL131" s="1013"/>
      <c r="AM131" s="1013"/>
      <c r="AN131" s="1013"/>
      <c r="AO131" s="1014"/>
      <c r="AP131" s="1143"/>
      <c r="AQ131" s="1144"/>
      <c r="AR131" s="1144"/>
      <c r="AS131" s="1144"/>
      <c r="AT131" s="1145"/>
      <c r="AU131" s="237"/>
      <c r="AV131" s="237"/>
      <c r="AW131" s="237"/>
      <c r="AX131" s="1115" t="s">
        <v>468</v>
      </c>
      <c r="AY131" s="1066"/>
      <c r="AZ131" s="1066"/>
      <c r="BA131" s="1066"/>
      <c r="BB131" s="1066"/>
      <c r="BC131" s="1066"/>
      <c r="BD131" s="1066"/>
      <c r="BE131" s="1067"/>
      <c r="BF131" s="1116" t="s">
        <v>409</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2" t="s">
        <v>469</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470</v>
      </c>
      <c r="W132" s="1126"/>
      <c r="X132" s="1126"/>
      <c r="Y132" s="1126"/>
      <c r="Z132" s="1127"/>
      <c r="AA132" s="1128">
        <v>7.3609623649999998</v>
      </c>
      <c r="AB132" s="1129"/>
      <c r="AC132" s="1129"/>
      <c r="AD132" s="1129"/>
      <c r="AE132" s="1130"/>
      <c r="AF132" s="1131">
        <v>7.4012014820000003</v>
      </c>
      <c r="AG132" s="1129"/>
      <c r="AH132" s="1129"/>
      <c r="AI132" s="1129"/>
      <c r="AJ132" s="1130"/>
      <c r="AK132" s="1131">
        <v>7.4631132400000002</v>
      </c>
      <c r="AL132" s="1129"/>
      <c r="AM132" s="1129"/>
      <c r="AN132" s="1129"/>
      <c r="AO132" s="1130"/>
      <c r="AP132" s="1028"/>
      <c r="AQ132" s="1029"/>
      <c r="AR132" s="1029"/>
      <c r="AS132" s="1029"/>
      <c r="AT132" s="1132"/>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471</v>
      </c>
      <c r="W133" s="1109"/>
      <c r="X133" s="1109"/>
      <c r="Y133" s="1109"/>
      <c r="Z133" s="1110"/>
      <c r="AA133" s="1111">
        <v>9.4</v>
      </c>
      <c r="AB133" s="1112"/>
      <c r="AC133" s="1112"/>
      <c r="AD133" s="1112"/>
      <c r="AE133" s="1113"/>
      <c r="AF133" s="1111">
        <v>8</v>
      </c>
      <c r="AG133" s="1112"/>
      <c r="AH133" s="1112"/>
      <c r="AI133" s="1112"/>
      <c r="AJ133" s="1113"/>
      <c r="AK133" s="1111">
        <v>7.4</v>
      </c>
      <c r="AL133" s="1112"/>
      <c r="AM133" s="1112"/>
      <c r="AN133" s="1112"/>
      <c r="AO133" s="1113"/>
      <c r="AP133" s="1058"/>
      <c r="AQ133" s="1059"/>
      <c r="AR133" s="1059"/>
      <c r="AS133" s="1059"/>
      <c r="AT133" s="11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472</v>
      </c>
      <c r="B5" s="248"/>
      <c r="C5" s="248"/>
      <c r="D5" s="248"/>
      <c r="E5" s="248"/>
      <c r="F5" s="248"/>
      <c r="G5" s="248"/>
      <c r="H5" s="248"/>
      <c r="I5" s="248"/>
      <c r="J5" s="248"/>
      <c r="K5" s="248"/>
      <c r="L5" s="248"/>
      <c r="M5" s="248"/>
      <c r="N5" s="248"/>
      <c r="O5" s="249"/>
    </row>
    <row r="6" spans="1:16">
      <c r="A6" s="250"/>
      <c r="B6" s="246"/>
      <c r="C6" s="246"/>
      <c r="D6" s="246"/>
      <c r="E6" s="246"/>
      <c r="F6" s="246"/>
      <c r="G6" s="251" t="s">
        <v>473</v>
      </c>
      <c r="H6" s="251"/>
      <c r="I6" s="251"/>
      <c r="J6" s="251"/>
      <c r="K6" s="246"/>
      <c r="L6" s="246"/>
      <c r="M6" s="246"/>
      <c r="N6" s="246"/>
    </row>
    <row r="7" spans="1:16">
      <c r="A7" s="250"/>
      <c r="B7" s="246"/>
      <c r="C7" s="246"/>
      <c r="D7" s="246"/>
      <c r="E7" s="246"/>
      <c r="F7" s="246"/>
      <c r="G7" s="253"/>
      <c r="H7" s="254"/>
      <c r="I7" s="254"/>
      <c r="J7" s="255"/>
      <c r="K7" s="1149" t="s">
        <v>474</v>
      </c>
      <c r="L7" s="256"/>
      <c r="M7" s="257" t="s">
        <v>475</v>
      </c>
      <c r="N7" s="258"/>
    </row>
    <row r="8" spans="1:16">
      <c r="A8" s="250"/>
      <c r="B8" s="246"/>
      <c r="C8" s="246"/>
      <c r="D8" s="246"/>
      <c r="E8" s="246"/>
      <c r="F8" s="246"/>
      <c r="G8" s="259"/>
      <c r="H8" s="260"/>
      <c r="I8" s="260"/>
      <c r="J8" s="261"/>
      <c r="K8" s="1150"/>
      <c r="L8" s="262" t="s">
        <v>476</v>
      </c>
      <c r="M8" s="263" t="s">
        <v>477</v>
      </c>
      <c r="N8" s="264" t="s">
        <v>478</v>
      </c>
    </row>
    <row r="9" spans="1:16">
      <c r="A9" s="250"/>
      <c r="B9" s="246"/>
      <c r="C9" s="246"/>
      <c r="D9" s="246"/>
      <c r="E9" s="246"/>
      <c r="F9" s="246"/>
      <c r="G9" s="1151" t="s">
        <v>479</v>
      </c>
      <c r="H9" s="1152"/>
      <c r="I9" s="1152"/>
      <c r="J9" s="1153"/>
      <c r="K9" s="265">
        <v>2429121</v>
      </c>
      <c r="L9" s="266">
        <v>54760</v>
      </c>
      <c r="M9" s="267">
        <v>68135</v>
      </c>
      <c r="N9" s="268">
        <v>-19.600000000000001</v>
      </c>
    </row>
    <row r="10" spans="1:16">
      <c r="A10" s="250"/>
      <c r="B10" s="246"/>
      <c r="C10" s="246"/>
      <c r="D10" s="246"/>
      <c r="E10" s="246"/>
      <c r="F10" s="246"/>
      <c r="G10" s="1151" t="s">
        <v>480</v>
      </c>
      <c r="H10" s="1152"/>
      <c r="I10" s="1152"/>
      <c r="J10" s="1153"/>
      <c r="K10" s="269">
        <v>384322</v>
      </c>
      <c r="L10" s="270">
        <v>8664</v>
      </c>
      <c r="M10" s="271">
        <v>7843</v>
      </c>
      <c r="N10" s="272">
        <v>10.5</v>
      </c>
    </row>
    <row r="11" spans="1:16" ht="13.5" customHeight="1">
      <c r="A11" s="250"/>
      <c r="B11" s="246"/>
      <c r="C11" s="246"/>
      <c r="D11" s="246"/>
      <c r="E11" s="246"/>
      <c r="F11" s="246"/>
      <c r="G11" s="1151" t="s">
        <v>481</v>
      </c>
      <c r="H11" s="1152"/>
      <c r="I11" s="1152"/>
      <c r="J11" s="1153"/>
      <c r="K11" s="269">
        <v>408447</v>
      </c>
      <c r="L11" s="270">
        <v>9208</v>
      </c>
      <c r="M11" s="271">
        <v>8431</v>
      </c>
      <c r="N11" s="272">
        <v>9.1999999999999993</v>
      </c>
    </row>
    <row r="12" spans="1:16" ht="13.5" customHeight="1">
      <c r="A12" s="250"/>
      <c r="B12" s="246"/>
      <c r="C12" s="246"/>
      <c r="D12" s="246"/>
      <c r="E12" s="246"/>
      <c r="F12" s="246"/>
      <c r="G12" s="1151" t="s">
        <v>482</v>
      </c>
      <c r="H12" s="1152"/>
      <c r="I12" s="1152"/>
      <c r="J12" s="1153"/>
      <c r="K12" s="269" t="s">
        <v>483</v>
      </c>
      <c r="L12" s="270" t="s">
        <v>483</v>
      </c>
      <c r="M12" s="271">
        <v>1146</v>
      </c>
      <c r="N12" s="272" t="s">
        <v>483</v>
      </c>
    </row>
    <row r="13" spans="1:16" ht="13.5" customHeight="1">
      <c r="A13" s="250"/>
      <c r="B13" s="246"/>
      <c r="C13" s="246"/>
      <c r="D13" s="246"/>
      <c r="E13" s="246"/>
      <c r="F13" s="246"/>
      <c r="G13" s="1151" t="s">
        <v>484</v>
      </c>
      <c r="H13" s="1152"/>
      <c r="I13" s="1152"/>
      <c r="J13" s="1153"/>
      <c r="K13" s="269" t="s">
        <v>483</v>
      </c>
      <c r="L13" s="270" t="s">
        <v>483</v>
      </c>
      <c r="M13" s="271">
        <v>13</v>
      </c>
      <c r="N13" s="272" t="s">
        <v>483</v>
      </c>
    </row>
    <row r="14" spans="1:16" ht="13.5" customHeight="1">
      <c r="A14" s="250"/>
      <c r="B14" s="246"/>
      <c r="C14" s="246"/>
      <c r="D14" s="246"/>
      <c r="E14" s="246"/>
      <c r="F14" s="246"/>
      <c r="G14" s="1151" t="s">
        <v>485</v>
      </c>
      <c r="H14" s="1152"/>
      <c r="I14" s="1152"/>
      <c r="J14" s="1153"/>
      <c r="K14" s="269">
        <v>85065</v>
      </c>
      <c r="L14" s="270">
        <v>1918</v>
      </c>
      <c r="M14" s="271">
        <v>2999</v>
      </c>
      <c r="N14" s="272">
        <v>-36</v>
      </c>
    </row>
    <row r="15" spans="1:16" ht="13.5" customHeight="1">
      <c r="A15" s="250"/>
      <c r="B15" s="246"/>
      <c r="C15" s="246"/>
      <c r="D15" s="246"/>
      <c r="E15" s="246"/>
      <c r="F15" s="246"/>
      <c r="G15" s="1151" t="s">
        <v>486</v>
      </c>
      <c r="H15" s="1152"/>
      <c r="I15" s="1152"/>
      <c r="J15" s="1153"/>
      <c r="K15" s="269">
        <v>23253</v>
      </c>
      <c r="L15" s="270">
        <v>524</v>
      </c>
      <c r="M15" s="271">
        <v>1559</v>
      </c>
      <c r="N15" s="272">
        <v>-66.400000000000006</v>
      </c>
    </row>
    <row r="16" spans="1:16">
      <c r="A16" s="250"/>
      <c r="B16" s="246"/>
      <c r="C16" s="246"/>
      <c r="D16" s="246"/>
      <c r="E16" s="246"/>
      <c r="F16" s="246"/>
      <c r="G16" s="1154" t="s">
        <v>487</v>
      </c>
      <c r="H16" s="1155"/>
      <c r="I16" s="1155"/>
      <c r="J16" s="1156"/>
      <c r="K16" s="270">
        <v>-228695</v>
      </c>
      <c r="L16" s="270">
        <v>-5156</v>
      </c>
      <c r="M16" s="271">
        <v>-6577</v>
      </c>
      <c r="N16" s="272">
        <v>-21.6</v>
      </c>
    </row>
    <row r="17" spans="1:16">
      <c r="A17" s="250"/>
      <c r="B17" s="246"/>
      <c r="C17" s="246"/>
      <c r="D17" s="246"/>
      <c r="E17" s="246"/>
      <c r="F17" s="246"/>
      <c r="G17" s="1154" t="s">
        <v>170</v>
      </c>
      <c r="H17" s="1155"/>
      <c r="I17" s="1155"/>
      <c r="J17" s="1156"/>
      <c r="K17" s="270">
        <v>3101513</v>
      </c>
      <c r="L17" s="270">
        <v>69918</v>
      </c>
      <c r="M17" s="271">
        <v>83548</v>
      </c>
      <c r="N17" s="272">
        <v>-16.3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488</v>
      </c>
      <c r="H19" s="246"/>
      <c r="I19" s="246"/>
      <c r="J19" s="246"/>
      <c r="K19" s="246"/>
      <c r="L19" s="246"/>
      <c r="M19" s="246"/>
      <c r="N19" s="246"/>
    </row>
    <row r="20" spans="1:16">
      <c r="A20" s="250"/>
      <c r="B20" s="246"/>
      <c r="C20" s="246"/>
      <c r="D20" s="246"/>
      <c r="E20" s="246"/>
      <c r="F20" s="246"/>
      <c r="G20" s="274"/>
      <c r="H20" s="275"/>
      <c r="I20" s="275"/>
      <c r="J20" s="276"/>
      <c r="K20" s="277" t="s">
        <v>489</v>
      </c>
      <c r="L20" s="278" t="s">
        <v>490</v>
      </c>
      <c r="M20" s="279" t="s">
        <v>491</v>
      </c>
      <c r="N20" s="280"/>
    </row>
    <row r="21" spans="1:16" s="286" customFormat="1">
      <c r="A21" s="281"/>
      <c r="B21" s="251"/>
      <c r="C21" s="251"/>
      <c r="D21" s="251"/>
      <c r="E21" s="251"/>
      <c r="F21" s="251"/>
      <c r="G21" s="1146" t="s">
        <v>492</v>
      </c>
      <c r="H21" s="1147"/>
      <c r="I21" s="1147"/>
      <c r="J21" s="1148"/>
      <c r="K21" s="282">
        <v>6.76</v>
      </c>
      <c r="L21" s="283">
        <v>8.0299999999999994</v>
      </c>
      <c r="M21" s="284">
        <v>-1.27</v>
      </c>
      <c r="N21" s="251"/>
      <c r="O21" s="285"/>
      <c r="P21" s="281"/>
    </row>
    <row r="22" spans="1:16" s="286" customFormat="1">
      <c r="A22" s="281"/>
      <c r="B22" s="251"/>
      <c r="C22" s="251"/>
      <c r="D22" s="251"/>
      <c r="E22" s="251"/>
      <c r="F22" s="251"/>
      <c r="G22" s="1146" t="s">
        <v>493</v>
      </c>
      <c r="H22" s="1147"/>
      <c r="I22" s="1147"/>
      <c r="J22" s="1148"/>
      <c r="K22" s="287">
        <v>98.7</v>
      </c>
      <c r="L22" s="288">
        <v>97.6</v>
      </c>
      <c r="M22" s="289">
        <v>1.1000000000000001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496</v>
      </c>
      <c r="H29" s="251"/>
      <c r="I29" s="251"/>
      <c r="J29" s="251"/>
      <c r="K29" s="246"/>
      <c r="L29" s="246"/>
      <c r="M29" s="246"/>
      <c r="N29" s="246"/>
      <c r="O29" s="295"/>
    </row>
    <row r="30" spans="1:16">
      <c r="A30" s="250"/>
      <c r="B30" s="246"/>
      <c r="C30" s="246"/>
      <c r="D30" s="246"/>
      <c r="E30" s="246"/>
      <c r="F30" s="246"/>
      <c r="G30" s="253"/>
      <c r="H30" s="254"/>
      <c r="I30" s="254"/>
      <c r="J30" s="255"/>
      <c r="K30" s="1149" t="s">
        <v>474</v>
      </c>
      <c r="L30" s="256"/>
      <c r="M30" s="257" t="s">
        <v>475</v>
      </c>
      <c r="N30" s="258"/>
    </row>
    <row r="31" spans="1:16">
      <c r="A31" s="250"/>
      <c r="B31" s="246"/>
      <c r="C31" s="246"/>
      <c r="D31" s="246"/>
      <c r="E31" s="246"/>
      <c r="F31" s="246"/>
      <c r="G31" s="259"/>
      <c r="H31" s="260"/>
      <c r="I31" s="260"/>
      <c r="J31" s="261"/>
      <c r="K31" s="1150"/>
      <c r="L31" s="262" t="s">
        <v>476</v>
      </c>
      <c r="M31" s="263" t="s">
        <v>477</v>
      </c>
      <c r="N31" s="264" t="s">
        <v>478</v>
      </c>
    </row>
    <row r="32" spans="1:16" ht="27" customHeight="1">
      <c r="A32" s="250"/>
      <c r="B32" s="246"/>
      <c r="C32" s="246"/>
      <c r="D32" s="246"/>
      <c r="E32" s="246"/>
      <c r="F32" s="246"/>
      <c r="G32" s="1162" t="s">
        <v>497</v>
      </c>
      <c r="H32" s="1163"/>
      <c r="I32" s="1163"/>
      <c r="J32" s="1164"/>
      <c r="K32" s="296">
        <v>1734268</v>
      </c>
      <c r="L32" s="296">
        <v>39096</v>
      </c>
      <c r="M32" s="297">
        <v>50382</v>
      </c>
      <c r="N32" s="298">
        <v>-22.4</v>
      </c>
    </row>
    <row r="33" spans="1:16" ht="13.5" customHeight="1">
      <c r="A33" s="250"/>
      <c r="B33" s="246"/>
      <c r="C33" s="246"/>
      <c r="D33" s="246"/>
      <c r="E33" s="246"/>
      <c r="F33" s="246"/>
      <c r="G33" s="1162" t="s">
        <v>498</v>
      </c>
      <c r="H33" s="1163"/>
      <c r="I33" s="1163"/>
      <c r="J33" s="1164"/>
      <c r="K33" s="296" t="s">
        <v>483</v>
      </c>
      <c r="L33" s="296" t="s">
        <v>483</v>
      </c>
      <c r="M33" s="297" t="s">
        <v>483</v>
      </c>
      <c r="N33" s="298" t="s">
        <v>483</v>
      </c>
    </row>
    <row r="34" spans="1:16" ht="27" customHeight="1">
      <c r="A34" s="250"/>
      <c r="B34" s="246"/>
      <c r="C34" s="246"/>
      <c r="D34" s="246"/>
      <c r="E34" s="246"/>
      <c r="F34" s="246"/>
      <c r="G34" s="1162" t="s">
        <v>499</v>
      </c>
      <c r="H34" s="1163"/>
      <c r="I34" s="1163"/>
      <c r="J34" s="1164"/>
      <c r="K34" s="296" t="s">
        <v>483</v>
      </c>
      <c r="L34" s="296" t="s">
        <v>483</v>
      </c>
      <c r="M34" s="297">
        <v>67</v>
      </c>
      <c r="N34" s="298" t="s">
        <v>483</v>
      </c>
    </row>
    <row r="35" spans="1:16" ht="27" customHeight="1">
      <c r="A35" s="250"/>
      <c r="B35" s="246"/>
      <c r="C35" s="246"/>
      <c r="D35" s="246"/>
      <c r="E35" s="246"/>
      <c r="F35" s="246"/>
      <c r="G35" s="1162" t="s">
        <v>500</v>
      </c>
      <c r="H35" s="1163"/>
      <c r="I35" s="1163"/>
      <c r="J35" s="1164"/>
      <c r="K35" s="296">
        <v>467832</v>
      </c>
      <c r="L35" s="296">
        <v>10546</v>
      </c>
      <c r="M35" s="297">
        <v>21211</v>
      </c>
      <c r="N35" s="298">
        <v>-50.3</v>
      </c>
    </row>
    <row r="36" spans="1:16" ht="27" customHeight="1">
      <c r="A36" s="250"/>
      <c r="B36" s="246"/>
      <c r="C36" s="246"/>
      <c r="D36" s="246"/>
      <c r="E36" s="246"/>
      <c r="F36" s="246"/>
      <c r="G36" s="1162" t="s">
        <v>501</v>
      </c>
      <c r="H36" s="1163"/>
      <c r="I36" s="1163"/>
      <c r="J36" s="1164"/>
      <c r="K36" s="296">
        <v>49108</v>
      </c>
      <c r="L36" s="296">
        <v>1107</v>
      </c>
      <c r="M36" s="297">
        <v>3327</v>
      </c>
      <c r="N36" s="298">
        <v>-66.7</v>
      </c>
    </row>
    <row r="37" spans="1:16" ht="13.5" customHeight="1">
      <c r="A37" s="250"/>
      <c r="B37" s="246"/>
      <c r="C37" s="246"/>
      <c r="D37" s="246"/>
      <c r="E37" s="246"/>
      <c r="F37" s="246"/>
      <c r="G37" s="1162" t="s">
        <v>502</v>
      </c>
      <c r="H37" s="1163"/>
      <c r="I37" s="1163"/>
      <c r="J37" s="1164"/>
      <c r="K37" s="296">
        <v>9544</v>
      </c>
      <c r="L37" s="296">
        <v>215</v>
      </c>
      <c r="M37" s="297">
        <v>797</v>
      </c>
      <c r="N37" s="298">
        <v>-73</v>
      </c>
    </row>
    <row r="38" spans="1:16" ht="27" customHeight="1">
      <c r="A38" s="250"/>
      <c r="B38" s="246"/>
      <c r="C38" s="246"/>
      <c r="D38" s="246"/>
      <c r="E38" s="246"/>
      <c r="F38" s="246"/>
      <c r="G38" s="1165" t="s">
        <v>503</v>
      </c>
      <c r="H38" s="1166"/>
      <c r="I38" s="1166"/>
      <c r="J38" s="1167"/>
      <c r="K38" s="299" t="s">
        <v>483</v>
      </c>
      <c r="L38" s="299" t="s">
        <v>483</v>
      </c>
      <c r="M38" s="300">
        <v>3</v>
      </c>
      <c r="N38" s="301" t="s">
        <v>483</v>
      </c>
      <c r="O38" s="295"/>
    </row>
    <row r="39" spans="1:16">
      <c r="A39" s="250"/>
      <c r="B39" s="246"/>
      <c r="C39" s="246"/>
      <c r="D39" s="246"/>
      <c r="E39" s="246"/>
      <c r="F39" s="246"/>
      <c r="G39" s="1165" t="s">
        <v>504</v>
      </c>
      <c r="H39" s="1166"/>
      <c r="I39" s="1166"/>
      <c r="J39" s="1167"/>
      <c r="K39" s="302">
        <v>-144266</v>
      </c>
      <c r="L39" s="302">
        <v>-3252</v>
      </c>
      <c r="M39" s="303">
        <v>-4757</v>
      </c>
      <c r="N39" s="304">
        <v>-31.6</v>
      </c>
      <c r="O39" s="295"/>
    </row>
    <row r="40" spans="1:16" ht="27" customHeight="1">
      <c r="A40" s="250"/>
      <c r="B40" s="246"/>
      <c r="C40" s="246"/>
      <c r="D40" s="246"/>
      <c r="E40" s="246"/>
      <c r="F40" s="246"/>
      <c r="G40" s="1162" t="s">
        <v>505</v>
      </c>
      <c r="H40" s="1163"/>
      <c r="I40" s="1163"/>
      <c r="J40" s="1164"/>
      <c r="K40" s="302">
        <v>-1442936</v>
      </c>
      <c r="L40" s="302">
        <v>-32529</v>
      </c>
      <c r="M40" s="303">
        <v>-48278</v>
      </c>
      <c r="N40" s="304">
        <v>-32.6</v>
      </c>
      <c r="O40" s="295"/>
    </row>
    <row r="41" spans="1:16">
      <c r="A41" s="250"/>
      <c r="B41" s="246"/>
      <c r="C41" s="246"/>
      <c r="D41" s="246"/>
      <c r="E41" s="246"/>
      <c r="F41" s="246"/>
      <c r="G41" s="1168" t="s">
        <v>281</v>
      </c>
      <c r="H41" s="1169"/>
      <c r="I41" s="1169"/>
      <c r="J41" s="1170"/>
      <c r="K41" s="296">
        <v>673550</v>
      </c>
      <c r="L41" s="302">
        <v>15184</v>
      </c>
      <c r="M41" s="303">
        <v>22752</v>
      </c>
      <c r="N41" s="304">
        <v>-33.299999999999997</v>
      </c>
      <c r="O41" s="295"/>
    </row>
    <row r="42" spans="1:16">
      <c r="A42" s="250"/>
      <c r="B42" s="246"/>
      <c r="C42" s="246"/>
      <c r="D42" s="246"/>
      <c r="E42" s="246"/>
      <c r="F42" s="246"/>
      <c r="G42" s="305" t="s">
        <v>506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507</v>
      </c>
      <c r="B47" s="246"/>
      <c r="C47" s="246"/>
      <c r="D47" s="246"/>
      <c r="E47" s="246"/>
      <c r="F47" s="246"/>
      <c r="G47" s="246"/>
      <c r="H47" s="246"/>
      <c r="I47" s="246"/>
      <c r="J47" s="246"/>
      <c r="K47" s="246"/>
      <c r="L47" s="246"/>
      <c r="M47" s="246"/>
      <c r="N47" s="246"/>
    </row>
    <row r="48" spans="1:16">
      <c r="A48" s="250"/>
      <c r="B48" s="246"/>
      <c r="C48" s="246"/>
      <c r="D48" s="246"/>
      <c r="E48" s="246"/>
      <c r="F48" s="246"/>
      <c r="G48" s="310" t="s">
        <v>508</v>
      </c>
      <c r="H48" s="310"/>
      <c r="I48" s="310"/>
      <c r="J48" s="310"/>
      <c r="K48" s="310"/>
      <c r="L48" s="310"/>
      <c r="M48" s="311"/>
      <c r="N48" s="310"/>
    </row>
    <row r="49" spans="1:14" ht="13.5" customHeight="1">
      <c r="A49" s="250"/>
      <c r="B49" s="246"/>
      <c r="C49" s="246"/>
      <c r="D49" s="246"/>
      <c r="E49" s="246"/>
      <c r="F49" s="246"/>
      <c r="G49" s="312"/>
      <c r="H49" s="313"/>
      <c r="I49" s="1157" t="s">
        <v>474</v>
      </c>
      <c r="J49" s="1159" t="s">
        <v>509</v>
      </c>
      <c r="K49" s="1160"/>
      <c r="L49" s="1160"/>
      <c r="M49" s="1160"/>
      <c r="N49" s="1161"/>
    </row>
    <row r="50" spans="1:14">
      <c r="A50" s="250"/>
      <c r="B50" s="246"/>
      <c r="C50" s="246"/>
      <c r="D50" s="246"/>
      <c r="E50" s="246"/>
      <c r="F50" s="246"/>
      <c r="G50" s="314"/>
      <c r="H50" s="315"/>
      <c r="I50" s="1158"/>
      <c r="J50" s="316" t="s">
        <v>510</v>
      </c>
      <c r="K50" s="317" t="s">
        <v>511</v>
      </c>
      <c r="L50" s="318" t="s">
        <v>512</v>
      </c>
      <c r="M50" s="319" t="s">
        <v>513</v>
      </c>
      <c r="N50" s="320" t="s">
        <v>514</v>
      </c>
    </row>
    <row r="51" spans="1:14">
      <c r="A51" s="250"/>
      <c r="B51" s="246"/>
      <c r="C51" s="246"/>
      <c r="D51" s="246"/>
      <c r="E51" s="246"/>
      <c r="F51" s="246"/>
      <c r="G51" s="312" t="s">
        <v>515</v>
      </c>
      <c r="H51" s="313"/>
      <c r="I51" s="321">
        <v>1923576</v>
      </c>
      <c r="J51" s="322">
        <v>43526</v>
      </c>
      <c r="K51" s="323">
        <v>-36.9</v>
      </c>
      <c r="L51" s="324">
        <v>75709</v>
      </c>
      <c r="M51" s="325">
        <v>12.7</v>
      </c>
      <c r="N51" s="326">
        <v>-49.6</v>
      </c>
    </row>
    <row r="52" spans="1:14">
      <c r="A52" s="250"/>
      <c r="B52" s="246"/>
      <c r="C52" s="246"/>
      <c r="D52" s="246"/>
      <c r="E52" s="246"/>
      <c r="F52" s="246"/>
      <c r="G52" s="327"/>
      <c r="H52" s="328" t="s">
        <v>516</v>
      </c>
      <c r="I52" s="329">
        <v>1329590</v>
      </c>
      <c r="J52" s="330">
        <v>30085</v>
      </c>
      <c r="K52" s="331">
        <v>10.5</v>
      </c>
      <c r="L52" s="332">
        <v>35212</v>
      </c>
      <c r="M52" s="333">
        <v>0</v>
      </c>
      <c r="N52" s="334">
        <v>10.5</v>
      </c>
    </row>
    <row r="53" spans="1:14">
      <c r="A53" s="250"/>
      <c r="B53" s="246"/>
      <c r="C53" s="246"/>
      <c r="D53" s="246"/>
      <c r="E53" s="246"/>
      <c r="F53" s="246"/>
      <c r="G53" s="312" t="s">
        <v>517</v>
      </c>
      <c r="H53" s="313"/>
      <c r="I53" s="321">
        <v>2632389</v>
      </c>
      <c r="J53" s="322">
        <v>59329</v>
      </c>
      <c r="K53" s="323">
        <v>36.299999999999997</v>
      </c>
      <c r="L53" s="324">
        <v>90961</v>
      </c>
      <c r="M53" s="325">
        <v>20.100000000000001</v>
      </c>
      <c r="N53" s="326">
        <v>16.2</v>
      </c>
    </row>
    <row r="54" spans="1:14">
      <c r="A54" s="250"/>
      <c r="B54" s="246"/>
      <c r="C54" s="246"/>
      <c r="D54" s="246"/>
      <c r="E54" s="246"/>
      <c r="F54" s="246"/>
      <c r="G54" s="327"/>
      <c r="H54" s="328" t="s">
        <v>516</v>
      </c>
      <c r="I54" s="329">
        <v>1608119</v>
      </c>
      <c r="J54" s="330">
        <v>36244</v>
      </c>
      <c r="K54" s="331">
        <v>20.5</v>
      </c>
      <c r="L54" s="332">
        <v>37720</v>
      </c>
      <c r="M54" s="333">
        <v>7.1</v>
      </c>
      <c r="N54" s="334">
        <v>13.4</v>
      </c>
    </row>
    <row r="55" spans="1:14">
      <c r="A55" s="250"/>
      <c r="B55" s="246"/>
      <c r="C55" s="246"/>
      <c r="D55" s="246"/>
      <c r="E55" s="246"/>
      <c r="F55" s="246"/>
      <c r="G55" s="312" t="s">
        <v>518</v>
      </c>
      <c r="H55" s="313"/>
      <c r="I55" s="321">
        <v>3151463</v>
      </c>
      <c r="J55" s="322">
        <v>71040</v>
      </c>
      <c r="K55" s="323">
        <v>19.7</v>
      </c>
      <c r="L55" s="324">
        <v>106614</v>
      </c>
      <c r="M55" s="325">
        <v>17.2</v>
      </c>
      <c r="N55" s="326">
        <v>2.5</v>
      </c>
    </row>
    <row r="56" spans="1:14">
      <c r="A56" s="250"/>
      <c r="B56" s="246"/>
      <c r="C56" s="246"/>
      <c r="D56" s="246"/>
      <c r="E56" s="246"/>
      <c r="F56" s="246"/>
      <c r="G56" s="327"/>
      <c r="H56" s="328" t="s">
        <v>516</v>
      </c>
      <c r="I56" s="329">
        <v>1326470</v>
      </c>
      <c r="J56" s="330">
        <v>29901</v>
      </c>
      <c r="K56" s="331">
        <v>-17.5</v>
      </c>
      <c r="L56" s="332">
        <v>45545</v>
      </c>
      <c r="M56" s="333">
        <v>20.7</v>
      </c>
      <c r="N56" s="334">
        <v>-38.200000000000003</v>
      </c>
    </row>
    <row r="57" spans="1:14">
      <c r="A57" s="250"/>
      <c r="B57" s="246"/>
      <c r="C57" s="246"/>
      <c r="D57" s="246"/>
      <c r="E57" s="246"/>
      <c r="F57" s="246"/>
      <c r="G57" s="312" t="s">
        <v>519</v>
      </c>
      <c r="H57" s="313"/>
      <c r="I57" s="321">
        <v>3202391</v>
      </c>
      <c r="J57" s="322">
        <v>72077</v>
      </c>
      <c r="K57" s="323">
        <v>1.5</v>
      </c>
      <c r="L57" s="324">
        <v>85459</v>
      </c>
      <c r="M57" s="325">
        <v>-19.8</v>
      </c>
      <c r="N57" s="326">
        <v>21.3</v>
      </c>
    </row>
    <row r="58" spans="1:14">
      <c r="A58" s="250"/>
      <c r="B58" s="246"/>
      <c r="C58" s="246"/>
      <c r="D58" s="246"/>
      <c r="E58" s="246"/>
      <c r="F58" s="246"/>
      <c r="G58" s="327"/>
      <c r="H58" s="328" t="s">
        <v>516</v>
      </c>
      <c r="I58" s="329">
        <v>2015658</v>
      </c>
      <c r="J58" s="330">
        <v>45367</v>
      </c>
      <c r="K58" s="331">
        <v>51.7</v>
      </c>
      <c r="L58" s="332">
        <v>44378</v>
      </c>
      <c r="M58" s="333">
        <v>-2.6</v>
      </c>
      <c r="N58" s="334">
        <v>54.3</v>
      </c>
    </row>
    <row r="59" spans="1:14">
      <c r="A59" s="250"/>
      <c r="B59" s="246"/>
      <c r="C59" s="246"/>
      <c r="D59" s="246"/>
      <c r="E59" s="246"/>
      <c r="F59" s="246"/>
      <c r="G59" s="312" t="s">
        <v>520</v>
      </c>
      <c r="H59" s="313"/>
      <c r="I59" s="321">
        <v>3643254</v>
      </c>
      <c r="J59" s="322">
        <v>82131</v>
      </c>
      <c r="K59" s="323">
        <v>13.9</v>
      </c>
      <c r="L59" s="324">
        <v>65876</v>
      </c>
      <c r="M59" s="325">
        <v>-22.9</v>
      </c>
      <c r="N59" s="326">
        <v>36.799999999999997</v>
      </c>
    </row>
    <row r="60" spans="1:14">
      <c r="A60" s="250"/>
      <c r="B60" s="246"/>
      <c r="C60" s="246"/>
      <c r="D60" s="246"/>
      <c r="E60" s="246"/>
      <c r="F60" s="246"/>
      <c r="G60" s="327"/>
      <c r="H60" s="328" t="s">
        <v>516</v>
      </c>
      <c r="I60" s="335">
        <v>2697803</v>
      </c>
      <c r="J60" s="330">
        <v>60817</v>
      </c>
      <c r="K60" s="331">
        <v>34.1</v>
      </c>
      <c r="L60" s="332">
        <v>36484</v>
      </c>
      <c r="M60" s="333">
        <v>-17.8</v>
      </c>
      <c r="N60" s="334">
        <v>51.9</v>
      </c>
    </row>
    <row r="61" spans="1:14">
      <c r="A61" s="250"/>
      <c r="B61" s="246"/>
      <c r="C61" s="246"/>
      <c r="D61" s="246"/>
      <c r="E61" s="246"/>
      <c r="F61" s="246"/>
      <c r="G61" s="312" t="s">
        <v>521</v>
      </c>
      <c r="H61" s="336"/>
      <c r="I61" s="337">
        <v>2910615</v>
      </c>
      <c r="J61" s="338">
        <v>65621</v>
      </c>
      <c r="K61" s="339">
        <v>6.9</v>
      </c>
      <c r="L61" s="340">
        <v>84924</v>
      </c>
      <c r="M61" s="341">
        <v>1.5</v>
      </c>
      <c r="N61" s="326">
        <v>5.4</v>
      </c>
    </row>
    <row r="62" spans="1:14">
      <c r="A62" s="250"/>
      <c r="B62" s="246"/>
      <c r="C62" s="246"/>
      <c r="D62" s="246"/>
      <c r="E62" s="246"/>
      <c r="F62" s="246"/>
      <c r="G62" s="327"/>
      <c r="H62" s="328" t="s">
        <v>516</v>
      </c>
      <c r="I62" s="329">
        <v>1795528</v>
      </c>
      <c r="J62" s="330">
        <v>40483</v>
      </c>
      <c r="K62" s="331">
        <v>19.899999999999999</v>
      </c>
      <c r="L62" s="332">
        <v>39868</v>
      </c>
      <c r="M62" s="333">
        <v>1.5</v>
      </c>
      <c r="N62" s="334">
        <v>18.399999999999999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71" t="s">
        <v>3</v>
      </c>
      <c r="D47" s="1171"/>
      <c r="E47" s="1172"/>
      <c r="F47" s="11">
        <v>22.47</v>
      </c>
      <c r="G47" s="12">
        <v>23.74</v>
      </c>
      <c r="H47" s="12">
        <v>24.04</v>
      </c>
      <c r="I47" s="12">
        <v>23.84</v>
      </c>
      <c r="J47" s="13">
        <v>22.94</v>
      </c>
    </row>
    <row r="48" spans="2:10" ht="57.75" customHeight="1">
      <c r="B48" s="14"/>
      <c r="C48" s="1173" t="s">
        <v>4</v>
      </c>
      <c r="D48" s="1173"/>
      <c r="E48" s="1174"/>
      <c r="F48" s="15">
        <v>15.69</v>
      </c>
      <c r="G48" s="16">
        <v>14.25</v>
      </c>
      <c r="H48" s="16">
        <v>12.31</v>
      </c>
      <c r="I48" s="16">
        <v>13.97</v>
      </c>
      <c r="J48" s="17">
        <v>14.89</v>
      </c>
    </row>
    <row r="49" spans="2:10" ht="57.75" customHeight="1" thickBot="1">
      <c r="B49" s="18"/>
      <c r="C49" s="1175" t="s">
        <v>5</v>
      </c>
      <c r="D49" s="1175"/>
      <c r="E49" s="1176"/>
      <c r="F49" s="19">
        <v>2.69</v>
      </c>
      <c r="G49" s="20">
        <v>0.69</v>
      </c>
      <c r="H49" s="20">
        <v>0.59</v>
      </c>
      <c r="I49" s="20">
        <v>4.05</v>
      </c>
      <c r="J49" s="21">
        <v>1.82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2018-02-19T23:50:54Z</cp:lastPrinted>
  <dcterms:created xsi:type="dcterms:W3CDTF">2018-01-24T04:06:38Z</dcterms:created>
  <dcterms:modified xsi:type="dcterms:W3CDTF">2018-11-27T02:33:21Z</dcterms:modified>
  <cp:category/>
</cp:coreProperties>
</file>