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tabRatio="7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BW34" i="9"/>
  <c r="BW35" i="9" s="1"/>
  <c r="BW36" i="9" s="1"/>
  <c r="BW37" i="9" s="1"/>
  <c r="BW38" i="9" s="1"/>
  <c r="BW39" i="9" s="1"/>
  <c r="BW40" i="9" s="1"/>
  <c r="U34" i="9"/>
  <c r="U35" i="9" s="1"/>
  <c r="U36" i="9" s="1"/>
  <c r="C34" i="9"/>
  <c r="AM34" i="9" l="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<sst xmlns="http://schemas.openxmlformats.org/spreadsheetml/2006/main" count="1014" uniqueCount="557">
  <si>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</si>
  <si>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</si>
  <si>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</si>
  <si>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</si>
  <si>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</si>
  <si>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</si>
  <si>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</si>
  <si>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</si>
  <si>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</si>
  <si>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</si>
  <si>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</si>
  <si>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</si>
  <si>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</si>
  <si>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</si>
  <si>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</si>
  <si>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</si>
  <si>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</si>
  <si>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</si>
  <si>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</si>
  <si>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</si>
  <si>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</si>
  <si>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</si>
  <si>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</si>
  <si>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</si>
  <si>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</si>
  <si>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</si>
  <si>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</si>
  <si>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</si>
  <si>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</si>
  <si>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</si>
  <si>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</si>
  <si>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</si>
  <si>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</si>
  <si>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</si>
  <si>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</si>
  <si>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</si>
  <si>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</si>
  <si>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</si>
  <si>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</si>
  <si>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</si>
  <si>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</si>
  <si>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</si>
  <si>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</si>
  <si>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</si>
  <si>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</si>
  <si>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</si>
  <si>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</si>
  <si>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</si>
  <si>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</si>
  <si>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</si>
  <si>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</si>
  <si>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</si>
  <si>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</si>
  <si>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</si>
  <si>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</si>
  <si>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</si>
  <si>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</si>
  <si>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</si>
  <si>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</si>
  <si>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</si>
  <si>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</si>
  <si>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</si>
  <si>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</si>
  <si>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</si>
  <si>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</si>
  <si>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</si>
  <si>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</si>
  <si>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</si>
  <si>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</si>
  <si>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</si>
  <si>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</si>
  <si>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</si>
  <si>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</si>
  <si>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</si>
  <si>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</si>
  <si>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</si>
  <si>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</si>
  <si>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</si>
  <si>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</si>
  <si>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</si>
  <si>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</si>
  <si>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</si>
  <si>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</si>
  <si>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</si>
  <si>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</si>
  <si>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</si>
  <si>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</si>
  <si>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</si>
  <si>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</si>
  <si>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</si>
  <si>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</si>
  <si>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</si>
  <si>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</si>
  <si>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</si>
  <si>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</si>
  <si>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</si>
  <si>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</si>
  <si>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</si>
  <si>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</si>
  <si>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</si>
  <si>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</si>
  <si>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</si>
  <si>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</si>
  <si>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</si>
  <si>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</si>
  <si>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</si>
  <si>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</si>
  <si>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</si>
  <si>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</si>
  <si>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</si>
  <si>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</si>
  <si>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</si>
  <si>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</si>
  <si>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</si>
  <si>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</si>
  <si>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</si>
  <si>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</si>
  <si>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</si>
  <si>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</si>
  <si>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</si>
  <si>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</si>
  <si>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</si>
  <si>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</si>
  <si>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</si>
  <si>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</si>
  <si>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</si>
  <si>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</si>
  <si>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</si>
  <si>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</si>
  <si>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</si>
  <si>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</si>
  <si>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</si>
  <si>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</si>
  <si>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</si>
  <si>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</si>
  <si>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</si>
  <si>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</si>
  <si>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</si>
  <si>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</si>
  <si>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</si>
  <si>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</si>
  <si>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</si>
  <si>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</si>
  <si>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</si>
  <si>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</si>
  <si>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</si>
  <si>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</si>
  <si>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</si>
  <si>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</si>
  <si>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</si>
  <si>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</si>
  <si>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</si>
  <si>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</si>
  <si>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</si>
  <si>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</si>
  <si>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</si>
  <si>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</si>
  <si>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</si>
  <si>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</si>
  <si>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</si>
  <si>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</si>
  <si>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</si>
  <si>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</si>
  <si>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</si>
  <si>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</si>
  <si>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</si>
  <si>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</si>
  <si>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</si>
  <si>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</si>
  <si>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</si>
  <si>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</si>
  <si>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</si>
  <si>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</si>
  <si>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</si>
  <si>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</si>
  <si>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</si>
  <si>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</si>
  <si>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</si>
  <si>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</si>
  <si>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</si>
  <si>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</si>
  <si>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</si>
  <si>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</si>
  <si>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</si>
  <si>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</si>
  <si>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</si>
  <si>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</si>
  <si>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</si>
  <si>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</si>
  <si>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</si>
  <si>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</si>
  <si>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</si>
  <si>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</si>
  <si>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</si>
  <si>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</si>
  <si>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栃木県下野市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</si>
  <si>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</si>
  <si>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</si>
  <si>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</si>
  <si>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</si>
  <si>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</si>
  <si>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</si>
  <si>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</si>
  <si>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</si>
  <si>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</si>
  <si>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</si>
  <si>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</si>
  <si>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</si>
  <si>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</si>
  <si>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</si>
  <si>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</si>
  <si>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</si>
  <si>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</si>
  <si>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</si>
  <si>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</si>
  <si>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</si>
  <si>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</si>
  <si>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</si>
  <si>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</si>
  <si>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</si>
  <si>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</si>
  <si>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</si>
  <si>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</si>
  <si>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</si>
  <si>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</si>
  <si>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</si>
  <si>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</si>
  <si>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</si>
  <si>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</si>
  <si>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</si>
  <si>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</si>
  <si>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</si>
  <si>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</si>
  <si>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</si>
  <si>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</si>
  <si>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</si>
  <si>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</si>
  <si>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</si>
  <si>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</si>
  <si>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</si>
  <si>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</si>
  <si>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</si>
  <si>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</si>
  <si>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</si>
  <si>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</si>
  <si>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</si>
  <si>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</si>
  <si>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</si>
  <si>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</si>
  <si>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</si>
  <si>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</si>
  <si>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</si>
  <si>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</si>
  <si>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</si>
  <si>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</si>
  <si>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</si>
  <si>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</si>
  <si>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</si>
  <si>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</si>
  <si>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</si>
  <si>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</si>
  <si>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</si>
  <si>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</si>
  <si>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</si>
  <si>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</si>
  <si>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</si>
  <si>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</si>
  <si>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</si>
  <si>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</si>
  <si>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</si>
  <si>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</si>
  <si>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</si>
  <si>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</si>
  <si>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</si>
  <si>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</si>
  <si>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</si>
  <si>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</si>
  <si>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</si>
  <si>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</si>
  <si>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</si>
  <si>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</si>
  <si>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</si>
  <si>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</si>
  <si>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</si>
  <si>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</si>
  <si>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</si>
  <si>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</si>
  <si>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</si>
  <si>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</si>
  <si>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</si>
  <si>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</si>
  <si>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</si>
  <si>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</si>
  <si>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</si>
  <si>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</si>
  <si>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</si>
  <si>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</si>
  <si>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</si>
  <si>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</si>
  <si>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</si>
  <si>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</si>
  <si>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</si>
  <si>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</si>
  <si>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</si>
  <si>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</si>
  <si>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</si>
  <si>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</si>
  <si>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</si>
  <si>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</si>
  <si>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</si>
  <si>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</si>
  <si>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</si>
  <si>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</si>
  <si>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</si>
  <si>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</si>
  <si>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</si>
  <si>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</si>
  <si>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</si>
  <si>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</si>
  <si>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</si>
  <si>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</si>
  <si>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</si>
  <si>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</si>
  <si>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</si>
  <si>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</si>
  <si>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</si>
  <si>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</si>
  <si>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</si>
  <si>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</si>
  <si>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</si>
  <si>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</si>
  <si>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</si>
  <si>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</si>
  <si>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</si>
  <si>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</si>
  <si>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</si>
  <si>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</si>
  <si>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</si>
  <si>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</si>
  <si>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</si>
  <si>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</si>
  <si>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</si>
  <si>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</si>
  <si>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</si>
  <si>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栃木県下野市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</si>
  <si>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</si>
  <si>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</si>
  <si>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</si>
  <si>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</si>
  <si>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</si>
  <si>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</si>
  <si>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</si>
  <si>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</si>
  <si>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</si>
  <si>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</si>
  <si>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</si>
  <si>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</si>
  <si>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</si>
  <si>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</si>
  <si>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</si>
  <si>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</si>
  <si>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</si>
  <si>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</si>
  <si>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</si>
  <si>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</si>
  <si>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</si>
  <si>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</si>
  <si>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</si>
  <si>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</si>
  <si>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</si>
  <si>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</si>
  <si>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</si>
  <si>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</si>
  <si>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</si>
  <si>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</si>
  <si>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</si>
  <si>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</si>
  <si>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</si>
  <si>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</si>
  <si>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</si>
  <si>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</si>
  <si>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</si>
  <si>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</si>
  <si>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</si>
  <si>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</si>
  <si>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</si>
  <si>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小山栃木都市計画事業石橋駅周辺土地区画整理事業特別会計</t>
    <phoneticPr fontId="5"/>
  </si>
  <si>
    <t>小山栃木都市計画事業仁良川地区土地区画整理事業特別会計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</si>
  <si>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</si>
  <si>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</si>
  <si>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</si>
  <si>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</si>
  <si>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</si>
  <si>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</si>
  <si>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</si>
  <si>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</si>
  <si>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</si>
  <si>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</si>
  <si>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</si>
  <si>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</si>
  <si>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</si>
  <si>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</si>
  <si>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</si>
  <si>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</si>
  <si>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</si>
  <si>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</si>
  <si>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</si>
  <si>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</si>
  <si>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</si>
  <si>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</si>
  <si>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</si>
  <si>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</si>
  <si>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</si>
  <si>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</si>
  <si>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</si>
  <si>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</si>
  <si>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</si>
  <si>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</si>
  <si>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</si>
  <si>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</si>
  <si>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</si>
  <si>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</si>
  <si>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</si>
  <si>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</si>
  <si>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</si>
  <si>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</si>
  <si>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</si>
  <si>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</si>
  <si>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</si>
  <si>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</si>
  <si>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</si>
  <si>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</si>
  <si>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</si>
  <si>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</si>
  <si>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</si>
  <si>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</si>
  <si>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</si>
  <si>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</si>
  <si>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</si>
  <si>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</si>
  <si>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</si>
  <si>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</si>
  <si>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</si>
  <si>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</si>
  <si>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</si>
  <si>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</si>
  <si>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</si>
  <si>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</si>
  <si>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</si>
  <si>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</si>
  <si>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</si>
  <si>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</si>
  <si>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</si>
  <si>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</si>
  <si>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</si>
  <si>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</si>
  <si>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</si>
  <si>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</si>
  <si>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</si>
  <si>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</si>
  <si>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</si>
  <si>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</si>
  <si>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</si>
  <si>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</si>
  <si>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</si>
  <si>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</si>
  <si>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</si>
  <si>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</si>
  <si>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</si>
  <si>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</si>
  <si>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</si>
  <si>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</si>
  <si>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</si>
  <si>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</si>
  <si>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</si>
  <si>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</si>
  <si>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</si>
  <si>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</si>
  <si>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</si>
  <si>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</si>
  <si>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</si>
  <si>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</si>
  <si>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</si>
  <si>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</si>
  <si>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</si>
  <si>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</si>
  <si>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</si>
  <si>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</si>
  <si>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</si>
  <si>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</si>
  <si>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</si>
  <si>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</si>
  <si>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</si>
  <si>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</si>
  <si>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</si>
  <si>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</si>
  <si>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</si>
  <si>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</si>
  <si>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</si>
  <si>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</si>
  <si>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</si>
  <si>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</si>
  <si>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</si>
  <si>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</si>
  <si>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</si>
  <si>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</si>
  <si>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</si>
  <si>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</si>
  <si>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</si>
  <si>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</si>
  <si>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</si>
  <si>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</si>
  <si>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</si>
  <si>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</si>
  <si>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</si>
  <si>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</si>
  <si>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</si>
  <si>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</si>
  <si>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</si>
  <si>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</si>
  <si>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</si>
  <si>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</si>
  <si>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</si>
  <si>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</si>
  <si>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</si>
  <si>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</si>
  <si>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国民健康保険事業</t>
  </si>
  <si>
    <t>小山栃木都市計画事業仁良川地区土地区画整理事業特別会計</t>
  </si>
  <si>
    <t>介護保険事業</t>
  </si>
  <si>
    <t>公共下水道事業特別会計</t>
  </si>
  <si>
    <t>農業集落排水事業特別会計</t>
  </si>
  <si>
    <t>小山栃木都市計画事業石橋駅周辺土地区画整理事業特別会計</t>
  </si>
  <si>
    <t>その他会計（赤字）</t>
  </si>
  <si>
    <t>その他会計（黒字）</t>
  </si>
  <si>
    <t>-</t>
    <phoneticPr fontId="2"/>
  </si>
  <si>
    <t>栃木県南公設地方卸売市場事務組合</t>
    <rPh sb="0" eb="2">
      <t>トチギ</t>
    </rPh>
    <rPh sb="2" eb="4">
      <t>ケンナン</t>
    </rPh>
    <rPh sb="4" eb="6">
      <t>コウセツ</t>
    </rPh>
    <rPh sb="6" eb="8">
      <t>チホウ</t>
    </rPh>
    <rPh sb="8" eb="10">
      <t>オロシウリ</t>
    </rPh>
    <rPh sb="10" eb="12">
      <t>シジョウ</t>
    </rPh>
    <rPh sb="12" eb="14">
      <t>ジム</t>
    </rPh>
    <rPh sb="14" eb="16">
      <t>クミアイ</t>
    </rPh>
    <phoneticPr fontId="2"/>
  </si>
  <si>
    <t>小山広域保健衛生組合</t>
    <rPh sb="0" eb="10">
      <t>オヤマコウイキホケンエイセイクミアイ</t>
    </rPh>
    <phoneticPr fontId="2"/>
  </si>
  <si>
    <t>石橋地区消防組合</t>
    <rPh sb="0" eb="2">
      <t>イシバシ</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</si>
  <si>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</si>
  <si>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</si>
  <si>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</si>
  <si>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栃木県後期高齢者医療広域連合高齢者医療特別会計</t>
    <rPh sb="0" eb="3">
      <t>トチギケン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</si>
  <si>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下野市農業公社</t>
    <rPh sb="0" eb="2">
      <t>シモツケ</t>
    </rPh>
    <rPh sb="2" eb="3">
      <t>シ</t>
    </rPh>
    <rPh sb="3" eb="5">
      <t>ノウギョウ</t>
    </rPh>
    <rPh sb="5" eb="7">
      <t>コウシャ</t>
    </rPh>
    <phoneticPr fontId="2"/>
  </si>
  <si>
    <t>グリムの里いしばし</t>
    <rPh sb="4" eb="5">
      <t>サト</t>
    </rPh>
    <phoneticPr fontId="2"/>
  </si>
  <si>
    <t>道の駅しもつけ</t>
    <rPh sb="0" eb="1">
      <t>ミチ</t>
    </rPh>
    <rPh sb="2" eb="3">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</si>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</sst>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53017</c:v>
                </c:pt>
                <c:pt idx="1">
                  <c:v>79899</c:v>
                </c:pt>
                <c:pt idx="2">
                  <c:v>65849</c:v>
                </c:pt>
                <c:pt idx="3">
                  <c:v>138239</c:v>
                </c:pt>
                <c:pt idx="4">
                  <c:v>72575</c:v>
                </c:pt>
              </c:numCache>
            </c:numRef>
          </c:val>
          <c:smooth val="0"/>
        </c:ser>
        <c:dLbls>
          <c:showLegendKey val="0"/>
          <c:showVal val="0"/>
          <c:showCatName val="0"/>
          <c:showSerName val="0"/>
          <c:showPercent val="0"/>
          <c:showBubbleSize val="0"/>
        </c:dLbls>
        <c:marker val="1"/>
        <c:smooth val="0"/>
        <c:axId val="237481384"/>
        <c:axId val="187630312"/>
      </c:lineChart>
      <c:catAx>
        <c:axId val="237481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630312"/>
        <c:crosses val="autoZero"/>
        <c:auto val="1"/>
        <c:lblAlgn val="ctr"/>
        <c:lblOffset val="100"/>
        <c:tickLblSkip val="1"/>
        <c:tickMarkSkip val="1"/>
        <c:noMultiLvlLbl val="0"/>
      </c:catAx>
      <c:valAx>
        <c:axId val="1876303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481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8.01</c:v>
                </c:pt>
                <c:pt idx="1">
                  <c:v>7.57</c:v>
                </c:pt>
                <c:pt idx="2">
                  <c:v>8.82</c:v>
                </c:pt>
                <c:pt idx="3">
                  <c:v>11.53</c:v>
                </c:pt>
                <c:pt idx="4">
                  <c:v>8.19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16.850000000000001</c:v>
                </c:pt>
                <c:pt idx="1">
                  <c:v>18.11</c:v>
                </c:pt>
                <c:pt idx="2">
                  <c:v>17.75</c:v>
                </c:pt>
                <c:pt idx="3">
                  <c:v>13.13</c:v>
                </c:pt>
                <c:pt idx="4">
                  <c:v>13.96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7759752"/>
        <c:axId val="236811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1.96</c:v>
                </c:pt>
                <c:pt idx="1">
                  <c:v>3.97</c:v>
                </c:pt>
                <c:pt idx="2">
                  <c:v>4.34</c:v>
                </c:pt>
                <c:pt idx="3">
                  <c:v>1.05</c:v>
                </c:pt>
                <c:pt idx="4">
                  <c:v>3.47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7759752"/>
        <c:axId val="236811416"/>
      </c:lineChart>
      <c:catAx>
        <c:axId val="18775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811416"/>
        <c:crosses val="autoZero"/>
        <c:auto val="1"/>
        <c:lblAlgn val="ctr"/>
        <c:lblOffset val="100"/>
        <c:tickLblSkip val="1"/>
        <c:tickMarkSkip val="1"/>
        <c:noMultiLvlLbl val="0"/>
      </c:catAx>
      <c:valAx>
        <c:axId val="23681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75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0.02</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小山栃木都市計画事業石橋駅周辺土地区画整理事業特別会計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0.12</c:v>
                </c:pt>
                <c:pt idx="4">
                  <c:v>#N/A</c:v>
                </c:pt>
                <c:pt idx="5">
                  <c:v>0.05</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0.1</c:v>
                </c:pt>
                <c:pt idx="4">
                  <c:v>#N/A</c:v>
                </c:pt>
                <c:pt idx="5">
                  <c:v>0.08</c:v>
                </c:pt>
                <c:pt idx="6">
                  <c:v>#N/A</c:v>
                </c:pt>
                <c:pt idx="7">
                  <c:v>0.13</c:v>
                </c:pt>
                <c:pt idx="8">
                  <c:v>#N/A</c:v>
                </c:pt>
                <c:pt idx="9">
                  <c:v>0.25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0.28999999999999998</c:v>
                </c:pt>
                <c:pt idx="4">
                  <c:v>#N/A</c:v>
                </c:pt>
                <c:pt idx="5">
                  <c:v>0.37</c:v>
                </c:pt>
                <c:pt idx="6">
                  <c:v>#N/A</c:v>
                </c:pt>
                <c:pt idx="7">
                  <c:v>0.54</c:v>
                </c:pt>
                <c:pt idx="8">
                  <c:v>#N/A</c:v>
                </c:pt>
                <c:pt idx="9">
                  <c:v>0.51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0.74</c:v>
                </c:pt>
                <c:pt idx="2">
                  <c:v>#N/A</c:v>
                </c:pt>
                <c:pt idx="3">
                  <c:v>0.8</c:v>
                </c:pt>
                <c:pt idx="4">
                  <c:v>#N/A</c:v>
                </c:pt>
                <c:pt idx="5">
                  <c:v>0.55000000000000004</c:v>
                </c:pt>
                <c:pt idx="6">
                  <c:v>#N/A</c:v>
                </c:pt>
                <c:pt idx="7">
                  <c:v>1.04</c:v>
                </c:pt>
                <c:pt idx="8">
                  <c:v>#N/A</c:v>
                </c:pt>
                <c:pt idx="9">
                  <c:v>1.39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小山栃木都市計画事業仁良川地区土地区画整理事業特別会計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1.41</c:v>
                </c:pt>
                <c:pt idx="2">
                  <c:v>#N/A</c:v>
                </c:pt>
                <c:pt idx="3">
                  <c:v>1.35</c:v>
                </c:pt>
                <c:pt idx="4">
                  <c:v>#N/A</c:v>
                </c:pt>
                <c:pt idx="5">
                  <c:v>1.41</c:v>
                </c:pt>
                <c:pt idx="6">
                  <c:v>#N/A</c:v>
                </c:pt>
                <c:pt idx="7">
                  <c:v>1.94</c:v>
                </c:pt>
                <c:pt idx="8">
                  <c:v>#N/A</c:v>
                </c:pt>
                <c:pt idx="9">
                  <c:v>1.53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2.02</c:v>
                </c:pt>
                <c:pt idx="2">
                  <c:v>#N/A</c:v>
                </c:pt>
                <c:pt idx="3">
                  <c:v>2.17</c:v>
                </c:pt>
                <c:pt idx="4">
                  <c:v>#N/A</c:v>
                </c:pt>
                <c:pt idx="5">
                  <c:v>2.12</c:v>
                </c:pt>
                <c:pt idx="6">
                  <c:v>#N/A</c:v>
                </c:pt>
                <c:pt idx="7">
                  <c:v>3.29</c:v>
                </c:pt>
                <c:pt idx="8">
                  <c:v>#N/A</c:v>
                </c:pt>
                <c:pt idx="9">
                  <c:v>2.72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5.72</c:v>
                </c:pt>
                <c:pt idx="2">
                  <c:v>#N/A</c:v>
                </c:pt>
                <c:pt idx="3">
                  <c:v>5.88</c:v>
                </c:pt>
                <c:pt idx="4">
                  <c:v>#N/A</c:v>
                </c:pt>
                <c:pt idx="5">
                  <c:v>5.89</c:v>
                </c:pt>
                <c:pt idx="6">
                  <c:v>#N/A</c:v>
                </c:pt>
                <c:pt idx="7">
                  <c:v>5.94</c:v>
                </c:pt>
                <c:pt idx="8">
                  <c:v>#N/A</c:v>
                </c:pt>
                <c:pt idx="9">
                  <c:v>6.02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8.0500000000000007</c:v>
                </c:pt>
                <c:pt idx="2">
                  <c:v>#N/A</c:v>
                </c:pt>
                <c:pt idx="3">
                  <c:v>7.66</c:v>
                </c:pt>
                <c:pt idx="4">
                  <c:v>#N/A</c:v>
                </c:pt>
                <c:pt idx="5">
                  <c:v>8.82</c:v>
                </c:pt>
                <c:pt idx="6">
                  <c:v>#N/A</c:v>
                </c:pt>
                <c:pt idx="7">
                  <c:v>11.55</c:v>
                </c:pt>
                <c:pt idx="8">
                  <c:v>#N/A</c:v>
                </c:pt>
                <c:pt idx="9">
                  <c:v>8.18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0705136"/>
        <c:axId val="233364704"/>
      </c:barChart>
      <c:catAx>
        <c:axId val="24070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364704"/>
        <c:crosses val="autoZero"/>
        <c:auto val="1"/>
        <c:lblAlgn val="ctr"/>
        <c:lblOffset val="100"/>
        <c:tickLblSkip val="1"/>
        <c:tickMarkSkip val="1"/>
        <c:noMultiLvlLbl val="0"/>
      </c:catAx>
      <c:valAx>
        <c:axId val="23336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70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2304</c:v>
                </c:pt>
                <c:pt idx="5">
                  <c:v>2403</c:v>
                </c:pt>
                <c:pt idx="8">
                  <c:v>2609</c:v>
                </c:pt>
                <c:pt idx="11">
                  <c:v>2664</c:v>
                </c:pt>
                <c:pt idx="14">
                  <c:v>2642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129</c:v>
                </c:pt>
                <c:pt idx="3">
                  <c:v>94</c:v>
                </c:pt>
                <c:pt idx="6">
                  <c:v>94</c:v>
                </c:pt>
                <c:pt idx="9">
                  <c:v>94</c:v>
                </c:pt>
                <c:pt idx="12">
                  <c:v>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78</c:v>
                </c:pt>
                <c:pt idx="3">
                  <c:v>69</c:v>
                </c:pt>
                <c:pt idx="6">
                  <c:v>73</c:v>
                </c:pt>
                <c:pt idx="9">
                  <c:v>84</c:v>
                </c:pt>
                <c:pt idx="12">
                  <c:v>144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613</c:v>
                </c:pt>
                <c:pt idx="3">
                  <c:v>619</c:v>
                </c:pt>
                <c:pt idx="6">
                  <c:v>669</c:v>
                </c:pt>
                <c:pt idx="9">
                  <c:v>647</c:v>
                </c:pt>
                <c:pt idx="12">
                  <c:v>637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2403</c:v>
                </c:pt>
                <c:pt idx="3">
                  <c:v>2458</c:v>
                </c:pt>
                <c:pt idx="6">
                  <c:v>2465</c:v>
                </c:pt>
                <c:pt idx="9">
                  <c:v>2372</c:v>
                </c:pt>
                <c:pt idx="12">
                  <c:v>2328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4473224"/>
        <c:axId val="24446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919</c:v>
                </c:pt>
                <c:pt idx="2">
                  <c:v>#N/A</c:v>
                </c:pt>
                <c:pt idx="3">
                  <c:v>#N/A</c:v>
                </c:pt>
                <c:pt idx="4">
                  <c:v>837</c:v>
                </c:pt>
                <c:pt idx="5">
                  <c:v>#N/A</c:v>
                </c:pt>
                <c:pt idx="6">
                  <c:v>#N/A</c:v>
                </c:pt>
                <c:pt idx="7">
                  <c:v>692</c:v>
                </c:pt>
                <c:pt idx="8">
                  <c:v>#N/A</c:v>
                </c:pt>
                <c:pt idx="9">
                  <c:v>#N/A</c:v>
                </c:pt>
                <c:pt idx="10">
                  <c:v>533</c:v>
                </c:pt>
                <c:pt idx="11">
                  <c:v>#N/A</c:v>
                </c:pt>
                <c:pt idx="12">
                  <c:v>#N/A</c:v>
                </c:pt>
                <c:pt idx="13">
                  <c:v>561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4473224"/>
        <c:axId val="244469808"/>
      </c:lineChart>
      <c:catAx>
        <c:axId val="24447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469808"/>
        <c:crosses val="autoZero"/>
        <c:auto val="1"/>
        <c:lblAlgn val="ctr"/>
        <c:lblOffset val="100"/>
        <c:tickLblSkip val="1"/>
        <c:tickMarkSkip val="1"/>
        <c:noMultiLvlLbl val="0"/>
      </c:catAx>
      <c:valAx>
        <c:axId val="24446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47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23372</c:v>
                </c:pt>
                <c:pt idx="5">
                  <c:v>23827</c:v>
                </c:pt>
                <c:pt idx="8">
                  <c:v>24367</c:v>
                </c:pt>
                <c:pt idx="11">
                  <c:v>28563</c:v>
                </c:pt>
                <c:pt idx="14">
                  <c:v>28987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2257</c:v>
                </c:pt>
                <c:pt idx="5">
                  <c:v>2160</c:v>
                </c:pt>
                <c:pt idx="8">
                  <c:v>2015</c:v>
                </c:pt>
                <c:pt idx="11">
                  <c:v>2128</c:v>
                </c:pt>
                <c:pt idx="14">
                  <c:v>2525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9383</c:v>
                </c:pt>
                <c:pt idx="5">
                  <c:v>10596</c:v>
                </c:pt>
                <c:pt idx="8">
                  <c:v>10795</c:v>
                </c:pt>
                <c:pt idx="11">
                  <c:v>10588</c:v>
                </c:pt>
                <c:pt idx="14">
                  <c:v>10914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1862</c:v>
                </c:pt>
                <c:pt idx="3">
                  <c:v>1695</c:v>
                </c:pt>
                <c:pt idx="6">
                  <c:v>1325</c:v>
                </c:pt>
                <c:pt idx="9">
                  <c:v>939</c:v>
                </c:pt>
                <c:pt idx="12">
                  <c:v>1159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437</c:v>
                </c:pt>
                <c:pt idx="3">
                  <c:v>405</c:v>
                </c:pt>
                <c:pt idx="6">
                  <c:v>571</c:v>
                </c:pt>
                <c:pt idx="9">
                  <c:v>1131</c:v>
                </c:pt>
                <c:pt idx="12">
                  <c:v>1036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7445</c:v>
                </c:pt>
                <c:pt idx="3">
                  <c:v>7116</c:v>
                </c:pt>
                <c:pt idx="6">
                  <c:v>7033</c:v>
                </c:pt>
                <c:pt idx="9">
                  <c:v>6778</c:v>
                </c:pt>
                <c:pt idx="12">
                  <c:v>6538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489</c:v>
                </c:pt>
                <c:pt idx="3">
                  <c:v>418</c:v>
                </c:pt>
                <c:pt idx="6">
                  <c:v>344</c:v>
                </c:pt>
                <c:pt idx="9">
                  <c:v>296</c:v>
                </c:pt>
                <c:pt idx="12">
                  <c:v>203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19216</c:v>
                </c:pt>
                <c:pt idx="3">
                  <c:v>19651</c:v>
                </c:pt>
                <c:pt idx="6">
                  <c:v>19738</c:v>
                </c:pt>
                <c:pt idx="9">
                  <c:v>24104</c:v>
                </c:pt>
                <c:pt idx="12">
                  <c:v>24563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4266696"/>
        <c:axId val="184267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4266696"/>
        <c:axId val="184267088"/>
      </c:lineChart>
      <c:catAx>
        <c:axId val="18426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267088"/>
        <c:crosses val="autoZero"/>
        <c:auto val="1"/>
        <c:lblAlgn val="ctr"/>
        <c:lblOffset val="100"/>
        <c:tickLblSkip val="1"/>
        <c:tickMarkSkip val="1"/>
        <c:noMultiLvlLbl val="0"/>
      </c:catAx>
      <c:valAx>
        <c:axId val="18426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26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{3486B771-B454-4F2C-8E9E-96C32C724C50}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{B8F69BF9-B33C-4F2C-87E4-F528C89F1C88}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{3A483F83-15A3-4369-9913-5D6245A012D6}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{12651299-0FB2-481D-BC4F-D336745BB20E}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{DEA2C23E-2AA0-4256-A89D-6BE96EDB5A68}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{FE67A5A8-7030-42FF-A9F1-599FE30BD20C}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{DA910743-2900-4849-AE0D-1BC3C4AE0B86}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{7B422BED-DF38-4F4B-9E66-E5DE5C6AAEF3}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{F9857978-0FA0-44AC-8399-286E4E700514}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{E72AE15B-3054-4775-878D-69FE45C64C99}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4789104"/>
        <c:axId val="244789496"/>
      </c:scatterChart>
      <c:valAx>
        <c:axId val="244789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789496"/>
        <c:crosses val="autoZero"/>
        <c:crossBetween val="midCat"/>
      </c:valAx>
      <c:valAx>
        <c:axId val="244789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78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{4080AB1C-758A-4630-86D6-B9FF1A5D522F}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{AA249D83-0826-4FFD-A501-6D16E9D580DE}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{3DD3ED5E-2CF5-44F9-9637-5FD50DA35547}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{526FF660-B928-4EB3-883B-629360A7074F}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{B0E11DE4-4A60-4E50-ADB5-E344B588D28A}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7.5</c:v>
                </c:pt>
                <c:pt idx="2">
                  <c:v>6.9</c:v>
                </c:pt>
                <c:pt idx="3">
                  <c:v>5.8</c:v>
                </c:pt>
                <c:pt idx="4">
                  <c:v>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{0C2514A6-8A79-4707-84B1-E08B51BBEEAD}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{43C42EC9-1ACF-481F-89AA-6CA3250852EB}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{FE76B288-D9ED-4C70-9073-3C21B518D685}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{CCAD0B8A-FF9A-44EC-89BE-1B3B98708108}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{BA5F6C65-1954-41BC-AFB8-28AD4DF646DE}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4790280"/>
        <c:axId val="244790672"/>
      </c:scatterChart>
      <c:valAx>
        <c:axId val="244790280"/>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790672"/>
        <c:crosses val="autoZero"/>
        <c:crossBetween val="midCat"/>
      </c:valAx>
      <c:valAx>
        <c:axId val="244790672"/>
        <c:scaling>
          <c:orientation val="minMax"/>
          <c:max val="6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790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繰上償還により実質公債費比率の分子は減少傾向にあるが、</a:t>
          </a:r>
          <a:r>
            <a:rPr kumimoji="1" lang="ja-JP" altLang="en-US" sz="1300">
              <a:solidFill>
                <a:schemeClr val="dk1"/>
              </a:solidFill>
              <a:effectLst/>
              <a:latin typeface="+mn-lt"/>
              <a:ea typeface="+mn-ea"/>
              <a:cs typeface="+mn-cs"/>
            </a:rPr>
            <a:t>義務教育施設</a:t>
          </a:r>
          <a:r>
            <a:rPr kumimoji="1" lang="ja-JP" altLang="ja-JP" sz="1300">
              <a:solidFill>
                <a:schemeClr val="dk1"/>
              </a:solidFill>
              <a:effectLst/>
              <a:latin typeface="+mn-lt"/>
              <a:ea typeface="+mn-ea"/>
              <a:cs typeface="+mn-cs"/>
            </a:rPr>
            <a:t>の耐震補強や大規模改修事業、庁舎関連事業で、起債した合併特例債の償還が開始されたことにより元利償還金が高い水準にある。</a:t>
          </a:r>
          <a:endParaRPr lang="ja-JP" altLang="ja-JP" sz="1300">
            <a:effectLst/>
          </a:endParaRPr>
        </a:p>
        <a:p>
          <a:r>
            <a:rPr kumimoji="1" lang="ja-JP" altLang="ja-JP" sz="1300">
              <a:solidFill>
                <a:schemeClr val="dk1"/>
              </a:solidFill>
              <a:effectLst/>
              <a:latin typeface="+mn-lt"/>
              <a:ea typeface="+mn-ea"/>
              <a:cs typeface="+mn-cs"/>
            </a:rPr>
            <a:t>　一方、算入公債費等も合併特例</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債</a:t>
          </a:r>
          <a:r>
            <a:rPr kumimoji="1" lang="ja-JP" altLang="en-US" sz="1300">
              <a:solidFill>
                <a:schemeClr val="dk1"/>
              </a:solidFill>
              <a:effectLst/>
              <a:latin typeface="+mn-lt"/>
              <a:ea typeface="+mn-ea"/>
              <a:cs typeface="+mn-cs"/>
            </a:rPr>
            <a:t>や臨時財政対策債</a:t>
          </a:r>
          <a:r>
            <a:rPr kumimoji="1" lang="ja-JP" altLang="ja-JP" sz="1300">
              <a:solidFill>
                <a:schemeClr val="dk1"/>
              </a:solidFill>
              <a:effectLst/>
              <a:latin typeface="+mn-lt"/>
              <a:ea typeface="+mn-ea"/>
              <a:cs typeface="+mn-cs"/>
            </a:rPr>
            <a:t>の償還金増加にともない上昇傾向にある。</a:t>
          </a:r>
          <a:endParaRPr lang="ja-JP" altLang="ja-JP" sz="1300">
            <a:effectLst/>
          </a:endParaRPr>
        </a:p>
        <a:p>
          <a:r>
            <a:rPr kumimoji="1" lang="ja-JP" altLang="ja-JP" sz="1300">
              <a:solidFill>
                <a:schemeClr val="dk1"/>
              </a:solidFill>
              <a:effectLst/>
              <a:latin typeface="+mn-lt"/>
              <a:ea typeface="+mn-ea"/>
              <a:cs typeface="+mn-cs"/>
            </a:rPr>
            <a:t>　今後も、総合運動公園など地方債を活用した事業の影響から、元利償還金の増加が見込まれる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、既発債の繰上償還の検討や事業の峻別を行い、実質公債費比率の上昇を最小限に抑える。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将来負担額については、</a:t>
          </a:r>
          <a:r>
            <a:rPr kumimoji="1" lang="ja-JP" altLang="en-US" sz="1300">
              <a:solidFill>
                <a:schemeClr val="dk1"/>
              </a:solidFill>
              <a:effectLst/>
              <a:latin typeface="+mn-lt"/>
              <a:ea typeface="+mn-ea"/>
              <a:cs typeface="+mn-cs"/>
            </a:rPr>
            <a:t>義務教育施設</a:t>
          </a:r>
          <a:r>
            <a:rPr kumimoji="1" lang="ja-JP" altLang="ja-JP" sz="1300">
              <a:solidFill>
                <a:schemeClr val="dk1"/>
              </a:solidFill>
              <a:effectLst/>
              <a:latin typeface="+mn-lt"/>
              <a:ea typeface="+mn-ea"/>
              <a:cs typeface="+mn-cs"/>
            </a:rPr>
            <a:t>の耐震補強や大規模改修、庁舎関連事業などに係る地方債の発行にともない一般会計の地方債残高は増加傾向にある。</a:t>
          </a:r>
          <a:endParaRPr lang="ja-JP" altLang="ja-JP" sz="1300">
            <a:effectLst/>
          </a:endParaRPr>
        </a:p>
        <a:p>
          <a:r>
            <a:rPr kumimoji="1" lang="ja-JP" altLang="ja-JP" sz="1300">
              <a:solidFill>
                <a:schemeClr val="dk1"/>
              </a:solidFill>
              <a:effectLst/>
              <a:latin typeface="+mn-lt"/>
              <a:ea typeface="+mn-ea"/>
              <a:cs typeface="+mn-cs"/>
            </a:rPr>
            <a:t>　一方、充当可能財源等については、財政調整基金や公共施設整基金などへの積立により高い水準にある。</a:t>
          </a:r>
          <a:endParaRPr lang="ja-JP" altLang="ja-JP" sz="1300">
            <a:effectLst/>
          </a:endParaRPr>
        </a:p>
        <a:p>
          <a:r>
            <a:rPr kumimoji="1" lang="ja-JP" altLang="ja-JP" sz="1300">
              <a:solidFill>
                <a:schemeClr val="dk1"/>
              </a:solidFill>
              <a:effectLst/>
              <a:latin typeface="+mn-lt"/>
              <a:ea typeface="+mn-ea"/>
              <a:cs typeface="+mn-cs"/>
            </a:rPr>
            <a:t>　このことにより、将来負担比率はマイナスとなっている。</a:t>
          </a:r>
          <a:endParaRPr lang="ja-JP" altLang="ja-JP" sz="1300">
            <a:effectLst/>
          </a:endParaRPr>
        </a:p>
        <a:p>
          <a:r>
            <a:rPr kumimoji="1" lang="ja-JP" altLang="ja-JP" sz="1300">
              <a:solidFill>
                <a:schemeClr val="dk1"/>
              </a:solidFill>
              <a:effectLst/>
              <a:latin typeface="+mn-lt"/>
              <a:ea typeface="+mn-ea"/>
              <a:cs typeface="+mn-cs"/>
            </a:rPr>
            <a:t>　今後、義務教育施設の大規模改修や総合運動公園整備などの大型事業への地方債活用にともない一般会計等に係る地方債残高が増加することにより、将来負担比率も上昇することが想定されるため、事業の峻別や充当可能基金の計画的な積立と有効活用を図り健全財政の維持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60,133
59,535
74.59
26,727,950
25,351,030
1,174,296
14,340,473
24,562,525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60,133
59,535
74.59
26,727,950
25,351,030
1,174,296
14,340,473
24,562,525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60,133
59,535
74.59
26,727,950
25,351,030
1,174,296
14,340,473
24,562,525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60,133
59,535
74.59
26,727,950
25,351,030
1,174,296
14,340,473
24,562,525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財政力指数は、前年と同程度の水準となり、全国、県平均を上回っているが、今後の社会経済状況が不透明なうえ</a:t>
          </a:r>
          <a:r>
            <a:rPr kumimoji="1" lang="ja-JP" altLang="en-US" sz="1300">
              <a:solidFill>
                <a:schemeClr val="dk1"/>
              </a:solidFill>
              <a:effectLst/>
              <a:latin typeface="+mn-lt"/>
              <a:ea typeface="+mn-ea"/>
              <a:cs typeface="+mn-cs"/>
            </a:rPr>
            <a:t>義務教育施設の大規模改修や</a:t>
          </a:r>
          <a:r>
            <a:rPr kumimoji="1" lang="ja-JP" altLang="ja-JP" sz="1300">
              <a:solidFill>
                <a:schemeClr val="dk1"/>
              </a:solidFill>
              <a:effectLst/>
              <a:latin typeface="+mn-lt"/>
              <a:ea typeface="+mn-ea"/>
              <a:cs typeface="+mn-cs"/>
            </a:rPr>
            <a:t>総合運動公園整備などの大型事業を</a:t>
          </a:r>
          <a:r>
            <a:rPr kumimoji="1" lang="ja-JP" altLang="en-US" sz="1300">
              <a:solidFill>
                <a:schemeClr val="dk1"/>
              </a:solidFill>
              <a:effectLst/>
              <a:latin typeface="+mn-lt"/>
              <a:ea typeface="+mn-ea"/>
              <a:cs typeface="+mn-cs"/>
            </a:rPr>
            <a:t>施工</a:t>
          </a:r>
          <a:r>
            <a:rPr kumimoji="1" lang="ja-JP" altLang="ja-JP" sz="1300">
              <a:solidFill>
                <a:schemeClr val="dk1"/>
              </a:solidFill>
              <a:effectLst/>
              <a:latin typeface="+mn-lt"/>
              <a:ea typeface="+mn-ea"/>
              <a:cs typeface="+mn-cs"/>
            </a:rPr>
            <a:t>中であることから、普通建設事業の峻別、起債事業の抑制、人件費の削減や市税の徴収強化による歳入の確保を図り、財政基盤の強化に努める。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81280</xdr:rowOff>
    </xdr:from>
    <xdr:to>
      <xdr:col>7</xdr:col>
      <xdr:colOff>152400</xdr:colOff>
      <xdr:row>39</xdr:row>
      <xdr:rowOff>105410</xdr:rowOff>
    </xdr:to>
    <xdr:cxnSp macro="">
      <xdr:nvCxnSpPr>
        <xdr:cNvPr id="66" name="直線コネクタ 65"/>
        <xdr:cNvCxnSpPr/>
      </xdr:nvCxnSpPr>
      <xdr:spPr>
        <a:xfrm>
          <a:off x="4114800" y="676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81280</xdr:rowOff>
    </xdr:to>
    <xdr:cxnSp macro="">
      <xdr:nvCxnSpPr>
        <xdr:cNvPr id="69" name="直線コネクタ 68"/>
        <xdr:cNvCxnSpPr/>
      </xdr:nvCxnSpPr>
      <xdr:spPr>
        <a:xfrm>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2" name="直線コネクタ 71"/>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57150</xdr:rowOff>
    </xdr:to>
    <xdr:cxnSp macro="">
      <xdr:nvCxnSpPr>
        <xdr:cNvPr id="75" name="直線コネクタ 74"/>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9" name="円/楕円 88"/>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0" name="テキスト ボックス 89"/>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1" name="円/楕円 90"/>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2" name="テキスト ボックス 9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3" name="円/楕円 92"/>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4" name="テキスト ボックス 93"/>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定数削減による人件費の減額を図るなど経常経費の縮減を行い、全国、県平均を下回り良好な数値になってはいるが、公園整備などの施設整備により維持管理コストが増大するとともに、</a:t>
          </a:r>
          <a:r>
            <a:rPr kumimoji="1" lang="ja-JP" altLang="en-US" sz="1300">
              <a:solidFill>
                <a:schemeClr val="dk1"/>
              </a:solidFill>
              <a:effectLst/>
              <a:latin typeface="+mn-lt"/>
              <a:ea typeface="+mn-ea"/>
              <a:cs typeface="+mn-cs"/>
            </a:rPr>
            <a:t>社会資本整備</a:t>
          </a:r>
          <a:r>
            <a:rPr kumimoji="1" lang="ja-JP" altLang="ja-JP" sz="1300">
              <a:solidFill>
                <a:schemeClr val="dk1"/>
              </a:solidFill>
              <a:effectLst/>
              <a:latin typeface="+mn-lt"/>
              <a:ea typeface="+mn-ea"/>
              <a:cs typeface="+mn-cs"/>
            </a:rPr>
            <a:t>に伴う地方債の償還金の増などにより、経常収支比率が上昇することが想定される。</a:t>
          </a:r>
          <a:endParaRPr lang="ja-JP" altLang="ja-JP" sz="1300">
            <a:effectLst/>
          </a:endParaRPr>
        </a:p>
        <a:p>
          <a:r>
            <a:rPr kumimoji="1" lang="ja-JP" altLang="ja-JP" sz="1300">
              <a:solidFill>
                <a:schemeClr val="dk1"/>
              </a:solidFill>
              <a:effectLst/>
              <a:latin typeface="+mn-lt"/>
              <a:ea typeface="+mn-ea"/>
              <a:cs typeface="+mn-cs"/>
            </a:rPr>
            <a:t>　今後についても行政改革大綱・実施計画の実行により、積極的な経常経費の縮減を行い弾力性のある財政構造の維持に努める。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170434</xdr:rowOff>
    </xdr:from>
    <xdr:to>
      <xdr:col>7</xdr:col>
      <xdr:colOff>152400</xdr:colOff>
      <xdr:row>60</xdr:row>
      <xdr:rowOff>83312</xdr:rowOff>
    </xdr:to>
    <xdr:cxnSp macro="">
      <xdr:nvCxnSpPr>
        <xdr:cNvPr id="127" name="直線コネクタ 126"/>
        <xdr:cNvCxnSpPr/>
      </xdr:nvCxnSpPr>
      <xdr:spPr>
        <a:xfrm>
          <a:off x="4114800" y="10114534"/>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170434</xdr:rowOff>
    </xdr:from>
    <xdr:to>
      <xdr:col>6</xdr:col>
      <xdr:colOff>0</xdr:colOff>
      <xdr:row>60</xdr:row>
      <xdr:rowOff>49530</xdr:rowOff>
    </xdr:to>
    <xdr:cxnSp macro="">
      <xdr:nvCxnSpPr>
        <xdr:cNvPr id="130" name="直線コネクタ 129"/>
        <xdr:cNvCxnSpPr/>
      </xdr:nvCxnSpPr>
      <xdr:spPr>
        <a:xfrm flipV="1">
          <a:off x="3225800" y="1011453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32" name="テキスト ボックス 131"/>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49530</xdr:rowOff>
    </xdr:to>
    <xdr:cxnSp macro="">
      <xdr:nvCxnSpPr>
        <xdr:cNvPr id="133" name="直線コネクタ 132"/>
        <xdr:cNvCxnSpPr/>
      </xdr:nvCxnSpPr>
      <xdr:spPr>
        <a:xfrm>
          <a:off x="2336800" y="102737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153416</xdr:rowOff>
    </xdr:from>
    <xdr:to>
      <xdr:col>3</xdr:col>
      <xdr:colOff>279400</xdr:colOff>
      <xdr:row>59</xdr:row>
      <xdr:rowOff>158242</xdr:rowOff>
    </xdr:to>
    <xdr:cxnSp macro="">
      <xdr:nvCxnSpPr>
        <xdr:cNvPr id="136" name="直線コネクタ 135"/>
        <xdr:cNvCxnSpPr/>
      </xdr:nvCxnSpPr>
      <xdr:spPr>
        <a:xfrm>
          <a:off x="1447800" y="102689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32512</xdr:rowOff>
    </xdr:from>
    <xdr:to>
      <xdr:col>7</xdr:col>
      <xdr:colOff>203200</xdr:colOff>
      <xdr:row>60</xdr:row>
      <xdr:rowOff>134112</xdr:rowOff>
    </xdr:to>
    <xdr:sp macro="" textlink="">
      <xdr:nvSpPr>
        <xdr:cNvPr id="146" name="円/楕円 145"/>
        <xdr:cNvSpPr/>
      </xdr:nvSpPr>
      <xdr:spPr>
        <a:xfrm>
          <a:off x="4902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49039</xdr:rowOff>
    </xdr:from>
    <xdr:ext cx="762000" cy="259045"/>
    <xdr:sp macro="" textlink="">
      <xdr:nvSpPr>
        <xdr:cNvPr id="147" name="財政構造の弾力性該当値テキスト"/>
        <xdr:cNvSpPr txBox="1"/>
      </xdr:nvSpPr>
      <xdr:spPr>
        <a:xfrm>
          <a:off x="5041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119634</xdr:rowOff>
    </xdr:from>
    <xdr:to>
      <xdr:col>6</xdr:col>
      <xdr:colOff>50800</xdr:colOff>
      <xdr:row>59</xdr:row>
      <xdr:rowOff>49784</xdr:rowOff>
    </xdr:to>
    <xdr:sp macro="" textlink="">
      <xdr:nvSpPr>
        <xdr:cNvPr id="148" name="円/楕円 147"/>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59961</xdr:rowOff>
    </xdr:from>
    <xdr:ext cx="736600" cy="259045"/>
    <xdr:sp macro="" textlink="">
      <xdr:nvSpPr>
        <xdr:cNvPr id="149" name="テキスト ボックス 148"/>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0" name="円/楕円 149"/>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1" name="テキスト ボックス 150"/>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2" name="円/楕円 151"/>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3" name="テキスト ボックス 152"/>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102616</xdr:rowOff>
    </xdr:from>
    <xdr:to>
      <xdr:col>2</xdr:col>
      <xdr:colOff>127000</xdr:colOff>
      <xdr:row>60</xdr:row>
      <xdr:rowOff>32766</xdr:rowOff>
    </xdr:to>
    <xdr:sp macro="" textlink="">
      <xdr:nvSpPr>
        <xdr:cNvPr id="154" name="円/楕円 153"/>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42943</xdr:rowOff>
    </xdr:from>
    <xdr:ext cx="762000" cy="259045"/>
    <xdr:sp macro="" textlink="">
      <xdr:nvSpPr>
        <xdr:cNvPr id="155" name="テキスト ボックス 154"/>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定員適正化計画の推進に伴う人件費の削減及び事務的経費の縮減、指定管理者制度導入による物件費の削減を実施したことにより全国、県平均を下回っている。　</a:t>
          </a:r>
          <a:endParaRPr lang="ja-JP" altLang="ja-JP" sz="1300">
            <a:effectLst/>
          </a:endParaRPr>
        </a:p>
        <a:p>
          <a:r>
            <a:rPr kumimoji="1" lang="ja-JP" altLang="ja-JP" sz="1300">
              <a:solidFill>
                <a:schemeClr val="dk1"/>
              </a:solidFill>
              <a:effectLst/>
              <a:latin typeface="+mn-lt"/>
              <a:ea typeface="+mn-ea"/>
              <a:cs typeface="+mn-cs"/>
            </a:rPr>
            <a:t>　今後も引き続き徹底した人件費及び物件費の削減に努め行政コストの</a:t>
          </a:r>
          <a:r>
            <a:rPr kumimoji="1" lang="ja-JP" altLang="en-US" sz="1300">
              <a:solidFill>
                <a:schemeClr val="dk1"/>
              </a:solidFill>
              <a:effectLst/>
              <a:latin typeface="+mn-lt"/>
              <a:ea typeface="+mn-ea"/>
              <a:cs typeface="+mn-cs"/>
            </a:rPr>
            <a:t>縮減</a:t>
          </a:r>
          <a:r>
            <a:rPr kumimoji="1" lang="ja-JP" altLang="ja-JP" sz="1300">
              <a:solidFill>
                <a:schemeClr val="dk1"/>
              </a:solidFill>
              <a:effectLst/>
              <a:latin typeface="+mn-lt"/>
              <a:ea typeface="+mn-ea"/>
              <a:cs typeface="+mn-cs"/>
            </a:rPr>
            <a:t>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168928</xdr:rowOff>
    </xdr:from>
    <xdr:to>
      <xdr:col>7</xdr:col>
      <xdr:colOff>152400</xdr:colOff>
      <xdr:row>84</xdr:row>
      <xdr:rowOff>61530</xdr:rowOff>
    </xdr:to>
    <xdr:cxnSp macro="">
      <xdr:nvCxnSpPr>
        <xdr:cNvPr id="190" name="直線コネクタ 189"/>
        <xdr:cNvCxnSpPr/>
      </xdr:nvCxnSpPr>
      <xdr:spPr>
        <a:xfrm>
          <a:off x="4114800" y="14399278"/>
          <a:ext cx="8382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168928</xdr:rowOff>
    </xdr:from>
    <xdr:to>
      <xdr:col>6</xdr:col>
      <xdr:colOff>0</xdr:colOff>
      <xdr:row>84</xdr:row>
      <xdr:rowOff>27305</xdr:rowOff>
    </xdr:to>
    <xdr:cxnSp macro="">
      <xdr:nvCxnSpPr>
        <xdr:cNvPr id="193" name="直線コネクタ 192"/>
        <xdr:cNvCxnSpPr/>
      </xdr:nvCxnSpPr>
      <xdr:spPr>
        <a:xfrm flipV="1">
          <a:off x="3225800" y="14399278"/>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151957</xdr:rowOff>
    </xdr:from>
    <xdr:to>
      <xdr:col>4</xdr:col>
      <xdr:colOff>482600</xdr:colOff>
      <xdr:row>84</xdr:row>
      <xdr:rowOff>27305</xdr:rowOff>
    </xdr:to>
    <xdr:cxnSp macro="">
      <xdr:nvCxnSpPr>
        <xdr:cNvPr id="196" name="直線コネクタ 195"/>
        <xdr:cNvCxnSpPr/>
      </xdr:nvCxnSpPr>
      <xdr:spPr>
        <a:xfrm>
          <a:off x="2336800" y="14382307"/>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151957</xdr:rowOff>
    </xdr:from>
    <xdr:to>
      <xdr:col>3</xdr:col>
      <xdr:colOff>279400</xdr:colOff>
      <xdr:row>83</xdr:row>
      <xdr:rowOff>166971</xdr:rowOff>
    </xdr:to>
    <xdr:cxnSp macro="">
      <xdr:nvCxnSpPr>
        <xdr:cNvPr id="199" name="直線コネクタ 198"/>
        <xdr:cNvCxnSpPr/>
      </xdr:nvCxnSpPr>
      <xdr:spPr>
        <a:xfrm flipV="1">
          <a:off x="1447800" y="14382307"/>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10730</xdr:rowOff>
    </xdr:from>
    <xdr:to>
      <xdr:col>7</xdr:col>
      <xdr:colOff>203200</xdr:colOff>
      <xdr:row>84</xdr:row>
      <xdr:rowOff>112330</xdr:rowOff>
    </xdr:to>
    <xdr:sp macro="" textlink="">
      <xdr:nvSpPr>
        <xdr:cNvPr id="209" name="円/楕円 208"/>
        <xdr:cNvSpPr/>
      </xdr:nvSpPr>
      <xdr:spPr>
        <a:xfrm>
          <a:off x="4902200" y="1441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154257</xdr:rowOff>
    </xdr:from>
    <xdr:ext cx="762000" cy="259045"/>
    <xdr:sp macro="" textlink="">
      <xdr:nvSpPr>
        <xdr:cNvPr id="210" name="人件費・物件費等の状況該当値テキスト"/>
        <xdr:cNvSpPr txBox="1"/>
      </xdr:nvSpPr>
      <xdr:spPr>
        <a:xfrm>
          <a:off x="5041900" y="1438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118128</xdr:rowOff>
    </xdr:from>
    <xdr:to>
      <xdr:col>6</xdr:col>
      <xdr:colOff>50800</xdr:colOff>
      <xdr:row>84</xdr:row>
      <xdr:rowOff>48278</xdr:rowOff>
    </xdr:to>
    <xdr:sp macro="" textlink="">
      <xdr:nvSpPr>
        <xdr:cNvPr id="211" name="円/楕円 210"/>
        <xdr:cNvSpPr/>
      </xdr:nvSpPr>
      <xdr:spPr>
        <a:xfrm>
          <a:off x="4064000" y="143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58455</xdr:rowOff>
    </xdr:from>
    <xdr:ext cx="736600" cy="259045"/>
    <xdr:sp macro="" textlink="">
      <xdr:nvSpPr>
        <xdr:cNvPr id="212" name="テキスト ボックス 211"/>
        <xdr:cNvSpPr txBox="1"/>
      </xdr:nvSpPr>
      <xdr:spPr>
        <a:xfrm>
          <a:off x="3733800" y="1411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104,654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147955</xdr:rowOff>
    </xdr:from>
    <xdr:to>
      <xdr:col>4</xdr:col>
      <xdr:colOff>533400</xdr:colOff>
      <xdr:row>84</xdr:row>
      <xdr:rowOff>78105</xdr:rowOff>
    </xdr:to>
    <xdr:sp macro="" textlink="">
      <xdr:nvSpPr>
        <xdr:cNvPr id="213" name="円/楕円 212"/>
        <xdr:cNvSpPr/>
      </xdr:nvSpPr>
      <xdr:spPr>
        <a:xfrm>
          <a:off x="3175000" y="143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88282</xdr:rowOff>
    </xdr:from>
    <xdr:ext cx="762000" cy="259045"/>
    <xdr:sp macro="" textlink="">
      <xdr:nvSpPr>
        <xdr:cNvPr id="214" name="テキスト ボックス 213"/>
        <xdr:cNvSpPr txBox="1"/>
      </xdr:nvSpPr>
      <xdr:spPr>
        <a:xfrm>
          <a:off x="2844800" y="141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101157</xdr:rowOff>
    </xdr:from>
    <xdr:to>
      <xdr:col>3</xdr:col>
      <xdr:colOff>330200</xdr:colOff>
      <xdr:row>84</xdr:row>
      <xdr:rowOff>31307</xdr:rowOff>
    </xdr:to>
    <xdr:sp macro="" textlink="">
      <xdr:nvSpPr>
        <xdr:cNvPr id="215" name="円/楕円 214"/>
        <xdr:cNvSpPr/>
      </xdr:nvSpPr>
      <xdr:spPr>
        <a:xfrm>
          <a:off x="2286000" y="143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41484</xdr:rowOff>
    </xdr:from>
    <xdr:ext cx="762000" cy="259045"/>
    <xdr:sp macro="" textlink="">
      <xdr:nvSpPr>
        <xdr:cNvPr id="216" name="テキスト ボックス 215"/>
        <xdr:cNvSpPr txBox="1"/>
      </xdr:nvSpPr>
      <xdr:spPr>
        <a:xfrm>
          <a:off x="1955800" y="1410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116171</xdr:rowOff>
    </xdr:from>
    <xdr:to>
      <xdr:col>2</xdr:col>
      <xdr:colOff>127000</xdr:colOff>
      <xdr:row>84</xdr:row>
      <xdr:rowOff>46321</xdr:rowOff>
    </xdr:to>
    <xdr:sp macro="" textlink="">
      <xdr:nvSpPr>
        <xdr:cNvPr id="217" name="円/楕円 216"/>
        <xdr:cNvSpPr/>
      </xdr:nvSpPr>
      <xdr:spPr>
        <a:xfrm>
          <a:off x="1397000" y="1434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56498</xdr:rowOff>
    </xdr:from>
    <xdr:ext cx="762000" cy="259045"/>
    <xdr:sp macro="" textlink="">
      <xdr:nvSpPr>
        <xdr:cNvPr id="218" name="テキスト ボックス 217"/>
        <xdr:cNvSpPr txBox="1"/>
      </xdr:nvSpPr>
      <xdr:spPr>
        <a:xfrm>
          <a:off x="1066800" y="1411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年度に国家公務員給与の臨時特例減額措置終了の影響により、指数は</a:t>
          </a:r>
          <a:r>
            <a:rPr kumimoji="1" lang="en-US" altLang="ja-JP" sz="1300">
              <a:solidFill>
                <a:schemeClr val="dk1"/>
              </a:solidFill>
              <a:effectLst/>
              <a:latin typeface="+mn-lt"/>
              <a:ea typeface="+mn-ea"/>
              <a:cs typeface="+mn-cs"/>
            </a:rPr>
            <a:t>99.0</a:t>
          </a:r>
          <a:r>
            <a:rPr kumimoji="1" lang="ja-JP" altLang="ja-JP" sz="1300">
              <a:solidFill>
                <a:schemeClr val="dk1"/>
              </a:solidFill>
              <a:effectLst/>
              <a:latin typeface="+mn-lt"/>
              <a:ea typeface="+mn-ea"/>
              <a:cs typeface="+mn-cs"/>
            </a:rPr>
            <a:t>％と大きく減少したが、平成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99.3</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なったが、</a:t>
          </a:r>
          <a:r>
            <a:rPr kumimoji="1" lang="ja-JP" altLang="ja-JP" sz="1300">
              <a:solidFill>
                <a:schemeClr val="dk1"/>
              </a:solidFill>
              <a:effectLst/>
              <a:latin typeface="+mn-lt"/>
              <a:ea typeface="+mn-ea"/>
              <a:cs typeface="+mn-cs"/>
            </a:rPr>
            <a:t>全国市平均値を上回る数値になっている。</a:t>
          </a:r>
          <a:endParaRPr lang="ja-JP" altLang="ja-JP" sz="1300">
            <a:effectLst/>
          </a:endParaRPr>
        </a:p>
        <a:p>
          <a:r>
            <a:rPr kumimoji="1" lang="ja-JP" altLang="ja-JP" sz="1300">
              <a:solidFill>
                <a:schemeClr val="dk1"/>
              </a:solidFill>
              <a:effectLst/>
              <a:latin typeface="+mn-lt"/>
              <a:ea typeface="+mn-ea"/>
              <a:cs typeface="+mn-cs"/>
            </a:rPr>
            <a:t>　今後も国家公務員給与の措置、総合的見直し、職員階層変動、採用退職による影響を注視し、給与の適正化に努める。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134257</xdr:rowOff>
    </xdr:to>
    <xdr:cxnSp macro="">
      <xdr:nvCxnSpPr>
        <xdr:cNvPr id="254" name="直線コネクタ 253"/>
        <xdr:cNvCxnSpPr/>
      </xdr:nvCxnSpPr>
      <xdr:spPr>
        <a:xfrm flipV="1">
          <a:off x="16179800" y="144671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134257</xdr:rowOff>
    </xdr:to>
    <xdr:cxnSp macro="">
      <xdr:nvCxnSpPr>
        <xdr:cNvPr id="257" name="直線コネクタ 256"/>
        <xdr:cNvCxnSpPr/>
      </xdr:nvCxnSpPr>
      <xdr:spPr>
        <a:xfrm>
          <a:off x="15290800" y="14386682"/>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58" name="フローチャート : 判断 257"/>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59" name="テキスト ボックス 25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30843</xdr:rowOff>
    </xdr:to>
    <xdr:cxnSp macro="">
      <xdr:nvCxnSpPr>
        <xdr:cNvPr id="260" name="直線コネクタ 259"/>
        <xdr:cNvCxnSpPr/>
      </xdr:nvCxnSpPr>
      <xdr:spPr>
        <a:xfrm flipV="1">
          <a:off x="14401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161773</xdr:rowOff>
    </xdr:to>
    <xdr:cxnSp macro="">
      <xdr:nvCxnSpPr>
        <xdr:cNvPr id="263" name="直線コネクタ 262"/>
        <xdr:cNvCxnSpPr/>
      </xdr:nvCxnSpPr>
      <xdr:spPr>
        <a:xfrm flipV="1">
          <a:off x="13512800" y="14432643"/>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3" name="円/楕円 272"/>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4"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83457</xdr:rowOff>
    </xdr:from>
    <xdr:to>
      <xdr:col>23</xdr:col>
      <xdr:colOff>457200</xdr:colOff>
      <xdr:row>85</xdr:row>
      <xdr:rowOff>13607</xdr:rowOff>
    </xdr:to>
    <xdr:sp macro="" textlink="">
      <xdr:nvSpPr>
        <xdr:cNvPr id="275" name="円/楕円 274"/>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76" name="テキスト ボックス 275"/>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7" name="円/楕円 276"/>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78" name="テキスト ボックス 277"/>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79" name="円/楕円 278"/>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0" name="テキスト ボックス 279"/>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1" name="円/楕円 280"/>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2" name="テキスト ボックス 281"/>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定員適正化計画に基づく職員数削減により、人口千人当たりの職員数は年々減少するとともに、全国、県平均を下回っている。</a:t>
          </a:r>
          <a:endParaRPr lang="ja-JP" altLang="ja-JP" sz="1300">
            <a:effectLst/>
          </a:endParaRPr>
        </a:p>
        <a:p>
          <a:r>
            <a:rPr kumimoji="1" lang="ja-JP" altLang="ja-JP" sz="1300">
              <a:solidFill>
                <a:schemeClr val="dk1"/>
              </a:solidFill>
              <a:effectLst/>
              <a:latin typeface="+mn-lt"/>
              <a:ea typeface="+mn-ea"/>
              <a:cs typeface="+mn-cs"/>
            </a:rPr>
            <a:t>　今後も簡素で効率的、効果的な行政組織体制づくりを行うとともに、適正な定員管理に努める。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63606</xdr:rowOff>
    </xdr:from>
    <xdr:to>
      <xdr:col>24</xdr:col>
      <xdr:colOff>558800</xdr:colOff>
      <xdr:row>60</xdr:row>
      <xdr:rowOff>93769</xdr:rowOff>
    </xdr:to>
    <xdr:cxnSp macro="">
      <xdr:nvCxnSpPr>
        <xdr:cNvPr id="317" name="直線コネクタ 316"/>
        <xdr:cNvCxnSpPr/>
      </xdr:nvCxnSpPr>
      <xdr:spPr>
        <a:xfrm flipV="1">
          <a:off x="16179800" y="103506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93769</xdr:rowOff>
    </xdr:from>
    <xdr:to>
      <xdr:col>23</xdr:col>
      <xdr:colOff>406400</xdr:colOff>
      <xdr:row>60</xdr:row>
      <xdr:rowOff>103822</xdr:rowOff>
    </xdr:to>
    <xdr:cxnSp macro="">
      <xdr:nvCxnSpPr>
        <xdr:cNvPr id="320" name="直線コネクタ 319"/>
        <xdr:cNvCxnSpPr/>
      </xdr:nvCxnSpPr>
      <xdr:spPr>
        <a:xfrm flipV="1">
          <a:off x="15290800" y="1038076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1" name="フローチャート : 判断 320"/>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2" name="テキスト ボックス 321"/>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103822</xdr:rowOff>
    </xdr:from>
    <xdr:to>
      <xdr:col>22</xdr:col>
      <xdr:colOff>203200</xdr:colOff>
      <xdr:row>60</xdr:row>
      <xdr:rowOff>107844</xdr:rowOff>
    </xdr:to>
    <xdr:cxnSp macro="">
      <xdr:nvCxnSpPr>
        <xdr:cNvPr id="323" name="直線コネクタ 322"/>
        <xdr:cNvCxnSpPr/>
      </xdr:nvCxnSpPr>
      <xdr:spPr>
        <a:xfrm flipV="1">
          <a:off x="14401800" y="103908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107844</xdr:rowOff>
    </xdr:from>
    <xdr:to>
      <xdr:col>21</xdr:col>
      <xdr:colOff>0</xdr:colOff>
      <xdr:row>60</xdr:row>
      <xdr:rowOff>125942</xdr:rowOff>
    </xdr:to>
    <xdr:cxnSp macro="">
      <xdr:nvCxnSpPr>
        <xdr:cNvPr id="326" name="直線コネクタ 325"/>
        <xdr:cNvCxnSpPr/>
      </xdr:nvCxnSpPr>
      <xdr:spPr>
        <a:xfrm flipV="1">
          <a:off x="13512800" y="103948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12806</xdr:rowOff>
    </xdr:from>
    <xdr:to>
      <xdr:col>24</xdr:col>
      <xdr:colOff>609600</xdr:colOff>
      <xdr:row>60</xdr:row>
      <xdr:rowOff>114406</xdr:rowOff>
    </xdr:to>
    <xdr:sp macro="" textlink="">
      <xdr:nvSpPr>
        <xdr:cNvPr id="336" name="円/楕円 335"/>
        <xdr:cNvSpPr/>
      </xdr:nvSpPr>
      <xdr:spPr>
        <a:xfrm>
          <a:off x="169672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29333</xdr:rowOff>
    </xdr:from>
    <xdr:ext cx="762000" cy="259045"/>
    <xdr:sp macro="" textlink="">
      <xdr:nvSpPr>
        <xdr:cNvPr id="337" name="定員管理の状況該当値テキスト"/>
        <xdr:cNvSpPr txBox="1"/>
      </xdr:nvSpPr>
      <xdr:spPr>
        <a:xfrm>
          <a:off x="17106900" y="1014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42969</xdr:rowOff>
    </xdr:from>
    <xdr:to>
      <xdr:col>23</xdr:col>
      <xdr:colOff>457200</xdr:colOff>
      <xdr:row>60</xdr:row>
      <xdr:rowOff>144569</xdr:rowOff>
    </xdr:to>
    <xdr:sp macro="" textlink="">
      <xdr:nvSpPr>
        <xdr:cNvPr id="338" name="円/楕円 337"/>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154746</xdr:rowOff>
    </xdr:from>
    <xdr:ext cx="736600" cy="259045"/>
    <xdr:sp macro="" textlink="">
      <xdr:nvSpPr>
        <xdr:cNvPr id="339" name="テキスト ボックス 338"/>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53022</xdr:rowOff>
    </xdr:from>
    <xdr:to>
      <xdr:col>22</xdr:col>
      <xdr:colOff>254000</xdr:colOff>
      <xdr:row>60</xdr:row>
      <xdr:rowOff>154622</xdr:rowOff>
    </xdr:to>
    <xdr:sp macro="" textlink="">
      <xdr:nvSpPr>
        <xdr:cNvPr id="340" name="円/楕円 339"/>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164799</xdr:rowOff>
    </xdr:from>
    <xdr:ext cx="762000" cy="259045"/>
    <xdr:sp macro="" textlink="">
      <xdr:nvSpPr>
        <xdr:cNvPr id="341" name="テキスト ボックス 340"/>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57044</xdr:rowOff>
    </xdr:from>
    <xdr:to>
      <xdr:col>21</xdr:col>
      <xdr:colOff>50800</xdr:colOff>
      <xdr:row>60</xdr:row>
      <xdr:rowOff>158644</xdr:rowOff>
    </xdr:to>
    <xdr:sp macro="" textlink="">
      <xdr:nvSpPr>
        <xdr:cNvPr id="342" name="円/楕円 341"/>
        <xdr:cNvSpPr/>
      </xdr:nvSpPr>
      <xdr:spPr>
        <a:xfrm>
          <a:off x="14351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168821</xdr:rowOff>
    </xdr:from>
    <xdr:ext cx="762000" cy="259045"/>
    <xdr:sp macro="" textlink="">
      <xdr:nvSpPr>
        <xdr:cNvPr id="343" name="テキスト ボックス 342"/>
        <xdr:cNvSpPr txBox="1"/>
      </xdr:nvSpPr>
      <xdr:spPr>
        <a:xfrm>
          <a:off x="14020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75142</xdr:rowOff>
    </xdr:from>
    <xdr:to>
      <xdr:col>19</xdr:col>
      <xdr:colOff>533400</xdr:colOff>
      <xdr:row>61</xdr:row>
      <xdr:rowOff>5292</xdr:rowOff>
    </xdr:to>
    <xdr:sp macro="" textlink="">
      <xdr:nvSpPr>
        <xdr:cNvPr id="344" name="円/楕円 343"/>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15469</xdr:rowOff>
    </xdr:from>
    <xdr:ext cx="762000" cy="259045"/>
    <xdr:sp macro="" textlink="">
      <xdr:nvSpPr>
        <xdr:cNvPr id="345" name="テキスト ボックス 344"/>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これまでの繰上償還実施など地方債残高の縮減に努めたことにより、全国、県平均を下回っている。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現在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義務教育施設の大規模改修や</a:t>
          </a:r>
          <a:r>
            <a:rPr kumimoji="1" lang="ja-JP" altLang="ja-JP" sz="1300">
              <a:solidFill>
                <a:schemeClr val="dk1"/>
              </a:solidFill>
              <a:effectLst/>
              <a:latin typeface="+mn-lt"/>
              <a:ea typeface="+mn-ea"/>
              <a:cs typeface="+mn-cs"/>
            </a:rPr>
            <a:t>総合運動公園</a:t>
          </a:r>
          <a:r>
            <a:rPr kumimoji="1" lang="ja-JP" altLang="en-US" sz="1300">
              <a:solidFill>
                <a:schemeClr val="dk1"/>
              </a:solidFill>
              <a:effectLst/>
              <a:latin typeface="+mn-lt"/>
              <a:ea typeface="+mn-ea"/>
              <a:cs typeface="+mn-cs"/>
            </a:rPr>
            <a:t>整備</a:t>
          </a:r>
          <a:r>
            <a:rPr kumimoji="1" lang="ja-JP" altLang="ja-JP" sz="1300">
              <a:solidFill>
                <a:schemeClr val="dk1"/>
              </a:solidFill>
              <a:effectLst/>
              <a:latin typeface="+mn-lt"/>
              <a:ea typeface="+mn-ea"/>
              <a:cs typeface="+mn-cs"/>
            </a:rPr>
            <a:t>などの地方債を活用した大型事業</a:t>
          </a:r>
          <a:r>
            <a:rPr kumimoji="1" lang="ja-JP" altLang="en-US" sz="1300">
              <a:solidFill>
                <a:schemeClr val="dk1"/>
              </a:solidFill>
              <a:effectLst/>
              <a:latin typeface="+mn-lt"/>
              <a:ea typeface="+mn-ea"/>
              <a:cs typeface="+mn-cs"/>
            </a:rPr>
            <a:t>を施工</a:t>
          </a:r>
          <a:r>
            <a:rPr kumimoji="1" lang="ja-JP" altLang="ja-JP" sz="1300">
              <a:solidFill>
                <a:schemeClr val="dk1"/>
              </a:solidFill>
              <a:effectLst/>
              <a:latin typeface="+mn-lt"/>
              <a:ea typeface="+mn-ea"/>
              <a:cs typeface="+mn-cs"/>
            </a:rPr>
            <a:t>中であり、公債費の増加が予想されることから事業の峻別を行い実質公債費比率の上昇を抑制する。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45085</xdr:rowOff>
    </xdr:to>
    <xdr:cxnSp macro="">
      <xdr:nvCxnSpPr>
        <xdr:cNvPr id="375" name="直線コネクタ 374"/>
        <xdr:cNvCxnSpPr/>
      </xdr:nvCxnSpPr>
      <xdr:spPr>
        <a:xfrm flipV="1">
          <a:off x="16179800" y="66833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45085</xdr:rowOff>
    </xdr:from>
    <xdr:to>
      <xdr:col>23</xdr:col>
      <xdr:colOff>406400</xdr:colOff>
      <xdr:row>39</xdr:row>
      <xdr:rowOff>111443</xdr:rowOff>
    </xdr:to>
    <xdr:cxnSp macro="">
      <xdr:nvCxnSpPr>
        <xdr:cNvPr id="378" name="直線コネクタ 377"/>
        <xdr:cNvCxnSpPr/>
      </xdr:nvCxnSpPr>
      <xdr:spPr>
        <a:xfrm flipV="1">
          <a:off x="15290800" y="67316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9" name="フローチャート : 判断 378"/>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0" name="テキスト ボックス 379"/>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111443</xdr:rowOff>
    </xdr:from>
    <xdr:to>
      <xdr:col>22</xdr:col>
      <xdr:colOff>203200</xdr:colOff>
      <xdr:row>39</xdr:row>
      <xdr:rowOff>147638</xdr:rowOff>
    </xdr:to>
    <xdr:cxnSp macro="">
      <xdr:nvCxnSpPr>
        <xdr:cNvPr id="381" name="直線コネクタ 380"/>
        <xdr:cNvCxnSpPr/>
      </xdr:nvCxnSpPr>
      <xdr:spPr>
        <a:xfrm flipV="1">
          <a:off x="14401800" y="67979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39</xdr:row>
      <xdr:rowOff>159703</xdr:rowOff>
    </xdr:to>
    <xdr:cxnSp macro="">
      <xdr:nvCxnSpPr>
        <xdr:cNvPr id="384" name="直線コネクタ 383"/>
        <xdr:cNvCxnSpPr/>
      </xdr:nvCxnSpPr>
      <xdr:spPr>
        <a:xfrm flipV="1">
          <a:off x="13512800" y="68341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4" name="円/楕円 393"/>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5"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165735</xdr:rowOff>
    </xdr:from>
    <xdr:to>
      <xdr:col>23</xdr:col>
      <xdr:colOff>457200</xdr:colOff>
      <xdr:row>39</xdr:row>
      <xdr:rowOff>95885</xdr:rowOff>
    </xdr:to>
    <xdr:sp macro="" textlink="">
      <xdr:nvSpPr>
        <xdr:cNvPr id="396" name="円/楕円 395"/>
        <xdr:cNvSpPr/>
      </xdr:nvSpPr>
      <xdr:spPr>
        <a:xfrm>
          <a:off x="16129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106062</xdr:rowOff>
    </xdr:from>
    <xdr:ext cx="736600" cy="259045"/>
    <xdr:sp macro="" textlink="">
      <xdr:nvSpPr>
        <xdr:cNvPr id="397" name="テキスト ボックス 396"/>
        <xdr:cNvSpPr txBox="1"/>
      </xdr:nvSpPr>
      <xdr:spPr>
        <a:xfrm>
          <a:off x="15798800" y="644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60643</xdr:rowOff>
    </xdr:from>
    <xdr:to>
      <xdr:col>22</xdr:col>
      <xdr:colOff>254000</xdr:colOff>
      <xdr:row>39</xdr:row>
      <xdr:rowOff>162243</xdr:rowOff>
    </xdr:to>
    <xdr:sp macro="" textlink="">
      <xdr:nvSpPr>
        <xdr:cNvPr id="398" name="円/楕円 397"/>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970</xdr:rowOff>
    </xdr:from>
    <xdr:ext cx="762000" cy="259045"/>
    <xdr:sp macro="" textlink="">
      <xdr:nvSpPr>
        <xdr:cNvPr id="399" name="テキスト ボックス 398"/>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00" name="円/楕円 399"/>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01" name="テキスト ボックス 400"/>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108903</xdr:rowOff>
    </xdr:from>
    <xdr:to>
      <xdr:col>19</xdr:col>
      <xdr:colOff>533400</xdr:colOff>
      <xdr:row>40</xdr:row>
      <xdr:rowOff>39053</xdr:rowOff>
    </xdr:to>
    <xdr:sp macro="" textlink="">
      <xdr:nvSpPr>
        <xdr:cNvPr id="402" name="円/楕円 401"/>
        <xdr:cNvSpPr/>
      </xdr:nvSpPr>
      <xdr:spPr>
        <a:xfrm>
          <a:off x="13462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49230</xdr:rowOff>
    </xdr:from>
    <xdr:ext cx="762000" cy="259045"/>
    <xdr:sp macro="" textlink="">
      <xdr:nvSpPr>
        <xdr:cNvPr id="403" name="テキスト ボックス 402"/>
        <xdr:cNvSpPr txBox="1"/>
      </xdr:nvSpPr>
      <xdr:spPr>
        <a:xfrm>
          <a:off x="13131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（公的資金）</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（縁故債）の</a:t>
          </a:r>
          <a:r>
            <a:rPr kumimoji="1" lang="ja-JP" altLang="ja-JP" sz="1300">
              <a:solidFill>
                <a:schemeClr val="dk1"/>
              </a:solidFill>
              <a:effectLst/>
              <a:latin typeface="+mn-lt"/>
              <a:ea typeface="+mn-ea"/>
              <a:cs typeface="+mn-cs"/>
            </a:rPr>
            <a:t>繰上償還を実施し地方債残高の縮減に努めるとともに、減債基金、財政調整基金、公共施設整備基金などへの積立による充当可能基金</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により全国、県平均を大幅に下回り、良好な数値となっている。</a:t>
          </a:r>
          <a:endParaRPr lang="ja-JP" altLang="ja-JP" sz="1300">
            <a:effectLst/>
          </a:endParaRPr>
        </a:p>
        <a:p>
          <a:r>
            <a:rPr kumimoji="1" lang="ja-JP" altLang="ja-JP" sz="1300">
              <a:solidFill>
                <a:schemeClr val="dk1"/>
              </a:solidFill>
              <a:effectLst/>
              <a:latin typeface="+mn-lt"/>
              <a:ea typeface="+mn-ea"/>
              <a:cs typeface="+mn-cs"/>
            </a:rPr>
            <a:t>　今後も積極的な行財政改革を進め財政の健全化に努める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39" name="フローチャート : 判断 43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0" name="テキスト ボックス 43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60,133
59,535
74.59
26,727,950
25,351,030
1,174,296
14,340,473
24,562,525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人件費に係る経常収支比率は、ごみ処理業務や消防業務について、一部事務組合で行っていることから全国、県平均を下回っている。</a:t>
          </a:r>
          <a:endParaRPr lang="ja-JP" altLang="ja-JP" sz="1300">
            <a:effectLst/>
          </a:endParaRPr>
        </a:p>
        <a:p>
          <a:r>
            <a:rPr kumimoji="1" lang="ja-JP" altLang="ja-JP" sz="1300">
              <a:solidFill>
                <a:schemeClr val="dk1"/>
              </a:solidFill>
              <a:effectLst/>
              <a:latin typeface="+mn-lt"/>
              <a:ea typeface="+mn-ea"/>
              <a:cs typeface="+mn-cs"/>
            </a:rPr>
            <a:t>　今後も定員適正化計画による定員管理や指定管理者制度導入推進による人件費全体の抑制に努める。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159657</xdr:rowOff>
    </xdr:to>
    <xdr:cxnSp macro="">
      <xdr:nvCxnSpPr>
        <xdr:cNvPr id="68" name="直線コネクタ 67"/>
        <xdr:cNvCxnSpPr/>
      </xdr:nvCxnSpPr>
      <xdr:spPr>
        <a:xfrm>
          <a:off x="3987800" y="595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40458</xdr:rowOff>
    </xdr:to>
    <xdr:cxnSp macro="">
      <xdr:nvCxnSpPr>
        <xdr:cNvPr id="71" name="直線コネクタ 70"/>
        <xdr:cNvCxnSpPr/>
      </xdr:nvCxnSpPr>
      <xdr:spPr>
        <a:xfrm flipV="1">
          <a:off x="3098800" y="59563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2557</xdr:rowOff>
    </xdr:from>
    <xdr:ext cx="736600" cy="259045"/>
    <xdr:sp macro="" textlink="">
      <xdr:nvSpPr>
        <xdr:cNvPr id="73" name="テキスト ボックス 72"/>
        <xdr:cNvSpPr txBox="1"/>
      </xdr:nvSpPr>
      <xdr:spPr>
        <a:xfrm>
          <a:off x="3606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14333</xdr:rowOff>
    </xdr:from>
    <xdr:to>
      <xdr:col>4</xdr:col>
      <xdr:colOff>346075</xdr:colOff>
      <xdr:row>35</xdr:row>
      <xdr:rowOff>40458</xdr:rowOff>
    </xdr:to>
    <xdr:cxnSp macro="">
      <xdr:nvCxnSpPr>
        <xdr:cNvPr id="74" name="直線コネクタ 73"/>
        <xdr:cNvCxnSpPr/>
      </xdr:nvCxnSpPr>
      <xdr:spPr>
        <a:xfrm>
          <a:off x="2209800" y="60150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14333</xdr:rowOff>
    </xdr:from>
    <xdr:to>
      <xdr:col>3</xdr:col>
      <xdr:colOff>142875</xdr:colOff>
      <xdr:row>35</xdr:row>
      <xdr:rowOff>99242</xdr:rowOff>
    </xdr:to>
    <xdr:cxnSp macro="">
      <xdr:nvCxnSpPr>
        <xdr:cNvPr id="77" name="直線コネクタ 76"/>
        <xdr:cNvCxnSpPr/>
      </xdr:nvCxnSpPr>
      <xdr:spPr>
        <a:xfrm flipV="1">
          <a:off x="1320800" y="601508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108857</xdr:rowOff>
    </xdr:from>
    <xdr:to>
      <xdr:col>7</xdr:col>
      <xdr:colOff>66675</xdr:colOff>
      <xdr:row>35</xdr:row>
      <xdr:rowOff>39007</xdr:rowOff>
    </xdr:to>
    <xdr:sp macro="" textlink="">
      <xdr:nvSpPr>
        <xdr:cNvPr id="87" name="円/楕円 86"/>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125384</xdr:rowOff>
    </xdr:from>
    <xdr:ext cx="762000" cy="259045"/>
    <xdr:sp macro="" textlink="">
      <xdr:nvSpPr>
        <xdr:cNvPr id="88" name="人件費該当値テキスト"/>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9" name="円/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161108</xdr:rowOff>
    </xdr:from>
    <xdr:to>
      <xdr:col>4</xdr:col>
      <xdr:colOff>396875</xdr:colOff>
      <xdr:row>35</xdr:row>
      <xdr:rowOff>91258</xdr:rowOff>
    </xdr:to>
    <xdr:sp macro="" textlink="">
      <xdr:nvSpPr>
        <xdr:cNvPr id="91" name="円/楕円 90"/>
        <xdr:cNvSpPr/>
      </xdr:nvSpPr>
      <xdr:spPr>
        <a:xfrm>
          <a:off x="3048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101435</xdr:rowOff>
    </xdr:from>
    <xdr:ext cx="762000" cy="259045"/>
    <xdr:sp macro="" textlink="">
      <xdr:nvSpPr>
        <xdr:cNvPr id="92" name="テキスト ボックス 91"/>
        <xdr:cNvSpPr txBox="1"/>
      </xdr:nvSpPr>
      <xdr:spPr>
        <a:xfrm>
          <a:off x="2717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134983</xdr:rowOff>
    </xdr:from>
    <xdr:to>
      <xdr:col>3</xdr:col>
      <xdr:colOff>193675</xdr:colOff>
      <xdr:row>35</xdr:row>
      <xdr:rowOff>65133</xdr:rowOff>
    </xdr:to>
    <xdr:sp macro="" textlink="">
      <xdr:nvSpPr>
        <xdr:cNvPr id="93" name="円/楕円 92"/>
        <xdr:cNvSpPr/>
      </xdr:nvSpPr>
      <xdr:spPr>
        <a:xfrm>
          <a:off x="2159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75310</xdr:rowOff>
    </xdr:from>
    <xdr:ext cx="762000" cy="259045"/>
    <xdr:sp macro="" textlink="">
      <xdr:nvSpPr>
        <xdr:cNvPr id="94" name="テキスト ボックス 93"/>
        <xdr:cNvSpPr txBox="1"/>
      </xdr:nvSpPr>
      <xdr:spPr>
        <a:xfrm>
          <a:off x="1828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48442</xdr:rowOff>
    </xdr:from>
    <xdr:to>
      <xdr:col>1</xdr:col>
      <xdr:colOff>676275</xdr:colOff>
      <xdr:row>35</xdr:row>
      <xdr:rowOff>150042</xdr:rowOff>
    </xdr:to>
    <xdr:sp macro="" textlink="">
      <xdr:nvSpPr>
        <xdr:cNvPr id="95" name="円/楕円 94"/>
        <xdr:cNvSpPr/>
      </xdr:nvSpPr>
      <xdr:spPr>
        <a:xfrm>
          <a:off x="1270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160219</xdr:rowOff>
    </xdr:from>
    <xdr:ext cx="762000" cy="259045"/>
    <xdr:sp macro="" textlink="">
      <xdr:nvSpPr>
        <xdr:cNvPr id="96" name="テキスト ボックス 95"/>
        <xdr:cNvSpPr txBox="1"/>
      </xdr:nvSpPr>
      <xdr:spPr>
        <a:xfrm>
          <a:off x="939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a:t>
          </a:r>
          <a:r>
            <a:rPr kumimoji="1" lang="ja-JP" altLang="en-US" sz="1200">
              <a:solidFill>
                <a:schemeClr val="dk1"/>
              </a:solidFill>
              <a:effectLst/>
              <a:latin typeface="+mn-lt"/>
              <a:ea typeface="+mn-ea"/>
              <a:cs typeface="+mn-cs"/>
            </a:rPr>
            <a:t>は、全国平均を上回っている。</a:t>
          </a:r>
          <a:r>
            <a:rPr kumimoji="1" lang="ja-JP" altLang="ja-JP" sz="1200">
              <a:solidFill>
                <a:schemeClr val="dk1"/>
              </a:solidFill>
              <a:effectLst/>
              <a:latin typeface="+mn-lt"/>
              <a:ea typeface="+mn-ea"/>
              <a:cs typeface="+mn-cs"/>
            </a:rPr>
            <a:t>指定管理者制度の積極的導入や公園施設管理業務、一般廃棄物収集業務などの民間委託の推進を積極的に行ってきた</a:t>
          </a:r>
          <a:r>
            <a:rPr kumimoji="1" lang="ja-JP" altLang="en-US" sz="1200">
              <a:solidFill>
                <a:schemeClr val="dk1"/>
              </a:solidFill>
              <a:effectLst/>
              <a:latin typeface="+mn-lt"/>
              <a:ea typeface="+mn-ea"/>
              <a:cs typeface="+mn-cs"/>
            </a:rPr>
            <a:t>が、社会資本整備に伴う維持管理費などが増加したことが主な要因となっている。</a:t>
          </a:r>
          <a:endParaRPr lang="ja-JP" altLang="ja-JP" sz="1200">
            <a:effectLst/>
          </a:endParaRPr>
        </a:p>
        <a:p>
          <a:r>
            <a:rPr kumimoji="1" lang="ja-JP" altLang="ja-JP" sz="1200">
              <a:solidFill>
                <a:schemeClr val="dk1"/>
              </a:solidFill>
              <a:effectLst/>
              <a:latin typeface="+mn-lt"/>
              <a:ea typeface="+mn-ea"/>
              <a:cs typeface="+mn-cs"/>
            </a:rPr>
            <a:t>　今後も</a:t>
          </a:r>
          <a:r>
            <a:rPr kumimoji="1" lang="ja-JP" altLang="en-US" sz="1200">
              <a:solidFill>
                <a:schemeClr val="dk1"/>
              </a:solidFill>
              <a:effectLst/>
              <a:latin typeface="+mn-lt"/>
              <a:ea typeface="+mn-ea"/>
              <a:cs typeface="+mn-cs"/>
            </a:rPr>
            <a:t>、維持管理費の増や</a:t>
          </a:r>
          <a:r>
            <a:rPr kumimoji="1" lang="ja-JP" altLang="ja-JP" sz="1200">
              <a:solidFill>
                <a:schemeClr val="dk1"/>
              </a:solidFill>
              <a:effectLst/>
              <a:latin typeface="+mn-lt"/>
              <a:ea typeface="+mn-ea"/>
              <a:cs typeface="+mn-cs"/>
            </a:rPr>
            <a:t>指定管理者制度、民間委託が増えることから物件費は増加することが想定されるが、委託内容や委託方法の見直しを行いコスト削減に努める。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113284</xdr:rowOff>
    </xdr:to>
    <xdr:cxnSp macro="">
      <xdr:nvCxnSpPr>
        <xdr:cNvPr id="127" name="直線コネクタ 126"/>
        <xdr:cNvCxnSpPr/>
      </xdr:nvCxnSpPr>
      <xdr:spPr>
        <a:xfrm>
          <a:off x="15671800" y="2801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17</xdr:row>
      <xdr:rowOff>51562</xdr:rowOff>
    </xdr:to>
    <xdr:cxnSp macro="">
      <xdr:nvCxnSpPr>
        <xdr:cNvPr id="130" name="直線コネクタ 129"/>
        <xdr:cNvCxnSpPr/>
      </xdr:nvCxnSpPr>
      <xdr:spPr>
        <a:xfrm flipV="1">
          <a:off x="14782800" y="28016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51562</xdr:rowOff>
    </xdr:to>
    <xdr:cxnSp macro="">
      <xdr:nvCxnSpPr>
        <xdr:cNvPr id="133" name="直線コネクタ 132"/>
        <xdr:cNvCxnSpPr/>
      </xdr:nvCxnSpPr>
      <xdr:spPr>
        <a:xfrm>
          <a:off x="13893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17</xdr:row>
      <xdr:rowOff>51562</xdr:rowOff>
    </xdr:to>
    <xdr:cxnSp macro="">
      <xdr:nvCxnSpPr>
        <xdr:cNvPr id="136" name="直線コネクタ 135"/>
        <xdr:cNvCxnSpPr/>
      </xdr:nvCxnSpPr>
      <xdr:spPr>
        <a:xfrm>
          <a:off x="13004800" y="28016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62484</xdr:rowOff>
    </xdr:from>
    <xdr:to>
      <xdr:col>24</xdr:col>
      <xdr:colOff>82550</xdr:colOff>
      <xdr:row>16</xdr:row>
      <xdr:rowOff>164084</xdr:rowOff>
    </xdr:to>
    <xdr:sp macro="" textlink="">
      <xdr:nvSpPr>
        <xdr:cNvPr id="146" name="円/楕円 145"/>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34561</xdr:rowOff>
    </xdr:from>
    <xdr:ext cx="762000" cy="259045"/>
    <xdr:sp macro="" textlink="">
      <xdr:nvSpPr>
        <xdr:cNvPr id="147" name="物件費該当値テキスト"/>
        <xdr:cNvSpPr txBox="1"/>
      </xdr:nvSpPr>
      <xdr:spPr>
        <a:xfrm>
          <a:off x="16598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9" name="テキスト ボックス 148"/>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50" name="円/楕円 149"/>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51" name="テキスト ボックス 150"/>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52" name="円/楕円 151"/>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3" name="テキスト ボックス 152"/>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扶助費に係る経常収支比率は、全国、県平均を下回っているが、医療費や</a:t>
          </a:r>
          <a:r>
            <a:rPr kumimoji="1" lang="ja-JP" altLang="en-US" sz="1300">
              <a:solidFill>
                <a:schemeClr val="dk1"/>
              </a:solidFill>
              <a:effectLst/>
              <a:latin typeface="+mn-lt"/>
              <a:ea typeface="+mn-ea"/>
              <a:cs typeface="+mn-cs"/>
            </a:rPr>
            <a:t>生活保護費な</a:t>
          </a:r>
          <a:r>
            <a:rPr kumimoji="1" lang="ja-JP" altLang="ja-JP" sz="1300">
              <a:solidFill>
                <a:schemeClr val="dk1"/>
              </a:solidFill>
              <a:effectLst/>
              <a:latin typeface="+mn-lt"/>
              <a:ea typeface="+mn-ea"/>
              <a:cs typeface="+mn-cs"/>
            </a:rPr>
            <a:t>どの増加により上昇傾向にある。資格審査の適正化を進め上昇傾向に歯止めをかけるよう努める。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18143</xdr:rowOff>
    </xdr:from>
    <xdr:to>
      <xdr:col>7</xdr:col>
      <xdr:colOff>15875</xdr:colOff>
      <xdr:row>55</xdr:row>
      <xdr:rowOff>31750</xdr:rowOff>
    </xdr:to>
    <xdr:cxnSp macro="">
      <xdr:nvCxnSpPr>
        <xdr:cNvPr id="190" name="直線コネクタ 189"/>
        <xdr:cNvCxnSpPr/>
      </xdr:nvCxnSpPr>
      <xdr:spPr>
        <a:xfrm>
          <a:off x="3987800" y="92764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54</xdr:row>
      <xdr:rowOff>18143</xdr:rowOff>
    </xdr:to>
    <xdr:cxnSp macro="">
      <xdr:nvCxnSpPr>
        <xdr:cNvPr id="193" name="直線コネクタ 192"/>
        <xdr:cNvCxnSpPr/>
      </xdr:nvCxnSpPr>
      <xdr:spPr>
        <a:xfrm>
          <a:off x="3098800" y="90587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34670</xdr:rowOff>
    </xdr:from>
    <xdr:ext cx="736600" cy="259045"/>
    <xdr:sp macro="" textlink="">
      <xdr:nvSpPr>
        <xdr:cNvPr id="195" name="テキスト ボックス 194"/>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78015</xdr:rowOff>
    </xdr:from>
    <xdr:to>
      <xdr:col>4</xdr:col>
      <xdr:colOff>346075</xdr:colOff>
      <xdr:row>52</xdr:row>
      <xdr:rowOff>143328</xdr:rowOff>
    </xdr:to>
    <xdr:cxnSp macro="">
      <xdr:nvCxnSpPr>
        <xdr:cNvPr id="196" name="直線コネクタ 195"/>
        <xdr:cNvCxnSpPr/>
      </xdr:nvCxnSpPr>
      <xdr:spPr>
        <a:xfrm>
          <a:off x="2209800" y="8993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78015</xdr:rowOff>
    </xdr:from>
    <xdr:to>
      <xdr:col>3</xdr:col>
      <xdr:colOff>142875</xdr:colOff>
      <xdr:row>52</xdr:row>
      <xdr:rowOff>88900</xdr:rowOff>
    </xdr:to>
    <xdr:cxnSp macro="">
      <xdr:nvCxnSpPr>
        <xdr:cNvPr id="199" name="直線コネクタ 198"/>
        <xdr:cNvCxnSpPr/>
      </xdr:nvCxnSpPr>
      <xdr:spPr>
        <a:xfrm flipV="1">
          <a:off x="1320800" y="8993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138793</xdr:rowOff>
    </xdr:from>
    <xdr:to>
      <xdr:col>5</xdr:col>
      <xdr:colOff>600075</xdr:colOff>
      <xdr:row>54</xdr:row>
      <xdr:rowOff>68943</xdr:rowOff>
    </xdr:to>
    <xdr:sp macro="" textlink="">
      <xdr:nvSpPr>
        <xdr:cNvPr id="211" name="円/楕円 210"/>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79120</xdr:rowOff>
    </xdr:from>
    <xdr:ext cx="736600" cy="259045"/>
    <xdr:sp macro="" textlink="">
      <xdr:nvSpPr>
        <xdr:cNvPr id="212" name="テキスト ボックス 211"/>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92528</xdr:rowOff>
    </xdr:from>
    <xdr:to>
      <xdr:col>4</xdr:col>
      <xdr:colOff>396875</xdr:colOff>
      <xdr:row>53</xdr:row>
      <xdr:rowOff>22678</xdr:rowOff>
    </xdr:to>
    <xdr:sp macro="" textlink="">
      <xdr:nvSpPr>
        <xdr:cNvPr id="213" name="円/楕円 212"/>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32855</xdr:rowOff>
    </xdr:from>
    <xdr:ext cx="762000" cy="259045"/>
    <xdr:sp macro="" textlink="">
      <xdr:nvSpPr>
        <xdr:cNvPr id="214" name="テキスト ボックス 213"/>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27215</xdr:rowOff>
    </xdr:from>
    <xdr:to>
      <xdr:col>3</xdr:col>
      <xdr:colOff>193675</xdr:colOff>
      <xdr:row>52</xdr:row>
      <xdr:rowOff>128815</xdr:rowOff>
    </xdr:to>
    <xdr:sp macro="" textlink="">
      <xdr:nvSpPr>
        <xdr:cNvPr id="215" name="円/楕円 214"/>
        <xdr:cNvSpPr/>
      </xdr:nvSpPr>
      <xdr:spPr>
        <a:xfrm>
          <a:off x="2159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138992</xdr:rowOff>
    </xdr:from>
    <xdr:ext cx="762000" cy="259045"/>
    <xdr:sp macro="" textlink="">
      <xdr:nvSpPr>
        <xdr:cNvPr id="216" name="テキスト ボックス 215"/>
        <xdr:cNvSpPr txBox="1"/>
      </xdr:nvSpPr>
      <xdr:spPr>
        <a:xfrm>
          <a:off x="1828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7" name="円/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その他に係る経常収支比率については、特別会計への繰出金が大半を占めていることから、公共下水道、農業集落排水特別会計などへの繰出金の抑制を図り、各特別会計の財政健全化に努める。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111760</xdr:rowOff>
    </xdr:to>
    <xdr:cxnSp macro="">
      <xdr:nvCxnSpPr>
        <xdr:cNvPr id="251" name="直線コネクタ 250"/>
        <xdr:cNvCxnSpPr/>
      </xdr:nvCxnSpPr>
      <xdr:spPr>
        <a:xfrm flipV="1">
          <a:off x="15671800" y="9674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111760</xdr:rowOff>
    </xdr:to>
    <xdr:cxnSp macro="">
      <xdr:nvCxnSpPr>
        <xdr:cNvPr id="254" name="直線コネクタ 253"/>
        <xdr:cNvCxnSpPr/>
      </xdr:nvCxnSpPr>
      <xdr:spPr>
        <a:xfrm>
          <a:off x="14782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43180</xdr:rowOff>
    </xdr:to>
    <xdr:cxnSp macro="">
      <xdr:nvCxnSpPr>
        <xdr:cNvPr id="257" name="直線コネクタ 256"/>
        <xdr:cNvCxnSpPr/>
      </xdr:nvCxnSpPr>
      <xdr:spPr>
        <a:xfrm>
          <a:off x="13893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5080</xdr:rowOff>
    </xdr:to>
    <xdr:cxnSp macro="">
      <xdr:nvCxnSpPr>
        <xdr:cNvPr id="260" name="直線コネクタ 259"/>
        <xdr:cNvCxnSpPr/>
      </xdr:nvCxnSpPr>
      <xdr:spPr>
        <a:xfrm>
          <a:off x="13004800" y="960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4" name="円/楕円 273"/>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5" name="テキスト ボックス 274"/>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補助費等に係る経常収支比率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全国</a:t>
          </a:r>
          <a:r>
            <a:rPr kumimoji="1" lang="ja-JP" altLang="en-US" sz="1300">
              <a:solidFill>
                <a:schemeClr val="dk1"/>
              </a:solidFill>
              <a:effectLst/>
              <a:latin typeface="+mn-lt"/>
              <a:ea typeface="+mn-ea"/>
              <a:cs typeface="+mn-cs"/>
            </a:rPr>
            <a:t>平均と同水準であるが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％増加した。要因は、</a:t>
          </a:r>
          <a:r>
            <a:rPr kumimoji="1" lang="ja-JP" altLang="ja-JP" sz="1300">
              <a:solidFill>
                <a:schemeClr val="dk1"/>
              </a:solidFill>
              <a:effectLst/>
              <a:latin typeface="+mn-lt"/>
              <a:ea typeface="+mn-ea"/>
              <a:cs typeface="+mn-cs"/>
            </a:rPr>
            <a:t>ごみ処理業務や消防業務を一部事務組合で行っていることに対する負担金（経常的経費分）が</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額になったことによる。</a:t>
          </a:r>
          <a:endParaRPr lang="ja-JP" altLang="ja-JP" sz="1300">
            <a:effectLst/>
          </a:endParaRPr>
        </a:p>
        <a:p>
          <a:r>
            <a:rPr kumimoji="1" lang="ja-JP" altLang="ja-JP" sz="1300">
              <a:solidFill>
                <a:schemeClr val="dk1"/>
              </a:solidFill>
              <a:effectLst/>
              <a:latin typeface="+mn-lt"/>
              <a:ea typeface="+mn-ea"/>
              <a:cs typeface="+mn-cs"/>
            </a:rPr>
            <a:t>　補助金等の見直しに係る基本方針に基づき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経費の削減を進め</a:t>
          </a:r>
          <a:r>
            <a:rPr kumimoji="1" lang="ja-JP" altLang="en-US" sz="1300">
              <a:solidFill>
                <a:schemeClr val="dk1"/>
              </a:solidFill>
              <a:effectLst/>
              <a:latin typeface="+mn-lt"/>
              <a:ea typeface="+mn-ea"/>
              <a:cs typeface="+mn-cs"/>
            </a:rPr>
            <a:t>てきたが、</a:t>
          </a:r>
          <a:r>
            <a:rPr kumimoji="1" lang="ja-JP" altLang="ja-JP" sz="1300">
              <a:solidFill>
                <a:schemeClr val="dk1"/>
              </a:solidFill>
              <a:effectLst/>
              <a:latin typeface="+mn-lt"/>
              <a:ea typeface="+mn-ea"/>
              <a:cs typeface="+mn-cs"/>
            </a:rPr>
            <a:t>今後も更なる改善を図る。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36</xdr:row>
      <xdr:rowOff>21844</xdr:rowOff>
    </xdr:to>
    <xdr:cxnSp macro="">
      <xdr:nvCxnSpPr>
        <xdr:cNvPr id="309" name="直線コネクタ 308"/>
        <xdr:cNvCxnSpPr/>
      </xdr:nvCxnSpPr>
      <xdr:spPr>
        <a:xfrm>
          <a:off x="15671800" y="606145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170434</xdr:rowOff>
    </xdr:to>
    <xdr:cxnSp macro="">
      <xdr:nvCxnSpPr>
        <xdr:cNvPr id="312" name="直線コネクタ 311"/>
        <xdr:cNvCxnSpPr/>
      </xdr:nvCxnSpPr>
      <xdr:spPr>
        <a:xfrm flipV="1">
          <a:off x="14782800" y="60614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16273</xdr:rowOff>
    </xdr:from>
    <xdr:ext cx="736600" cy="259045"/>
    <xdr:sp macro="" textlink="">
      <xdr:nvSpPr>
        <xdr:cNvPr id="314" name="テキスト ボックス 313"/>
        <xdr:cNvSpPr txBox="1"/>
      </xdr:nvSpPr>
      <xdr:spPr>
        <a:xfrm>
          <a:off x="15290800" y="618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8128</xdr:rowOff>
    </xdr:to>
    <xdr:cxnSp macro="">
      <xdr:nvCxnSpPr>
        <xdr:cNvPr id="315" name="直線コネクタ 314"/>
        <xdr:cNvCxnSpPr/>
      </xdr:nvCxnSpPr>
      <xdr:spPr>
        <a:xfrm flipV="1">
          <a:off x="13893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49276</xdr:rowOff>
    </xdr:to>
    <xdr:cxnSp macro="">
      <xdr:nvCxnSpPr>
        <xdr:cNvPr id="318" name="直線コネクタ 317"/>
        <xdr:cNvCxnSpPr/>
      </xdr:nvCxnSpPr>
      <xdr:spPr>
        <a:xfrm flipV="1">
          <a:off x="13004800" y="6180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8" name="円/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9"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30" name="円/楕円 329"/>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31" name="テキスト ボックス 330"/>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2" name="円/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3" name="テキスト ボックス 332"/>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4" name="円/楕円 333"/>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5" name="テキスト ボックス 334"/>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6" name="円/楕円 335"/>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37" name="テキスト ボックス 336"/>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公債費に係る経常収支比率は、全国平均を下回っているが、県平均は上回っている。これは</a:t>
          </a:r>
          <a:r>
            <a:rPr kumimoji="1" lang="ja-JP" altLang="en-US" sz="1300">
              <a:solidFill>
                <a:schemeClr val="dk1"/>
              </a:solidFill>
              <a:effectLst/>
              <a:latin typeface="+mn-lt"/>
              <a:ea typeface="+mn-ea"/>
              <a:cs typeface="+mn-cs"/>
            </a:rPr>
            <a:t>義務教育施設</a:t>
          </a:r>
          <a:r>
            <a:rPr kumimoji="1" lang="ja-JP" altLang="ja-JP" sz="1300">
              <a:solidFill>
                <a:schemeClr val="dk1"/>
              </a:solidFill>
              <a:effectLst/>
              <a:latin typeface="+mn-lt"/>
              <a:ea typeface="+mn-ea"/>
              <a:cs typeface="+mn-cs"/>
            </a:rPr>
            <a:t>の耐震補強や大規模改修事業、庁舎関連事業などで起債した合併特例債に係る償還が増加傾向にあるからである。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現在も</a:t>
          </a:r>
          <a:r>
            <a:rPr kumimoji="1" lang="ja-JP" altLang="ja-JP" sz="1300">
              <a:solidFill>
                <a:schemeClr val="dk1"/>
              </a:solidFill>
              <a:effectLst/>
              <a:latin typeface="+mn-lt"/>
              <a:ea typeface="+mn-ea"/>
              <a:cs typeface="+mn-cs"/>
            </a:rPr>
            <a:t>、総合運動公園</a:t>
          </a:r>
          <a:r>
            <a:rPr kumimoji="1" lang="ja-JP" altLang="en-US" sz="1300">
              <a:solidFill>
                <a:schemeClr val="dk1"/>
              </a:solidFill>
              <a:effectLst/>
              <a:latin typeface="+mn-lt"/>
              <a:ea typeface="+mn-ea"/>
              <a:cs typeface="+mn-cs"/>
            </a:rPr>
            <a:t>整備</a:t>
          </a:r>
          <a:r>
            <a:rPr kumimoji="1" lang="ja-JP" altLang="ja-JP" sz="1300">
              <a:solidFill>
                <a:schemeClr val="dk1"/>
              </a:solidFill>
              <a:effectLst/>
              <a:latin typeface="+mn-lt"/>
              <a:ea typeface="+mn-ea"/>
              <a:cs typeface="+mn-cs"/>
            </a:rPr>
            <a:t>など地方債を活用した大型事業が</a:t>
          </a:r>
          <a:r>
            <a:rPr kumimoji="1" lang="ja-JP" altLang="en-US" sz="1300">
              <a:solidFill>
                <a:schemeClr val="dk1"/>
              </a:solidFill>
              <a:effectLst/>
              <a:latin typeface="+mn-lt"/>
              <a:ea typeface="+mn-ea"/>
              <a:cs typeface="+mn-cs"/>
            </a:rPr>
            <a:t>施工</a:t>
          </a:r>
          <a:r>
            <a:rPr kumimoji="1" lang="ja-JP" altLang="ja-JP" sz="1300">
              <a:solidFill>
                <a:schemeClr val="dk1"/>
              </a:solidFill>
              <a:effectLst/>
              <a:latin typeface="+mn-lt"/>
              <a:ea typeface="+mn-ea"/>
              <a:cs typeface="+mn-cs"/>
            </a:rPr>
            <a:t>中であることから、上昇することが想定されるため事業の峻別を行いながら財政の健全化に努める。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120142</xdr:rowOff>
    </xdr:to>
    <xdr:cxnSp macro="">
      <xdr:nvCxnSpPr>
        <xdr:cNvPr id="367" name="直線コネクタ 366"/>
        <xdr:cNvCxnSpPr/>
      </xdr:nvCxnSpPr>
      <xdr:spPr>
        <a:xfrm>
          <a:off x="3987800" y="13317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35561</xdr:rowOff>
    </xdr:to>
    <xdr:cxnSp macro="">
      <xdr:nvCxnSpPr>
        <xdr:cNvPr id="370" name="直線コネクタ 369"/>
        <xdr:cNvCxnSpPr/>
      </xdr:nvCxnSpPr>
      <xdr:spPr>
        <a:xfrm flipV="1">
          <a:off x="3098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35561</xdr:rowOff>
    </xdr:to>
    <xdr:cxnSp macro="">
      <xdr:nvCxnSpPr>
        <xdr:cNvPr id="373" name="直線コネクタ 372"/>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35561</xdr:rowOff>
    </xdr:to>
    <xdr:cxnSp macro="">
      <xdr:nvCxnSpPr>
        <xdr:cNvPr id="376" name="直線コネクタ 375"/>
        <xdr:cNvCxnSpPr/>
      </xdr:nvCxnSpPr>
      <xdr:spPr>
        <a:xfrm>
          <a:off x="1320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6" name="円/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8" name="円/楕円 387"/>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9" name="テキスト ボックス 38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0" name="円/楕円 38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1" name="テキスト ボックス 39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2" name="円/楕円 39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3" name="テキスト ボックス 39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4" name="円/楕円 393"/>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95" name="テキスト ボックス 39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公債費以外に係る経常収支比率が全国、県平均を下回ったのは、人件費や扶助費の義務的経費が低かったことによる。</a:t>
          </a:r>
          <a:endParaRPr lang="ja-JP" altLang="ja-JP" sz="1300">
            <a:effectLst/>
          </a:endParaRPr>
        </a:p>
        <a:p>
          <a:r>
            <a:rPr kumimoji="1" lang="ja-JP" altLang="ja-JP" sz="1300">
              <a:solidFill>
                <a:schemeClr val="dk1"/>
              </a:solidFill>
              <a:effectLst/>
              <a:latin typeface="+mn-lt"/>
              <a:ea typeface="+mn-ea"/>
              <a:cs typeface="+mn-cs"/>
            </a:rPr>
            <a:t>　今後も義務的経費の上昇を抑えるとともに行政コストの縮減に努める。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xdr:rowOff>
    </xdr:from>
    <xdr:to>
      <xdr:col>24</xdr:col>
      <xdr:colOff>31750</xdr:colOff>
      <xdr:row>75</xdr:row>
      <xdr:rowOff>35560</xdr:rowOff>
    </xdr:to>
    <xdr:cxnSp macro="">
      <xdr:nvCxnSpPr>
        <xdr:cNvPr id="428" name="直線コネクタ 427"/>
        <xdr:cNvCxnSpPr/>
      </xdr:nvCxnSpPr>
      <xdr:spPr>
        <a:xfrm>
          <a:off x="15671800" y="1269619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8890</xdr:rowOff>
    </xdr:from>
    <xdr:to>
      <xdr:col>22</xdr:col>
      <xdr:colOff>565150</xdr:colOff>
      <xdr:row>74</xdr:row>
      <xdr:rowOff>107950</xdr:rowOff>
    </xdr:to>
    <xdr:cxnSp macro="">
      <xdr:nvCxnSpPr>
        <xdr:cNvPr id="431" name="直線コネクタ 430"/>
        <xdr:cNvCxnSpPr/>
      </xdr:nvCxnSpPr>
      <xdr:spPr>
        <a:xfrm flipV="1">
          <a:off x="14782800" y="126961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105427</xdr:rowOff>
    </xdr:from>
    <xdr:ext cx="736600" cy="259045"/>
    <xdr:sp macro="" textlink="">
      <xdr:nvSpPr>
        <xdr:cNvPr id="433" name="テキスト ボックス 432"/>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107950</xdr:rowOff>
    </xdr:to>
    <xdr:cxnSp macro="">
      <xdr:nvCxnSpPr>
        <xdr:cNvPr id="434" name="直線コネクタ 433"/>
        <xdr:cNvCxnSpPr/>
      </xdr:nvCxnSpPr>
      <xdr:spPr>
        <a:xfrm>
          <a:off x="13893800" y="12745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77470</xdr:rowOff>
    </xdr:to>
    <xdr:cxnSp macro="">
      <xdr:nvCxnSpPr>
        <xdr:cNvPr id="437" name="直線コネクタ 436"/>
        <xdr:cNvCxnSpPr/>
      </xdr:nvCxnSpPr>
      <xdr:spPr>
        <a:xfrm flipV="1">
          <a:off x="13004800" y="12745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47" name="円/楕円 446"/>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48"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129540</xdr:rowOff>
    </xdr:from>
    <xdr:to>
      <xdr:col>22</xdr:col>
      <xdr:colOff>615950</xdr:colOff>
      <xdr:row>74</xdr:row>
      <xdr:rowOff>59690</xdr:rowOff>
    </xdr:to>
    <xdr:sp macro="" textlink="">
      <xdr:nvSpPr>
        <xdr:cNvPr id="449" name="円/楕円 448"/>
        <xdr:cNvSpPr/>
      </xdr:nvSpPr>
      <xdr:spPr>
        <a:xfrm>
          <a:off x="15621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69867</xdr:rowOff>
    </xdr:from>
    <xdr:ext cx="736600" cy="259045"/>
    <xdr:sp macro="" textlink="">
      <xdr:nvSpPr>
        <xdr:cNvPr id="450" name="テキスト ボックス 449"/>
        <xdr:cNvSpPr txBox="1"/>
      </xdr:nvSpPr>
      <xdr:spPr>
        <a:xfrm>
          <a:off x="15290800" y="1241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57150</xdr:rowOff>
    </xdr:from>
    <xdr:to>
      <xdr:col>21</xdr:col>
      <xdr:colOff>412750</xdr:colOff>
      <xdr:row>74</xdr:row>
      <xdr:rowOff>158750</xdr:rowOff>
    </xdr:to>
    <xdr:sp macro="" textlink="">
      <xdr:nvSpPr>
        <xdr:cNvPr id="451" name="円/楕円 450"/>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168927</xdr:rowOff>
    </xdr:from>
    <xdr:ext cx="762000" cy="259045"/>
    <xdr:sp macro="" textlink="">
      <xdr:nvSpPr>
        <xdr:cNvPr id="452" name="テキスト ボックス 451"/>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3" name="円/楕円 452"/>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4" name="テキスト ボックス 453"/>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26670</xdr:rowOff>
    </xdr:from>
    <xdr:to>
      <xdr:col>19</xdr:col>
      <xdr:colOff>6350</xdr:colOff>
      <xdr:row>74</xdr:row>
      <xdr:rowOff>128270</xdr:rowOff>
    </xdr:to>
    <xdr:sp macro="" textlink="">
      <xdr:nvSpPr>
        <xdr:cNvPr id="455" name="円/楕円 454"/>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138447</xdr:rowOff>
    </xdr:from>
    <xdr:ext cx="762000" cy="259045"/>
    <xdr:sp macro="" textlink="">
      <xdr:nvSpPr>
        <xdr:cNvPr id="456" name="テキスト ボックス 455"/>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栃木県下野市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41827</xdr:rowOff>
    </xdr:from>
    <xdr:to>
      <xdr:col>4</xdr:col>
      <xdr:colOff>1117600</xdr:colOff>
      <xdr:row>17</xdr:row>
      <xdr:rowOff>124924</xdr:rowOff>
    </xdr:to>
    <xdr:cxnSp macro="">
      <xdr:nvCxnSpPr>
        <xdr:cNvPr id="50" name="直線コネクタ 49"/>
        <xdr:cNvCxnSpPr/>
      </xdr:nvCxnSpPr>
      <xdr:spPr bwMode="auto">
        <a:xfrm flipV="1">
          <a:off x="5003800" y="3004102"/>
          <a:ext cx="647700" cy="83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26604</xdr:rowOff>
    </xdr:from>
    <xdr:ext cx="762000" cy="259045"/>
    <xdr:sp macro="" textlink="">
      <xdr:nvSpPr>
        <xdr:cNvPr id="51" name="人口1人当たり決算額の推移平均値テキスト130"/>
        <xdr:cNvSpPr txBox="1"/>
      </xdr:nvSpPr>
      <xdr:spPr>
        <a:xfrm>
          <a:off x="5740400" y="2988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124809</xdr:rowOff>
    </xdr:from>
    <xdr:to>
      <xdr:col>4</xdr:col>
      <xdr:colOff>469900</xdr:colOff>
      <xdr:row>17</xdr:row>
      <xdr:rowOff>124924</xdr:rowOff>
    </xdr:to>
    <xdr:cxnSp macro="">
      <xdr:nvCxnSpPr>
        <xdr:cNvPr id="53" name="直線コネクタ 52"/>
        <xdr:cNvCxnSpPr/>
      </xdr:nvCxnSpPr>
      <xdr:spPr bwMode="auto">
        <a:xfrm>
          <a:off x="4305300" y="3087084"/>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119761</xdr:rowOff>
    </xdr:from>
    <xdr:to>
      <xdr:col>3</xdr:col>
      <xdr:colOff>904875</xdr:colOff>
      <xdr:row>17</xdr:row>
      <xdr:rowOff>124809</xdr:rowOff>
    </xdr:to>
    <xdr:cxnSp macro="">
      <xdr:nvCxnSpPr>
        <xdr:cNvPr id="56" name="直線コネクタ 55"/>
        <xdr:cNvCxnSpPr/>
      </xdr:nvCxnSpPr>
      <xdr:spPr bwMode="auto">
        <a:xfrm>
          <a:off x="3606800" y="3082036"/>
          <a:ext cx="698500" cy="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9500</xdr:rowOff>
    </xdr:from>
    <xdr:to>
      <xdr:col>3</xdr:col>
      <xdr:colOff>206375</xdr:colOff>
      <xdr:row>17</xdr:row>
      <xdr:rowOff>119761</xdr:rowOff>
    </xdr:to>
    <xdr:cxnSp macro="">
      <xdr:nvCxnSpPr>
        <xdr:cNvPr id="59" name="直線コネクタ 58"/>
        <xdr:cNvCxnSpPr/>
      </xdr:nvCxnSpPr>
      <xdr:spPr bwMode="auto">
        <a:xfrm>
          <a:off x="2908300" y="2971775"/>
          <a:ext cx="698500" cy="110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162477</xdr:rowOff>
    </xdr:from>
    <xdr:to>
      <xdr:col>5</xdr:col>
      <xdr:colOff>34925</xdr:colOff>
      <xdr:row>17</xdr:row>
      <xdr:rowOff>92627</xdr:rowOff>
    </xdr:to>
    <xdr:sp macro="" textlink="">
      <xdr:nvSpPr>
        <xdr:cNvPr id="69" name="円/楕円 68"/>
        <xdr:cNvSpPr/>
      </xdr:nvSpPr>
      <xdr:spPr bwMode="auto">
        <a:xfrm>
          <a:off x="5600700" y="295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7554</xdr:rowOff>
    </xdr:from>
    <xdr:ext cx="762000" cy="259045"/>
    <xdr:sp macro="" textlink="">
      <xdr:nvSpPr>
        <xdr:cNvPr id="70" name="人口1人当たり決算額の推移該当値テキスト130"/>
        <xdr:cNvSpPr txBox="1"/>
      </xdr:nvSpPr>
      <xdr:spPr>
        <a:xfrm>
          <a:off x="5740400" y="27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74124</xdr:rowOff>
    </xdr:from>
    <xdr:to>
      <xdr:col>4</xdr:col>
      <xdr:colOff>520700</xdr:colOff>
      <xdr:row>18</xdr:row>
      <xdr:rowOff>4274</xdr:rowOff>
    </xdr:to>
    <xdr:sp macro="" textlink="">
      <xdr:nvSpPr>
        <xdr:cNvPr id="71" name="円/楕円 70"/>
        <xdr:cNvSpPr/>
      </xdr:nvSpPr>
      <xdr:spPr bwMode="auto">
        <a:xfrm>
          <a:off x="4953000" y="303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160501</xdr:rowOff>
    </xdr:from>
    <xdr:ext cx="736600" cy="259045"/>
    <xdr:sp macro="" textlink="">
      <xdr:nvSpPr>
        <xdr:cNvPr id="72" name="テキスト ボックス 71"/>
        <xdr:cNvSpPr txBox="1"/>
      </xdr:nvSpPr>
      <xdr:spPr>
        <a:xfrm>
          <a:off x="4622800" y="312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74009</xdr:rowOff>
    </xdr:from>
    <xdr:to>
      <xdr:col>3</xdr:col>
      <xdr:colOff>955675</xdr:colOff>
      <xdr:row>18</xdr:row>
      <xdr:rowOff>4159</xdr:rowOff>
    </xdr:to>
    <xdr:sp macro="" textlink="">
      <xdr:nvSpPr>
        <xdr:cNvPr id="73" name="円/楕円 72"/>
        <xdr:cNvSpPr/>
      </xdr:nvSpPr>
      <xdr:spPr bwMode="auto">
        <a:xfrm>
          <a:off x="4254500" y="303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160386</xdr:rowOff>
    </xdr:from>
    <xdr:ext cx="762000" cy="259045"/>
    <xdr:sp macro="" textlink="">
      <xdr:nvSpPr>
        <xdr:cNvPr id="74" name="テキスト ボックス 73"/>
        <xdr:cNvSpPr txBox="1"/>
      </xdr:nvSpPr>
      <xdr:spPr>
        <a:xfrm>
          <a:off x="3924300" y="312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68961</xdr:rowOff>
    </xdr:from>
    <xdr:to>
      <xdr:col>3</xdr:col>
      <xdr:colOff>257175</xdr:colOff>
      <xdr:row>17</xdr:row>
      <xdr:rowOff>170561</xdr:rowOff>
    </xdr:to>
    <xdr:sp macro="" textlink="">
      <xdr:nvSpPr>
        <xdr:cNvPr id="75" name="円/楕円 74"/>
        <xdr:cNvSpPr/>
      </xdr:nvSpPr>
      <xdr:spPr bwMode="auto">
        <a:xfrm>
          <a:off x="3556000" y="303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155338</xdr:rowOff>
    </xdr:from>
    <xdr:ext cx="762000" cy="259045"/>
    <xdr:sp macro="" textlink="">
      <xdr:nvSpPr>
        <xdr:cNvPr id="76" name="テキスト ボックス 75"/>
        <xdr:cNvSpPr txBox="1"/>
      </xdr:nvSpPr>
      <xdr:spPr>
        <a:xfrm>
          <a:off x="3225800" y="3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130150</xdr:rowOff>
    </xdr:from>
    <xdr:to>
      <xdr:col>2</xdr:col>
      <xdr:colOff>692150</xdr:colOff>
      <xdr:row>17</xdr:row>
      <xdr:rowOff>60300</xdr:rowOff>
    </xdr:to>
    <xdr:sp macro="" textlink="">
      <xdr:nvSpPr>
        <xdr:cNvPr id="77" name="円/楕円 76"/>
        <xdr:cNvSpPr/>
      </xdr:nvSpPr>
      <xdr:spPr bwMode="auto">
        <a:xfrm>
          <a:off x="2857500" y="292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45077</xdr:rowOff>
    </xdr:from>
    <xdr:ext cx="762000" cy="259045"/>
    <xdr:sp macro="" textlink="">
      <xdr:nvSpPr>
        <xdr:cNvPr id="78" name="テキスト ボックス 77"/>
        <xdr:cNvSpPr txBox="1"/>
      </xdr:nvSpPr>
      <xdr:spPr>
        <a:xfrm>
          <a:off x="2527300" y="300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44876</xdr:rowOff>
    </xdr:from>
    <xdr:to>
      <xdr:col>4</xdr:col>
      <xdr:colOff>1117600</xdr:colOff>
      <xdr:row>36</xdr:row>
      <xdr:rowOff>53334</xdr:rowOff>
    </xdr:to>
    <xdr:cxnSp macro="">
      <xdr:nvCxnSpPr>
        <xdr:cNvPr id="111" name="直線コネクタ 110"/>
        <xdr:cNvCxnSpPr/>
      </xdr:nvCxnSpPr>
      <xdr:spPr bwMode="auto">
        <a:xfrm flipV="1">
          <a:off x="5003800" y="6998126"/>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3784</xdr:rowOff>
    </xdr:from>
    <xdr:to>
      <xdr:col>4</xdr:col>
      <xdr:colOff>469900</xdr:colOff>
      <xdr:row>36</xdr:row>
      <xdr:rowOff>53334</xdr:rowOff>
    </xdr:to>
    <xdr:cxnSp macro="">
      <xdr:nvCxnSpPr>
        <xdr:cNvPr id="114" name="直線コネクタ 113"/>
        <xdr:cNvCxnSpPr/>
      </xdr:nvCxnSpPr>
      <xdr:spPr bwMode="auto">
        <a:xfrm>
          <a:off x="4305300" y="6957034"/>
          <a:ext cx="698500" cy="49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258404</xdr:rowOff>
    </xdr:from>
    <xdr:ext cx="736600" cy="259045"/>
    <xdr:sp macro="" textlink="">
      <xdr:nvSpPr>
        <xdr:cNvPr id="116" name="テキスト ボックス 115"/>
        <xdr:cNvSpPr txBox="1"/>
      </xdr:nvSpPr>
      <xdr:spPr>
        <a:xfrm>
          <a:off x="4622800" y="65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301060</xdr:rowOff>
    </xdr:from>
    <xdr:to>
      <xdr:col>3</xdr:col>
      <xdr:colOff>904875</xdr:colOff>
      <xdr:row>36</xdr:row>
      <xdr:rowOff>3784</xdr:rowOff>
    </xdr:to>
    <xdr:cxnSp macro="">
      <xdr:nvCxnSpPr>
        <xdr:cNvPr id="117" name="直線コネクタ 116"/>
        <xdr:cNvCxnSpPr/>
      </xdr:nvCxnSpPr>
      <xdr:spPr bwMode="auto">
        <a:xfrm>
          <a:off x="3606800" y="6911410"/>
          <a:ext cx="698500" cy="4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273590</xdr:rowOff>
    </xdr:from>
    <xdr:to>
      <xdr:col>3</xdr:col>
      <xdr:colOff>206375</xdr:colOff>
      <xdr:row>35</xdr:row>
      <xdr:rowOff>301060</xdr:rowOff>
    </xdr:to>
    <xdr:cxnSp macro="">
      <xdr:nvCxnSpPr>
        <xdr:cNvPr id="120" name="直線コネクタ 119"/>
        <xdr:cNvCxnSpPr/>
      </xdr:nvCxnSpPr>
      <xdr:spPr bwMode="auto">
        <a:xfrm>
          <a:off x="2908300" y="6883940"/>
          <a:ext cx="698500" cy="2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336976</xdr:rowOff>
    </xdr:from>
    <xdr:to>
      <xdr:col>5</xdr:col>
      <xdr:colOff>34925</xdr:colOff>
      <xdr:row>36</xdr:row>
      <xdr:rowOff>95676</xdr:rowOff>
    </xdr:to>
    <xdr:sp macro="" textlink="">
      <xdr:nvSpPr>
        <xdr:cNvPr id="130" name="円/楕円 129"/>
        <xdr:cNvSpPr/>
      </xdr:nvSpPr>
      <xdr:spPr bwMode="auto">
        <a:xfrm>
          <a:off x="5600700" y="694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309053</xdr:rowOff>
    </xdr:from>
    <xdr:ext cx="762000" cy="259045"/>
    <xdr:sp macro="" textlink="">
      <xdr:nvSpPr>
        <xdr:cNvPr id="131" name="人口1人当たり決算額の推移該当値テキスト445"/>
        <xdr:cNvSpPr txBox="1"/>
      </xdr:nvSpPr>
      <xdr:spPr>
        <a:xfrm>
          <a:off x="5740400" y="69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2534</xdr:rowOff>
    </xdr:from>
    <xdr:to>
      <xdr:col>4</xdr:col>
      <xdr:colOff>520700</xdr:colOff>
      <xdr:row>36</xdr:row>
      <xdr:rowOff>104134</xdr:rowOff>
    </xdr:to>
    <xdr:sp macro="" textlink="">
      <xdr:nvSpPr>
        <xdr:cNvPr id="132" name="円/楕円 131"/>
        <xdr:cNvSpPr/>
      </xdr:nvSpPr>
      <xdr:spPr bwMode="auto">
        <a:xfrm>
          <a:off x="49530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88911</xdr:rowOff>
    </xdr:from>
    <xdr:ext cx="736600" cy="259045"/>
    <xdr:sp macro="" textlink="">
      <xdr:nvSpPr>
        <xdr:cNvPr id="133" name="テキスト ボックス 132"/>
        <xdr:cNvSpPr txBox="1"/>
      </xdr:nvSpPr>
      <xdr:spPr>
        <a:xfrm>
          <a:off x="4622800" y="704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295884</xdr:rowOff>
    </xdr:from>
    <xdr:to>
      <xdr:col>3</xdr:col>
      <xdr:colOff>955675</xdr:colOff>
      <xdr:row>36</xdr:row>
      <xdr:rowOff>54584</xdr:rowOff>
    </xdr:to>
    <xdr:sp macro="" textlink="">
      <xdr:nvSpPr>
        <xdr:cNvPr id="134" name="円/楕円 133"/>
        <xdr:cNvSpPr/>
      </xdr:nvSpPr>
      <xdr:spPr bwMode="auto">
        <a:xfrm>
          <a:off x="4254500" y="690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39361</xdr:rowOff>
    </xdr:from>
    <xdr:ext cx="762000" cy="259045"/>
    <xdr:sp macro="" textlink="">
      <xdr:nvSpPr>
        <xdr:cNvPr id="135" name="テキスト ボックス 134"/>
        <xdr:cNvSpPr txBox="1"/>
      </xdr:nvSpPr>
      <xdr:spPr>
        <a:xfrm>
          <a:off x="3924300" y="699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250260</xdr:rowOff>
    </xdr:from>
    <xdr:to>
      <xdr:col>3</xdr:col>
      <xdr:colOff>257175</xdr:colOff>
      <xdr:row>36</xdr:row>
      <xdr:rowOff>8960</xdr:rowOff>
    </xdr:to>
    <xdr:sp macro="" textlink="">
      <xdr:nvSpPr>
        <xdr:cNvPr id="136" name="円/楕円 135"/>
        <xdr:cNvSpPr/>
      </xdr:nvSpPr>
      <xdr:spPr bwMode="auto">
        <a:xfrm>
          <a:off x="3556000" y="686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336637</xdr:rowOff>
    </xdr:from>
    <xdr:ext cx="762000" cy="259045"/>
    <xdr:sp macro="" textlink="">
      <xdr:nvSpPr>
        <xdr:cNvPr id="137" name="テキスト ボックス 136"/>
        <xdr:cNvSpPr txBox="1"/>
      </xdr:nvSpPr>
      <xdr:spPr>
        <a:xfrm>
          <a:off x="3225800" y="69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222790</xdr:rowOff>
    </xdr:from>
    <xdr:to>
      <xdr:col>2</xdr:col>
      <xdr:colOff>692150</xdr:colOff>
      <xdr:row>35</xdr:row>
      <xdr:rowOff>324390</xdr:rowOff>
    </xdr:to>
    <xdr:sp macro="" textlink="">
      <xdr:nvSpPr>
        <xdr:cNvPr id="138" name="円/楕円 137"/>
        <xdr:cNvSpPr/>
      </xdr:nvSpPr>
      <xdr:spPr bwMode="auto">
        <a:xfrm>
          <a:off x="2857500" y="683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309167</xdr:rowOff>
    </xdr:from>
    <xdr:ext cx="762000" cy="259045"/>
    <xdr:sp macro="" textlink="">
      <xdr:nvSpPr>
        <xdr:cNvPr id="139" name="テキスト ボックス 138"/>
        <xdr:cNvSpPr txBox="1"/>
      </xdr:nvSpPr>
      <xdr:spPr>
        <a:xfrm>
          <a:off x="2527300" y="69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60,133
59,535
74.59
26,727,950
25,351,030
1,174,296
14,340,473
24,562,525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170447</xdr:rowOff>
    </xdr:from>
    <xdr:to>
      <xdr:col>6</xdr:col>
      <xdr:colOff>511175</xdr:colOff>
      <xdr:row>37</xdr:row>
      <xdr:rowOff>963</xdr:rowOff>
    </xdr:to>
    <xdr:cxnSp macro="">
      <xdr:nvCxnSpPr>
        <xdr:cNvPr id="59" name="直線コネクタ 58"/>
        <xdr:cNvCxnSpPr/>
      </xdr:nvCxnSpPr>
      <xdr:spPr>
        <a:xfrm flipV="1">
          <a:off x="3797300" y="6342647"/>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963</xdr:rowOff>
    </xdr:from>
    <xdr:to>
      <xdr:col>5</xdr:col>
      <xdr:colOff>358775</xdr:colOff>
      <xdr:row>37</xdr:row>
      <xdr:rowOff>14610</xdr:rowOff>
    </xdr:to>
    <xdr:cxnSp macro="">
      <xdr:nvCxnSpPr>
        <xdr:cNvPr id="62" name="直線コネクタ 61"/>
        <xdr:cNvCxnSpPr/>
      </xdr:nvCxnSpPr>
      <xdr:spPr>
        <a:xfrm flipV="1">
          <a:off x="2908300" y="6344613"/>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14610</xdr:rowOff>
    </xdr:from>
    <xdr:to>
      <xdr:col>4</xdr:col>
      <xdr:colOff>155575</xdr:colOff>
      <xdr:row>37</xdr:row>
      <xdr:rowOff>24943</xdr:rowOff>
    </xdr:to>
    <xdr:cxnSp macro="">
      <xdr:nvCxnSpPr>
        <xdr:cNvPr id="65" name="直線コネクタ 64"/>
        <xdr:cNvCxnSpPr/>
      </xdr:nvCxnSpPr>
      <xdr:spPr>
        <a:xfrm flipV="1">
          <a:off x="2019300" y="635826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102278</xdr:rowOff>
    </xdr:from>
    <xdr:to>
      <xdr:col>2</xdr:col>
      <xdr:colOff>638175</xdr:colOff>
      <xdr:row>37</xdr:row>
      <xdr:rowOff>24943</xdr:rowOff>
    </xdr:to>
    <xdr:cxnSp macro="">
      <xdr:nvCxnSpPr>
        <xdr:cNvPr id="68" name="直線コネクタ 67"/>
        <xdr:cNvCxnSpPr/>
      </xdr:nvCxnSpPr>
      <xdr:spPr>
        <a:xfrm>
          <a:off x="1130300" y="6274478"/>
          <a:ext cx="889000" cy="9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119647</xdr:rowOff>
    </xdr:from>
    <xdr:to>
      <xdr:col>6</xdr:col>
      <xdr:colOff>561975</xdr:colOff>
      <xdr:row>37</xdr:row>
      <xdr:rowOff>49797</xdr:rowOff>
    </xdr:to>
    <xdr:sp macro="" textlink="">
      <xdr:nvSpPr>
        <xdr:cNvPr id="78" name="円/楕円 77"/>
        <xdr:cNvSpPr/>
      </xdr:nvSpPr>
      <xdr:spPr>
        <a:xfrm>
          <a:off x="4584700" y="62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98074</xdr:rowOff>
    </xdr:from>
    <xdr:ext cx="534377" cy="259045"/>
    <xdr:sp macro="" textlink="">
      <xdr:nvSpPr>
        <xdr:cNvPr id="79" name="人件費該当値テキスト"/>
        <xdr:cNvSpPr txBox="1"/>
      </xdr:nvSpPr>
      <xdr:spPr>
        <a:xfrm>
          <a:off x="4686300" y="62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121613</xdr:rowOff>
    </xdr:from>
    <xdr:to>
      <xdr:col>5</xdr:col>
      <xdr:colOff>409575</xdr:colOff>
      <xdr:row>37</xdr:row>
      <xdr:rowOff>51763</xdr:rowOff>
    </xdr:to>
    <xdr:sp macro="" textlink="">
      <xdr:nvSpPr>
        <xdr:cNvPr id="80" name="円/楕円 79"/>
        <xdr:cNvSpPr/>
      </xdr:nvSpPr>
      <xdr:spPr>
        <a:xfrm>
          <a:off x="3746500" y="62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42890</xdr:rowOff>
    </xdr:from>
    <xdr:ext cx="534377" cy="259045"/>
    <xdr:sp macro="" textlink="">
      <xdr:nvSpPr>
        <xdr:cNvPr id="81" name="テキスト ボックス 80"/>
        <xdr:cNvSpPr txBox="1"/>
      </xdr:nvSpPr>
      <xdr:spPr>
        <a:xfrm>
          <a:off x="3530111" y="63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135260</xdr:rowOff>
    </xdr:from>
    <xdr:to>
      <xdr:col>4</xdr:col>
      <xdr:colOff>206375</xdr:colOff>
      <xdr:row>37</xdr:row>
      <xdr:rowOff>65410</xdr:rowOff>
    </xdr:to>
    <xdr:sp macro="" textlink="">
      <xdr:nvSpPr>
        <xdr:cNvPr id="82" name="円/楕円 81"/>
        <xdr:cNvSpPr/>
      </xdr:nvSpPr>
      <xdr:spPr>
        <a:xfrm>
          <a:off x="2857500" y="63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56537</xdr:rowOff>
    </xdr:from>
    <xdr:ext cx="534377" cy="259045"/>
    <xdr:sp macro="" textlink="">
      <xdr:nvSpPr>
        <xdr:cNvPr id="83" name="テキスト ボックス 82"/>
        <xdr:cNvSpPr txBox="1"/>
      </xdr:nvSpPr>
      <xdr:spPr>
        <a:xfrm>
          <a:off x="2641111" y="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145593</xdr:rowOff>
    </xdr:from>
    <xdr:to>
      <xdr:col>3</xdr:col>
      <xdr:colOff>3175</xdr:colOff>
      <xdr:row>37</xdr:row>
      <xdr:rowOff>75743</xdr:rowOff>
    </xdr:to>
    <xdr:sp macro="" textlink="">
      <xdr:nvSpPr>
        <xdr:cNvPr id="84" name="円/楕円 83"/>
        <xdr:cNvSpPr/>
      </xdr:nvSpPr>
      <xdr:spPr>
        <a:xfrm>
          <a:off x="1968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85" name="テキスト ボックス 84"/>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51478</xdr:rowOff>
    </xdr:from>
    <xdr:to>
      <xdr:col>1</xdr:col>
      <xdr:colOff>485775</xdr:colOff>
      <xdr:row>36</xdr:row>
      <xdr:rowOff>153078</xdr:rowOff>
    </xdr:to>
    <xdr:sp macro="" textlink="">
      <xdr:nvSpPr>
        <xdr:cNvPr id="86" name="円/楕円 85"/>
        <xdr:cNvSpPr/>
      </xdr:nvSpPr>
      <xdr:spPr>
        <a:xfrm>
          <a:off x="1079500" y="62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144205</xdr:rowOff>
    </xdr:from>
    <xdr:ext cx="534377" cy="259045"/>
    <xdr:sp macro="" textlink="">
      <xdr:nvSpPr>
        <xdr:cNvPr id="87" name="テキスト ボックス 86"/>
        <xdr:cNvSpPr txBox="1"/>
      </xdr:nvSpPr>
      <xdr:spPr>
        <a:xfrm>
          <a:off x="863111" y="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130883</xdr:rowOff>
    </xdr:from>
    <xdr:to>
      <xdr:col>6</xdr:col>
      <xdr:colOff>511175</xdr:colOff>
      <xdr:row>55</xdr:row>
      <xdr:rowOff>106259</xdr:rowOff>
    </xdr:to>
    <xdr:cxnSp macro="">
      <xdr:nvCxnSpPr>
        <xdr:cNvPr id="119" name="直線コネクタ 118"/>
        <xdr:cNvCxnSpPr/>
      </xdr:nvCxnSpPr>
      <xdr:spPr>
        <a:xfrm flipV="1">
          <a:off x="3797300" y="9389183"/>
          <a:ext cx="838200" cy="14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161972</xdr:rowOff>
    </xdr:from>
    <xdr:to>
      <xdr:col>5</xdr:col>
      <xdr:colOff>358775</xdr:colOff>
      <xdr:row>55</xdr:row>
      <xdr:rowOff>106259</xdr:rowOff>
    </xdr:to>
    <xdr:cxnSp macro="">
      <xdr:nvCxnSpPr>
        <xdr:cNvPr id="122" name="直線コネクタ 121"/>
        <xdr:cNvCxnSpPr/>
      </xdr:nvCxnSpPr>
      <xdr:spPr>
        <a:xfrm>
          <a:off x="2908300" y="9420272"/>
          <a:ext cx="889000" cy="1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161972</xdr:rowOff>
    </xdr:from>
    <xdr:to>
      <xdr:col>4</xdr:col>
      <xdr:colOff>155575</xdr:colOff>
      <xdr:row>55</xdr:row>
      <xdr:rowOff>39900</xdr:rowOff>
    </xdr:to>
    <xdr:cxnSp macro="">
      <xdr:nvCxnSpPr>
        <xdr:cNvPr id="125" name="直線コネクタ 124"/>
        <xdr:cNvCxnSpPr/>
      </xdr:nvCxnSpPr>
      <xdr:spPr>
        <a:xfrm flipV="1">
          <a:off x="2019300" y="942027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39900</xdr:rowOff>
    </xdr:from>
    <xdr:to>
      <xdr:col>2</xdr:col>
      <xdr:colOff>638175</xdr:colOff>
      <xdr:row>55</xdr:row>
      <xdr:rowOff>126735</xdr:rowOff>
    </xdr:to>
    <xdr:cxnSp macro="">
      <xdr:nvCxnSpPr>
        <xdr:cNvPr id="128" name="直線コネクタ 127"/>
        <xdr:cNvCxnSpPr/>
      </xdr:nvCxnSpPr>
      <xdr:spPr>
        <a:xfrm flipV="1">
          <a:off x="1130300" y="9469650"/>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80083</xdr:rowOff>
    </xdr:from>
    <xdr:to>
      <xdr:col>6</xdr:col>
      <xdr:colOff>561975</xdr:colOff>
      <xdr:row>55</xdr:row>
      <xdr:rowOff>10233</xdr:rowOff>
    </xdr:to>
    <xdr:sp macro="" textlink="">
      <xdr:nvSpPr>
        <xdr:cNvPr id="138" name="円/楕円 137"/>
        <xdr:cNvSpPr/>
      </xdr:nvSpPr>
      <xdr:spPr>
        <a:xfrm>
          <a:off x="4584700" y="93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102960</xdr:rowOff>
    </xdr:from>
    <xdr:ext cx="534377" cy="259045"/>
    <xdr:sp macro="" textlink="">
      <xdr:nvSpPr>
        <xdr:cNvPr id="139" name="物件費該当値テキスト"/>
        <xdr:cNvSpPr txBox="1"/>
      </xdr:nvSpPr>
      <xdr:spPr>
        <a:xfrm>
          <a:off x="4686300" y="91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55459</xdr:rowOff>
    </xdr:from>
    <xdr:to>
      <xdr:col>5</xdr:col>
      <xdr:colOff>409575</xdr:colOff>
      <xdr:row>55</xdr:row>
      <xdr:rowOff>157059</xdr:rowOff>
    </xdr:to>
    <xdr:sp macro="" textlink="">
      <xdr:nvSpPr>
        <xdr:cNvPr id="140" name="円/楕円 139"/>
        <xdr:cNvSpPr/>
      </xdr:nvSpPr>
      <xdr:spPr>
        <a:xfrm>
          <a:off x="3746500" y="94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148186</xdr:rowOff>
    </xdr:from>
    <xdr:ext cx="534377" cy="259045"/>
    <xdr:sp macro="" textlink="">
      <xdr:nvSpPr>
        <xdr:cNvPr id="141" name="テキスト ボックス 140"/>
        <xdr:cNvSpPr txBox="1"/>
      </xdr:nvSpPr>
      <xdr:spPr>
        <a:xfrm>
          <a:off x="3530111" y="95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111172</xdr:rowOff>
    </xdr:from>
    <xdr:to>
      <xdr:col>4</xdr:col>
      <xdr:colOff>206375</xdr:colOff>
      <xdr:row>55</xdr:row>
      <xdr:rowOff>41322</xdr:rowOff>
    </xdr:to>
    <xdr:sp macro="" textlink="">
      <xdr:nvSpPr>
        <xdr:cNvPr id="142" name="円/楕円 141"/>
        <xdr:cNvSpPr/>
      </xdr:nvSpPr>
      <xdr:spPr>
        <a:xfrm>
          <a:off x="2857500" y="93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32449</xdr:rowOff>
    </xdr:from>
    <xdr:ext cx="534377" cy="259045"/>
    <xdr:sp macro="" textlink="">
      <xdr:nvSpPr>
        <xdr:cNvPr id="143" name="テキスト ボックス 142"/>
        <xdr:cNvSpPr txBox="1"/>
      </xdr:nvSpPr>
      <xdr:spPr>
        <a:xfrm>
          <a:off x="2641111" y="94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160550</xdr:rowOff>
    </xdr:from>
    <xdr:to>
      <xdr:col>3</xdr:col>
      <xdr:colOff>3175</xdr:colOff>
      <xdr:row>55</xdr:row>
      <xdr:rowOff>90700</xdr:rowOff>
    </xdr:to>
    <xdr:sp macro="" textlink="">
      <xdr:nvSpPr>
        <xdr:cNvPr id="144" name="円/楕円 143"/>
        <xdr:cNvSpPr/>
      </xdr:nvSpPr>
      <xdr:spPr>
        <a:xfrm>
          <a:off x="1968500" y="94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81827</xdr:rowOff>
    </xdr:from>
    <xdr:ext cx="534377" cy="259045"/>
    <xdr:sp macro="" textlink="">
      <xdr:nvSpPr>
        <xdr:cNvPr id="145" name="テキスト ボックス 144"/>
        <xdr:cNvSpPr txBox="1"/>
      </xdr:nvSpPr>
      <xdr:spPr>
        <a:xfrm>
          <a:off x="1752111" y="95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75935</xdr:rowOff>
    </xdr:from>
    <xdr:to>
      <xdr:col>1</xdr:col>
      <xdr:colOff>485775</xdr:colOff>
      <xdr:row>56</xdr:row>
      <xdr:rowOff>6085</xdr:rowOff>
    </xdr:to>
    <xdr:sp macro="" textlink="">
      <xdr:nvSpPr>
        <xdr:cNvPr id="146" name="円/楕円 145"/>
        <xdr:cNvSpPr/>
      </xdr:nvSpPr>
      <xdr:spPr>
        <a:xfrm>
          <a:off x="1079500" y="95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168662</xdr:rowOff>
    </xdr:from>
    <xdr:ext cx="534377" cy="259045"/>
    <xdr:sp macro="" textlink="">
      <xdr:nvSpPr>
        <xdr:cNvPr id="147" name="テキスト ボックス 146"/>
        <xdr:cNvSpPr txBox="1"/>
      </xdr:nvSpPr>
      <xdr:spPr>
        <a:xfrm>
          <a:off x="863111" y="95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49403</xdr:rowOff>
    </xdr:from>
    <xdr:to>
      <xdr:col>6</xdr:col>
      <xdr:colOff>511175</xdr:colOff>
      <xdr:row>77</xdr:row>
      <xdr:rowOff>52032</xdr:rowOff>
    </xdr:to>
    <xdr:cxnSp macro="">
      <xdr:nvCxnSpPr>
        <xdr:cNvPr id="172" name="直線コネクタ 171"/>
        <xdr:cNvCxnSpPr/>
      </xdr:nvCxnSpPr>
      <xdr:spPr>
        <a:xfrm flipV="1">
          <a:off x="3797300" y="13251053"/>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52032</xdr:rowOff>
    </xdr:from>
    <xdr:to>
      <xdr:col>5</xdr:col>
      <xdr:colOff>358775</xdr:colOff>
      <xdr:row>77</xdr:row>
      <xdr:rowOff>74434</xdr:rowOff>
    </xdr:to>
    <xdr:cxnSp macro="">
      <xdr:nvCxnSpPr>
        <xdr:cNvPr id="175" name="直線コネクタ 174"/>
        <xdr:cNvCxnSpPr/>
      </xdr:nvCxnSpPr>
      <xdr:spPr>
        <a:xfrm flipV="1">
          <a:off x="2908300" y="1325368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74434</xdr:rowOff>
    </xdr:from>
    <xdr:to>
      <xdr:col>4</xdr:col>
      <xdr:colOff>155575</xdr:colOff>
      <xdr:row>77</xdr:row>
      <xdr:rowOff>99237</xdr:rowOff>
    </xdr:to>
    <xdr:cxnSp macro="">
      <xdr:nvCxnSpPr>
        <xdr:cNvPr id="178" name="直線コネクタ 177"/>
        <xdr:cNvCxnSpPr/>
      </xdr:nvCxnSpPr>
      <xdr:spPr>
        <a:xfrm flipV="1">
          <a:off x="2019300" y="1327608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94551</xdr:rowOff>
    </xdr:from>
    <xdr:to>
      <xdr:col>2</xdr:col>
      <xdr:colOff>638175</xdr:colOff>
      <xdr:row>77</xdr:row>
      <xdr:rowOff>99237</xdr:rowOff>
    </xdr:to>
    <xdr:cxnSp macro="">
      <xdr:nvCxnSpPr>
        <xdr:cNvPr id="181" name="直線コネクタ 180"/>
        <xdr:cNvCxnSpPr/>
      </xdr:nvCxnSpPr>
      <xdr:spPr>
        <a:xfrm>
          <a:off x="1130300" y="132962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170053</xdr:rowOff>
    </xdr:from>
    <xdr:to>
      <xdr:col>6</xdr:col>
      <xdr:colOff>561975</xdr:colOff>
      <xdr:row>77</xdr:row>
      <xdr:rowOff>100203</xdr:rowOff>
    </xdr:to>
    <xdr:sp macro="" textlink="">
      <xdr:nvSpPr>
        <xdr:cNvPr id="191" name="円/楕円 190"/>
        <xdr:cNvSpPr/>
      </xdr:nvSpPr>
      <xdr:spPr>
        <a:xfrm>
          <a:off x="4584700" y="132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93445</xdr:rowOff>
    </xdr:from>
    <xdr:ext cx="469744" cy="259045"/>
    <xdr:sp macro="" textlink="">
      <xdr:nvSpPr>
        <xdr:cNvPr id="192" name="維持補修費該当値テキスト"/>
        <xdr:cNvSpPr txBox="1"/>
      </xdr:nvSpPr>
      <xdr:spPr>
        <a:xfrm>
          <a:off x="4686300" y="131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1232</xdr:rowOff>
    </xdr:from>
    <xdr:to>
      <xdr:col>5</xdr:col>
      <xdr:colOff>409575</xdr:colOff>
      <xdr:row>77</xdr:row>
      <xdr:rowOff>102832</xdr:rowOff>
    </xdr:to>
    <xdr:sp macro="" textlink="">
      <xdr:nvSpPr>
        <xdr:cNvPr id="193" name="円/楕円 192"/>
        <xdr:cNvSpPr/>
      </xdr:nvSpPr>
      <xdr:spPr>
        <a:xfrm>
          <a:off x="3746500" y="132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93959</xdr:rowOff>
    </xdr:from>
    <xdr:ext cx="469744" cy="259045"/>
    <xdr:sp macro="" textlink="">
      <xdr:nvSpPr>
        <xdr:cNvPr id="194" name="テキスト ボックス 193"/>
        <xdr:cNvSpPr txBox="1"/>
      </xdr:nvSpPr>
      <xdr:spPr>
        <a:xfrm>
          <a:off x="3562427" y="1329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23634</xdr:rowOff>
    </xdr:from>
    <xdr:to>
      <xdr:col>4</xdr:col>
      <xdr:colOff>206375</xdr:colOff>
      <xdr:row>77</xdr:row>
      <xdr:rowOff>125234</xdr:rowOff>
    </xdr:to>
    <xdr:sp macro="" textlink="">
      <xdr:nvSpPr>
        <xdr:cNvPr id="195" name="円/楕円 194"/>
        <xdr:cNvSpPr/>
      </xdr:nvSpPr>
      <xdr:spPr>
        <a:xfrm>
          <a:off x="2857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116361</xdr:rowOff>
    </xdr:from>
    <xdr:ext cx="469744" cy="259045"/>
    <xdr:sp macro="" textlink="">
      <xdr:nvSpPr>
        <xdr:cNvPr id="196" name="テキスト ボックス 195"/>
        <xdr:cNvSpPr txBox="1"/>
      </xdr:nvSpPr>
      <xdr:spPr>
        <a:xfrm>
          <a:off x="2673427" y="1331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48437</xdr:rowOff>
    </xdr:from>
    <xdr:to>
      <xdr:col>3</xdr:col>
      <xdr:colOff>3175</xdr:colOff>
      <xdr:row>77</xdr:row>
      <xdr:rowOff>150037</xdr:rowOff>
    </xdr:to>
    <xdr:sp macro="" textlink="">
      <xdr:nvSpPr>
        <xdr:cNvPr id="197" name="円/楕円 196"/>
        <xdr:cNvSpPr/>
      </xdr:nvSpPr>
      <xdr:spPr>
        <a:xfrm>
          <a:off x="1968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141164</xdr:rowOff>
    </xdr:from>
    <xdr:ext cx="469744" cy="259045"/>
    <xdr:sp macro="" textlink="">
      <xdr:nvSpPr>
        <xdr:cNvPr id="198" name="テキスト ボックス 197"/>
        <xdr:cNvSpPr txBox="1"/>
      </xdr:nvSpPr>
      <xdr:spPr>
        <a:xfrm>
          <a:off x="1784427"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43751</xdr:rowOff>
    </xdr:from>
    <xdr:to>
      <xdr:col>1</xdr:col>
      <xdr:colOff>485775</xdr:colOff>
      <xdr:row>77</xdr:row>
      <xdr:rowOff>145351</xdr:rowOff>
    </xdr:to>
    <xdr:sp macro="" textlink="">
      <xdr:nvSpPr>
        <xdr:cNvPr id="199" name="円/楕円 198"/>
        <xdr:cNvSpPr/>
      </xdr:nvSpPr>
      <xdr:spPr>
        <a:xfrm>
          <a:off x="1079500" y="132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136478</xdr:rowOff>
    </xdr:from>
    <xdr:ext cx="469744" cy="259045"/>
    <xdr:sp macro="" textlink="">
      <xdr:nvSpPr>
        <xdr:cNvPr id="200" name="テキスト ボックス 199"/>
        <xdr:cNvSpPr txBox="1"/>
      </xdr:nvSpPr>
      <xdr:spPr>
        <a:xfrm>
          <a:off x="895427" y="1333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112350</xdr:rowOff>
    </xdr:from>
    <xdr:to>
      <xdr:col>6</xdr:col>
      <xdr:colOff>511175</xdr:colOff>
      <xdr:row>97</xdr:row>
      <xdr:rowOff>37516</xdr:rowOff>
    </xdr:to>
    <xdr:cxnSp macro="">
      <xdr:nvCxnSpPr>
        <xdr:cNvPr id="232" name="直線コネクタ 231"/>
        <xdr:cNvCxnSpPr/>
      </xdr:nvCxnSpPr>
      <xdr:spPr>
        <a:xfrm flipV="1">
          <a:off x="3797300" y="16571550"/>
          <a:ext cx="838200" cy="9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37516</xdr:rowOff>
    </xdr:from>
    <xdr:to>
      <xdr:col>5</xdr:col>
      <xdr:colOff>358775</xdr:colOff>
      <xdr:row>98</xdr:row>
      <xdr:rowOff>90323</xdr:rowOff>
    </xdr:to>
    <xdr:cxnSp macro="">
      <xdr:nvCxnSpPr>
        <xdr:cNvPr id="235" name="直線コネクタ 234"/>
        <xdr:cNvCxnSpPr/>
      </xdr:nvCxnSpPr>
      <xdr:spPr>
        <a:xfrm flipV="1">
          <a:off x="2908300" y="16668166"/>
          <a:ext cx="889000" cy="2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73982</xdr:rowOff>
    </xdr:from>
    <xdr:ext cx="534377" cy="259045"/>
    <xdr:sp macro="" textlink="">
      <xdr:nvSpPr>
        <xdr:cNvPr id="237" name="テキスト ボックス 236"/>
        <xdr:cNvSpPr txBox="1"/>
      </xdr:nvSpPr>
      <xdr:spPr>
        <a:xfrm>
          <a:off x="3530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90323</xdr:rowOff>
    </xdr:from>
    <xdr:to>
      <xdr:col>4</xdr:col>
      <xdr:colOff>155575</xdr:colOff>
      <xdr:row>98</xdr:row>
      <xdr:rowOff>142557</xdr:rowOff>
    </xdr:to>
    <xdr:cxnSp macro="">
      <xdr:nvCxnSpPr>
        <xdr:cNvPr id="238" name="直線コネクタ 237"/>
        <xdr:cNvCxnSpPr/>
      </xdr:nvCxnSpPr>
      <xdr:spPr>
        <a:xfrm flipV="1">
          <a:off x="2019300" y="16892423"/>
          <a:ext cx="889000" cy="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142557</xdr:rowOff>
    </xdr:from>
    <xdr:to>
      <xdr:col>2</xdr:col>
      <xdr:colOff>638175</xdr:colOff>
      <xdr:row>98</xdr:row>
      <xdr:rowOff>162773</xdr:rowOff>
    </xdr:to>
    <xdr:cxnSp macro="">
      <xdr:nvCxnSpPr>
        <xdr:cNvPr id="241" name="直線コネクタ 240"/>
        <xdr:cNvCxnSpPr/>
      </xdr:nvCxnSpPr>
      <xdr:spPr>
        <a:xfrm flipV="1">
          <a:off x="1130300" y="16944657"/>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61550</xdr:rowOff>
    </xdr:from>
    <xdr:to>
      <xdr:col>6</xdr:col>
      <xdr:colOff>561975</xdr:colOff>
      <xdr:row>96</xdr:row>
      <xdr:rowOff>163150</xdr:rowOff>
    </xdr:to>
    <xdr:sp macro="" textlink="">
      <xdr:nvSpPr>
        <xdr:cNvPr id="251" name="円/楕円 250"/>
        <xdr:cNvSpPr/>
      </xdr:nvSpPr>
      <xdr:spPr>
        <a:xfrm>
          <a:off x="4584700" y="16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39977</xdr:rowOff>
    </xdr:from>
    <xdr:ext cx="534377" cy="259045"/>
    <xdr:sp macro="" textlink="">
      <xdr:nvSpPr>
        <xdr:cNvPr id="252" name="扶助費該当値テキスト"/>
        <xdr:cNvSpPr txBox="1"/>
      </xdr:nvSpPr>
      <xdr:spPr>
        <a:xfrm>
          <a:off x="4686300" y="164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158166</xdr:rowOff>
    </xdr:from>
    <xdr:to>
      <xdr:col>5</xdr:col>
      <xdr:colOff>409575</xdr:colOff>
      <xdr:row>97</xdr:row>
      <xdr:rowOff>88316</xdr:rowOff>
    </xdr:to>
    <xdr:sp macro="" textlink="">
      <xdr:nvSpPr>
        <xdr:cNvPr id="253" name="円/楕円 252"/>
        <xdr:cNvSpPr/>
      </xdr:nvSpPr>
      <xdr:spPr>
        <a:xfrm>
          <a:off x="3746500" y="166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79443</xdr:rowOff>
    </xdr:from>
    <xdr:ext cx="534377" cy="259045"/>
    <xdr:sp macro="" textlink="">
      <xdr:nvSpPr>
        <xdr:cNvPr id="254" name="テキスト ボックス 253"/>
        <xdr:cNvSpPr txBox="1"/>
      </xdr:nvSpPr>
      <xdr:spPr>
        <a:xfrm>
          <a:off x="3530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39523</xdr:rowOff>
    </xdr:from>
    <xdr:to>
      <xdr:col>4</xdr:col>
      <xdr:colOff>206375</xdr:colOff>
      <xdr:row>98</xdr:row>
      <xdr:rowOff>141123</xdr:rowOff>
    </xdr:to>
    <xdr:sp macro="" textlink="">
      <xdr:nvSpPr>
        <xdr:cNvPr id="255" name="円/楕円 254"/>
        <xdr:cNvSpPr/>
      </xdr:nvSpPr>
      <xdr:spPr>
        <a:xfrm>
          <a:off x="2857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132250</xdr:rowOff>
    </xdr:from>
    <xdr:ext cx="534377" cy="259045"/>
    <xdr:sp macro="" textlink="">
      <xdr:nvSpPr>
        <xdr:cNvPr id="256" name="テキスト ボックス 255"/>
        <xdr:cNvSpPr txBox="1"/>
      </xdr:nvSpPr>
      <xdr:spPr>
        <a:xfrm>
          <a:off x="2641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91757</xdr:rowOff>
    </xdr:from>
    <xdr:to>
      <xdr:col>3</xdr:col>
      <xdr:colOff>3175</xdr:colOff>
      <xdr:row>99</xdr:row>
      <xdr:rowOff>21907</xdr:rowOff>
    </xdr:to>
    <xdr:sp macro="" textlink="">
      <xdr:nvSpPr>
        <xdr:cNvPr id="257" name="円/楕円 256"/>
        <xdr:cNvSpPr/>
      </xdr:nvSpPr>
      <xdr:spPr>
        <a:xfrm>
          <a:off x="1968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13034</xdr:rowOff>
    </xdr:from>
    <xdr:ext cx="534377" cy="259045"/>
    <xdr:sp macro="" textlink="">
      <xdr:nvSpPr>
        <xdr:cNvPr id="258" name="テキスト ボックス 257"/>
        <xdr:cNvSpPr txBox="1"/>
      </xdr:nvSpPr>
      <xdr:spPr>
        <a:xfrm>
          <a:off x="1752111" y="16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111973</xdr:rowOff>
    </xdr:from>
    <xdr:to>
      <xdr:col>1</xdr:col>
      <xdr:colOff>485775</xdr:colOff>
      <xdr:row>99</xdr:row>
      <xdr:rowOff>42123</xdr:rowOff>
    </xdr:to>
    <xdr:sp macro="" textlink="">
      <xdr:nvSpPr>
        <xdr:cNvPr id="259" name="円/楕円 258"/>
        <xdr:cNvSpPr/>
      </xdr:nvSpPr>
      <xdr:spPr>
        <a:xfrm>
          <a:off x="1079500" y="169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33250</xdr:rowOff>
    </xdr:from>
    <xdr:ext cx="534377" cy="259045"/>
    <xdr:sp macro="" textlink="">
      <xdr:nvSpPr>
        <xdr:cNvPr id="260" name="テキスト ボックス 259"/>
        <xdr:cNvSpPr txBox="1"/>
      </xdr:nvSpPr>
      <xdr:spPr>
        <a:xfrm>
          <a:off x="863111" y="170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72809</xdr:rowOff>
    </xdr:from>
    <xdr:to>
      <xdr:col>15</xdr:col>
      <xdr:colOff>180975</xdr:colOff>
      <xdr:row>36</xdr:row>
      <xdr:rowOff>121336</xdr:rowOff>
    </xdr:to>
    <xdr:cxnSp macro="">
      <xdr:nvCxnSpPr>
        <xdr:cNvPr id="289" name="直線コネクタ 288"/>
        <xdr:cNvCxnSpPr/>
      </xdr:nvCxnSpPr>
      <xdr:spPr>
        <a:xfrm>
          <a:off x="9639300" y="6245009"/>
          <a:ext cx="8382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72809</xdr:rowOff>
    </xdr:from>
    <xdr:to>
      <xdr:col>14</xdr:col>
      <xdr:colOff>28575</xdr:colOff>
      <xdr:row>36</xdr:row>
      <xdr:rowOff>80963</xdr:rowOff>
    </xdr:to>
    <xdr:cxnSp macro="">
      <xdr:nvCxnSpPr>
        <xdr:cNvPr id="292" name="直線コネクタ 291"/>
        <xdr:cNvCxnSpPr/>
      </xdr:nvCxnSpPr>
      <xdr:spPr>
        <a:xfrm flipV="1">
          <a:off x="8750300" y="624500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4" name="テキスト ボックス 29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74359</xdr:rowOff>
    </xdr:from>
    <xdr:to>
      <xdr:col>12</xdr:col>
      <xdr:colOff>511175</xdr:colOff>
      <xdr:row>36</xdr:row>
      <xdr:rowOff>80963</xdr:rowOff>
    </xdr:to>
    <xdr:cxnSp macro="">
      <xdr:nvCxnSpPr>
        <xdr:cNvPr id="295" name="直線コネクタ 294"/>
        <xdr:cNvCxnSpPr/>
      </xdr:nvCxnSpPr>
      <xdr:spPr>
        <a:xfrm>
          <a:off x="7861300" y="6246559"/>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74359</xdr:rowOff>
    </xdr:from>
    <xdr:to>
      <xdr:col>11</xdr:col>
      <xdr:colOff>307975</xdr:colOff>
      <xdr:row>36</xdr:row>
      <xdr:rowOff>153073</xdr:rowOff>
    </xdr:to>
    <xdr:cxnSp macro="">
      <xdr:nvCxnSpPr>
        <xdr:cNvPr id="298" name="直線コネクタ 297"/>
        <xdr:cNvCxnSpPr/>
      </xdr:nvCxnSpPr>
      <xdr:spPr>
        <a:xfrm flipV="1">
          <a:off x="6972300" y="6246559"/>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70536</xdr:rowOff>
    </xdr:from>
    <xdr:to>
      <xdr:col>15</xdr:col>
      <xdr:colOff>231775</xdr:colOff>
      <xdr:row>37</xdr:row>
      <xdr:rowOff>686</xdr:rowOff>
    </xdr:to>
    <xdr:sp macro="" textlink="">
      <xdr:nvSpPr>
        <xdr:cNvPr id="308" name="円/楕円 307"/>
        <xdr:cNvSpPr/>
      </xdr:nvSpPr>
      <xdr:spPr>
        <a:xfrm>
          <a:off x="10426700" y="62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48963</xdr:rowOff>
    </xdr:from>
    <xdr:ext cx="534377" cy="259045"/>
    <xdr:sp macro="" textlink="">
      <xdr:nvSpPr>
        <xdr:cNvPr id="309" name="補助費等該当値テキスト"/>
        <xdr:cNvSpPr txBox="1"/>
      </xdr:nvSpPr>
      <xdr:spPr>
        <a:xfrm>
          <a:off x="10528300" y="62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22009</xdr:rowOff>
    </xdr:from>
    <xdr:to>
      <xdr:col>14</xdr:col>
      <xdr:colOff>79375</xdr:colOff>
      <xdr:row>36</xdr:row>
      <xdr:rowOff>123609</xdr:rowOff>
    </xdr:to>
    <xdr:sp macro="" textlink="">
      <xdr:nvSpPr>
        <xdr:cNvPr id="310" name="円/楕円 309"/>
        <xdr:cNvSpPr/>
      </xdr:nvSpPr>
      <xdr:spPr>
        <a:xfrm>
          <a:off x="9588500" y="61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114736</xdr:rowOff>
    </xdr:from>
    <xdr:ext cx="534377" cy="259045"/>
    <xdr:sp macro="" textlink="">
      <xdr:nvSpPr>
        <xdr:cNvPr id="311" name="テキスト ボックス 310"/>
        <xdr:cNvSpPr txBox="1"/>
      </xdr:nvSpPr>
      <xdr:spPr>
        <a:xfrm>
          <a:off x="9372111" y="62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30163</xdr:rowOff>
    </xdr:from>
    <xdr:to>
      <xdr:col>12</xdr:col>
      <xdr:colOff>561975</xdr:colOff>
      <xdr:row>36</xdr:row>
      <xdr:rowOff>131763</xdr:rowOff>
    </xdr:to>
    <xdr:sp macro="" textlink="">
      <xdr:nvSpPr>
        <xdr:cNvPr id="312" name="円/楕円 311"/>
        <xdr:cNvSpPr/>
      </xdr:nvSpPr>
      <xdr:spPr>
        <a:xfrm>
          <a:off x="8699500" y="62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122890</xdr:rowOff>
    </xdr:from>
    <xdr:ext cx="534377" cy="259045"/>
    <xdr:sp macro="" textlink="">
      <xdr:nvSpPr>
        <xdr:cNvPr id="313" name="テキスト ボックス 312"/>
        <xdr:cNvSpPr txBox="1"/>
      </xdr:nvSpPr>
      <xdr:spPr>
        <a:xfrm>
          <a:off x="8483111" y="62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23559</xdr:rowOff>
    </xdr:from>
    <xdr:to>
      <xdr:col>11</xdr:col>
      <xdr:colOff>358775</xdr:colOff>
      <xdr:row>36</xdr:row>
      <xdr:rowOff>125159</xdr:rowOff>
    </xdr:to>
    <xdr:sp macro="" textlink="">
      <xdr:nvSpPr>
        <xdr:cNvPr id="314" name="円/楕円 313"/>
        <xdr:cNvSpPr/>
      </xdr:nvSpPr>
      <xdr:spPr>
        <a:xfrm>
          <a:off x="7810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116286</xdr:rowOff>
    </xdr:from>
    <xdr:ext cx="534377" cy="259045"/>
    <xdr:sp macro="" textlink="">
      <xdr:nvSpPr>
        <xdr:cNvPr id="315" name="テキスト ボックス 314"/>
        <xdr:cNvSpPr txBox="1"/>
      </xdr:nvSpPr>
      <xdr:spPr>
        <a:xfrm>
          <a:off x="7594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102273</xdr:rowOff>
    </xdr:from>
    <xdr:to>
      <xdr:col>10</xdr:col>
      <xdr:colOff>155575</xdr:colOff>
      <xdr:row>37</xdr:row>
      <xdr:rowOff>32423</xdr:rowOff>
    </xdr:to>
    <xdr:sp macro="" textlink="">
      <xdr:nvSpPr>
        <xdr:cNvPr id="316" name="円/楕円 315"/>
        <xdr:cNvSpPr/>
      </xdr:nvSpPr>
      <xdr:spPr>
        <a:xfrm>
          <a:off x="6921500" y="62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23550</xdr:rowOff>
    </xdr:from>
    <xdr:ext cx="534377" cy="259045"/>
    <xdr:sp macro="" textlink="">
      <xdr:nvSpPr>
        <xdr:cNvPr id="317" name="テキスト ボックス 316"/>
        <xdr:cNvSpPr txBox="1"/>
      </xdr:nvSpPr>
      <xdr:spPr>
        <a:xfrm>
          <a:off x="6705111" y="63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32110</xdr:rowOff>
    </xdr:from>
    <xdr:to>
      <xdr:col>15</xdr:col>
      <xdr:colOff>180975</xdr:colOff>
      <xdr:row>57</xdr:row>
      <xdr:rowOff>110839</xdr:rowOff>
    </xdr:to>
    <xdr:cxnSp macro="">
      <xdr:nvCxnSpPr>
        <xdr:cNvPr id="346" name="直線コネクタ 345"/>
        <xdr:cNvCxnSpPr/>
      </xdr:nvCxnSpPr>
      <xdr:spPr>
        <a:xfrm>
          <a:off x="9639300" y="9633310"/>
          <a:ext cx="838200" cy="2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32110</xdr:rowOff>
    </xdr:from>
    <xdr:to>
      <xdr:col>14</xdr:col>
      <xdr:colOff>28575</xdr:colOff>
      <xdr:row>57</xdr:row>
      <xdr:rowOff>136465</xdr:rowOff>
    </xdr:to>
    <xdr:cxnSp macro="">
      <xdr:nvCxnSpPr>
        <xdr:cNvPr id="349" name="直線コネクタ 348"/>
        <xdr:cNvCxnSpPr/>
      </xdr:nvCxnSpPr>
      <xdr:spPr>
        <a:xfrm flipV="1">
          <a:off x="8750300" y="9633310"/>
          <a:ext cx="889000" cy="2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77816</xdr:rowOff>
    </xdr:from>
    <xdr:ext cx="534377" cy="259045"/>
    <xdr:sp macro="" textlink="">
      <xdr:nvSpPr>
        <xdr:cNvPr id="351" name="テキスト ボックス 350"/>
        <xdr:cNvSpPr txBox="1"/>
      </xdr:nvSpPr>
      <xdr:spPr>
        <a:xfrm>
          <a:off x="9372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82934</xdr:rowOff>
    </xdr:from>
    <xdr:to>
      <xdr:col>12</xdr:col>
      <xdr:colOff>511175</xdr:colOff>
      <xdr:row>57</xdr:row>
      <xdr:rowOff>136465</xdr:rowOff>
    </xdr:to>
    <xdr:cxnSp macro="">
      <xdr:nvCxnSpPr>
        <xdr:cNvPr id="352" name="直線コネクタ 351"/>
        <xdr:cNvCxnSpPr/>
      </xdr:nvCxnSpPr>
      <xdr:spPr>
        <a:xfrm>
          <a:off x="7861300" y="9855584"/>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82934</xdr:rowOff>
    </xdr:from>
    <xdr:to>
      <xdr:col>11</xdr:col>
      <xdr:colOff>307975</xdr:colOff>
      <xdr:row>58</xdr:row>
      <xdr:rowOff>13905</xdr:rowOff>
    </xdr:to>
    <xdr:cxnSp macro="">
      <xdr:nvCxnSpPr>
        <xdr:cNvPr id="355" name="直線コネクタ 354"/>
        <xdr:cNvCxnSpPr/>
      </xdr:nvCxnSpPr>
      <xdr:spPr>
        <a:xfrm flipV="1">
          <a:off x="6972300" y="9855584"/>
          <a:ext cx="889000" cy="10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60039</xdr:rowOff>
    </xdr:from>
    <xdr:to>
      <xdr:col>15</xdr:col>
      <xdr:colOff>231775</xdr:colOff>
      <xdr:row>57</xdr:row>
      <xdr:rowOff>161639</xdr:rowOff>
    </xdr:to>
    <xdr:sp macro="" textlink="">
      <xdr:nvSpPr>
        <xdr:cNvPr id="365" name="円/楕円 364"/>
        <xdr:cNvSpPr/>
      </xdr:nvSpPr>
      <xdr:spPr>
        <a:xfrm>
          <a:off x="10426700" y="98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82916</xdr:rowOff>
    </xdr:from>
    <xdr:ext cx="534377" cy="259045"/>
    <xdr:sp macro="" textlink="">
      <xdr:nvSpPr>
        <xdr:cNvPr id="366" name="普通建設事業費該当値テキスト"/>
        <xdr:cNvSpPr txBox="1"/>
      </xdr:nvSpPr>
      <xdr:spPr>
        <a:xfrm>
          <a:off x="10528300" y="96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152760</xdr:rowOff>
    </xdr:from>
    <xdr:to>
      <xdr:col>14</xdr:col>
      <xdr:colOff>79375</xdr:colOff>
      <xdr:row>56</xdr:row>
      <xdr:rowOff>82910</xdr:rowOff>
    </xdr:to>
    <xdr:sp macro="" textlink="">
      <xdr:nvSpPr>
        <xdr:cNvPr id="367" name="円/楕円 366"/>
        <xdr:cNvSpPr/>
      </xdr:nvSpPr>
      <xdr:spPr>
        <a:xfrm>
          <a:off x="9588500" y="95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99437</xdr:rowOff>
    </xdr:from>
    <xdr:ext cx="599010" cy="259045"/>
    <xdr:sp macro="" textlink="">
      <xdr:nvSpPr>
        <xdr:cNvPr id="368" name="テキスト ボックス 367"/>
        <xdr:cNvSpPr txBox="1"/>
      </xdr:nvSpPr>
      <xdr:spPr>
        <a:xfrm>
          <a:off x="9339794" y="935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85665</xdr:rowOff>
    </xdr:from>
    <xdr:to>
      <xdr:col>12</xdr:col>
      <xdr:colOff>561975</xdr:colOff>
      <xdr:row>58</xdr:row>
      <xdr:rowOff>15815</xdr:rowOff>
    </xdr:to>
    <xdr:sp macro="" textlink="">
      <xdr:nvSpPr>
        <xdr:cNvPr id="369" name="円/楕円 368"/>
        <xdr:cNvSpPr/>
      </xdr:nvSpPr>
      <xdr:spPr>
        <a:xfrm>
          <a:off x="8699500" y="98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6942</xdr:rowOff>
    </xdr:from>
    <xdr:ext cx="534377" cy="259045"/>
    <xdr:sp macro="" textlink="">
      <xdr:nvSpPr>
        <xdr:cNvPr id="370" name="テキスト ボックス 369"/>
        <xdr:cNvSpPr txBox="1"/>
      </xdr:nvSpPr>
      <xdr:spPr>
        <a:xfrm>
          <a:off x="8483111" y="99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32134</xdr:rowOff>
    </xdr:from>
    <xdr:to>
      <xdr:col>11</xdr:col>
      <xdr:colOff>358775</xdr:colOff>
      <xdr:row>57</xdr:row>
      <xdr:rowOff>133734</xdr:rowOff>
    </xdr:to>
    <xdr:sp macro="" textlink="">
      <xdr:nvSpPr>
        <xdr:cNvPr id="371" name="円/楕円 370"/>
        <xdr:cNvSpPr/>
      </xdr:nvSpPr>
      <xdr:spPr>
        <a:xfrm>
          <a:off x="7810500" y="98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150261</xdr:rowOff>
    </xdr:from>
    <xdr:ext cx="534377" cy="259045"/>
    <xdr:sp macro="" textlink="">
      <xdr:nvSpPr>
        <xdr:cNvPr id="372" name="テキスト ボックス 371"/>
        <xdr:cNvSpPr txBox="1"/>
      </xdr:nvSpPr>
      <xdr:spPr>
        <a:xfrm>
          <a:off x="7594111" y="958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134555</xdr:rowOff>
    </xdr:from>
    <xdr:to>
      <xdr:col>10</xdr:col>
      <xdr:colOff>155575</xdr:colOff>
      <xdr:row>58</xdr:row>
      <xdr:rowOff>64705</xdr:rowOff>
    </xdr:to>
    <xdr:sp macro="" textlink="">
      <xdr:nvSpPr>
        <xdr:cNvPr id="373" name="円/楕円 372"/>
        <xdr:cNvSpPr/>
      </xdr:nvSpPr>
      <xdr:spPr>
        <a:xfrm>
          <a:off x="6921500" y="99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81232</xdr:rowOff>
    </xdr:from>
    <xdr:ext cx="534377" cy="259045"/>
    <xdr:sp macro="" textlink="">
      <xdr:nvSpPr>
        <xdr:cNvPr id="374" name="テキスト ボックス 373"/>
        <xdr:cNvSpPr txBox="1"/>
      </xdr:nvSpPr>
      <xdr:spPr>
        <a:xfrm>
          <a:off x="6705111" y="968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63982</xdr:rowOff>
    </xdr:from>
    <xdr:to>
      <xdr:col>15</xdr:col>
      <xdr:colOff>180975</xdr:colOff>
      <xdr:row>76</xdr:row>
      <xdr:rowOff>158319</xdr:rowOff>
    </xdr:to>
    <xdr:cxnSp macro="">
      <xdr:nvCxnSpPr>
        <xdr:cNvPr id="399" name="直線コネクタ 398"/>
        <xdr:cNvCxnSpPr/>
      </xdr:nvCxnSpPr>
      <xdr:spPr>
        <a:xfrm>
          <a:off x="9639300" y="12751282"/>
          <a:ext cx="838200" cy="4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63982</xdr:rowOff>
    </xdr:from>
    <xdr:to>
      <xdr:col>14</xdr:col>
      <xdr:colOff>28575</xdr:colOff>
      <xdr:row>76</xdr:row>
      <xdr:rowOff>121749</xdr:rowOff>
    </xdr:to>
    <xdr:cxnSp macro="">
      <xdr:nvCxnSpPr>
        <xdr:cNvPr id="402" name="直線コネクタ 401"/>
        <xdr:cNvCxnSpPr/>
      </xdr:nvCxnSpPr>
      <xdr:spPr>
        <a:xfrm flipV="1">
          <a:off x="8750300" y="12751282"/>
          <a:ext cx="889000" cy="40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143805</xdr:rowOff>
    </xdr:from>
    <xdr:ext cx="534377" cy="259045"/>
    <xdr:sp macro="" textlink="">
      <xdr:nvSpPr>
        <xdr:cNvPr id="404" name="テキスト ボックス 403"/>
        <xdr:cNvSpPr txBox="1"/>
      </xdr:nvSpPr>
      <xdr:spPr>
        <a:xfrm>
          <a:off x="9372111" y="131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107519</xdr:rowOff>
    </xdr:from>
    <xdr:to>
      <xdr:col>15</xdr:col>
      <xdr:colOff>231775</xdr:colOff>
      <xdr:row>77</xdr:row>
      <xdr:rowOff>37669</xdr:rowOff>
    </xdr:to>
    <xdr:sp macro="" textlink="">
      <xdr:nvSpPr>
        <xdr:cNvPr id="412" name="円/楕円 411"/>
        <xdr:cNvSpPr/>
      </xdr:nvSpPr>
      <xdr:spPr>
        <a:xfrm>
          <a:off x="10426700" y="131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130396</xdr:rowOff>
    </xdr:from>
    <xdr:ext cx="534377" cy="259045"/>
    <xdr:sp macro="" textlink="">
      <xdr:nvSpPr>
        <xdr:cNvPr id="413" name="普通建設事業費 （ うち新規整備　）該当値テキスト"/>
        <xdr:cNvSpPr txBox="1"/>
      </xdr:nvSpPr>
      <xdr:spPr>
        <a:xfrm>
          <a:off x="10528300" y="129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36,742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13182</xdr:rowOff>
    </xdr:from>
    <xdr:to>
      <xdr:col>14</xdr:col>
      <xdr:colOff>79375</xdr:colOff>
      <xdr:row>74</xdr:row>
      <xdr:rowOff>114782</xdr:rowOff>
    </xdr:to>
    <xdr:sp macro="" textlink="">
      <xdr:nvSpPr>
        <xdr:cNvPr id="414" name="円/楕円 413"/>
        <xdr:cNvSpPr/>
      </xdr:nvSpPr>
      <xdr:spPr>
        <a:xfrm>
          <a:off x="9588500" y="127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131309</xdr:rowOff>
    </xdr:from>
    <xdr:ext cx="599010" cy="259045"/>
    <xdr:sp macro="" textlink="">
      <xdr:nvSpPr>
        <xdr:cNvPr id="415" name="テキスト ボックス 414"/>
        <xdr:cNvSpPr txBox="1"/>
      </xdr:nvSpPr>
      <xdr:spPr>
        <a:xfrm>
          <a:off x="9339794" y="1247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113,249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70949</xdr:rowOff>
    </xdr:from>
    <xdr:to>
      <xdr:col>12</xdr:col>
      <xdr:colOff>561975</xdr:colOff>
      <xdr:row>77</xdr:row>
      <xdr:rowOff>1099</xdr:rowOff>
    </xdr:to>
    <xdr:sp macro="" textlink="">
      <xdr:nvSpPr>
        <xdr:cNvPr id="416" name="円/楕円 415"/>
        <xdr:cNvSpPr/>
      </xdr:nvSpPr>
      <xdr:spPr>
        <a:xfrm>
          <a:off x="8699500" y="131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17626</xdr:rowOff>
    </xdr:from>
    <xdr:ext cx="534377" cy="259045"/>
    <xdr:sp macro="" textlink="">
      <xdr:nvSpPr>
        <xdr:cNvPr id="417" name="テキスト ボックス 416"/>
        <xdr:cNvSpPr txBox="1"/>
      </xdr:nvSpPr>
      <xdr:spPr>
        <a:xfrm>
          <a:off x="8483111" y="128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72434</xdr:rowOff>
    </xdr:from>
    <xdr:to>
      <xdr:col>15</xdr:col>
      <xdr:colOff>180975</xdr:colOff>
      <xdr:row>98</xdr:row>
      <xdr:rowOff>15894</xdr:rowOff>
    </xdr:to>
    <xdr:cxnSp macro="">
      <xdr:nvCxnSpPr>
        <xdr:cNvPr id="446" name="直線コネクタ 445"/>
        <xdr:cNvCxnSpPr/>
      </xdr:nvCxnSpPr>
      <xdr:spPr>
        <a:xfrm flipV="1">
          <a:off x="9639300" y="16531634"/>
          <a:ext cx="838200" cy="2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127870</xdr:rowOff>
    </xdr:from>
    <xdr:to>
      <xdr:col>14</xdr:col>
      <xdr:colOff>28575</xdr:colOff>
      <xdr:row>98</xdr:row>
      <xdr:rowOff>15894</xdr:rowOff>
    </xdr:to>
    <xdr:cxnSp macro="">
      <xdr:nvCxnSpPr>
        <xdr:cNvPr id="449" name="直線コネクタ 448"/>
        <xdr:cNvCxnSpPr/>
      </xdr:nvCxnSpPr>
      <xdr:spPr>
        <a:xfrm>
          <a:off x="8750300" y="16758520"/>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108044</xdr:rowOff>
    </xdr:from>
    <xdr:ext cx="534377" cy="259045"/>
    <xdr:sp macro="" textlink="">
      <xdr:nvSpPr>
        <xdr:cNvPr id="451" name="テキスト ボックス 450"/>
        <xdr:cNvSpPr txBox="1"/>
      </xdr:nvSpPr>
      <xdr:spPr>
        <a:xfrm>
          <a:off x="937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21634</xdr:rowOff>
    </xdr:from>
    <xdr:to>
      <xdr:col>15</xdr:col>
      <xdr:colOff>231775</xdr:colOff>
      <xdr:row>96</xdr:row>
      <xdr:rowOff>123234</xdr:rowOff>
    </xdr:to>
    <xdr:sp macro="" textlink="">
      <xdr:nvSpPr>
        <xdr:cNvPr id="459" name="円/楕円 458"/>
        <xdr:cNvSpPr/>
      </xdr:nvSpPr>
      <xdr:spPr>
        <a:xfrm>
          <a:off x="10426700" y="164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44511</xdr:rowOff>
    </xdr:from>
    <xdr:ext cx="534377" cy="259045"/>
    <xdr:sp macro="" textlink="">
      <xdr:nvSpPr>
        <xdr:cNvPr id="460" name="普通建設事業費 （ うち更新整備　）該当値テキスト"/>
        <xdr:cNvSpPr txBox="1"/>
      </xdr:nvSpPr>
      <xdr:spPr>
        <a:xfrm>
          <a:off x="10528300" y="163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136544</xdr:rowOff>
    </xdr:from>
    <xdr:to>
      <xdr:col>14</xdr:col>
      <xdr:colOff>79375</xdr:colOff>
      <xdr:row>98</xdr:row>
      <xdr:rowOff>66694</xdr:rowOff>
    </xdr:to>
    <xdr:sp macro="" textlink="">
      <xdr:nvSpPr>
        <xdr:cNvPr id="461" name="円/楕円 460"/>
        <xdr:cNvSpPr/>
      </xdr:nvSpPr>
      <xdr:spPr>
        <a:xfrm>
          <a:off x="9588500" y="167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57821</xdr:rowOff>
    </xdr:from>
    <xdr:ext cx="534377" cy="259045"/>
    <xdr:sp macro="" textlink="">
      <xdr:nvSpPr>
        <xdr:cNvPr id="462" name="テキスト ボックス 461"/>
        <xdr:cNvSpPr txBox="1"/>
      </xdr:nvSpPr>
      <xdr:spPr>
        <a:xfrm>
          <a:off x="9372111" y="168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77070</xdr:rowOff>
    </xdr:from>
    <xdr:to>
      <xdr:col>12</xdr:col>
      <xdr:colOff>561975</xdr:colOff>
      <xdr:row>98</xdr:row>
      <xdr:rowOff>7220</xdr:rowOff>
    </xdr:to>
    <xdr:sp macro="" textlink="">
      <xdr:nvSpPr>
        <xdr:cNvPr id="463" name="円/楕円 462"/>
        <xdr:cNvSpPr/>
      </xdr:nvSpPr>
      <xdr:spPr>
        <a:xfrm>
          <a:off x="8699500" y="167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169797</xdr:rowOff>
    </xdr:from>
    <xdr:ext cx="534377" cy="259045"/>
    <xdr:sp macro="" textlink="">
      <xdr:nvSpPr>
        <xdr:cNvPr id="464" name="テキスト ボックス 463"/>
        <xdr:cNvSpPr txBox="1"/>
      </xdr:nvSpPr>
      <xdr:spPr>
        <a:xfrm>
          <a:off x="8483111" y="168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74412</xdr:rowOff>
    </xdr:from>
    <xdr:to>
      <xdr:col>23</xdr:col>
      <xdr:colOff>517525</xdr:colOff>
      <xdr:row>38</xdr:row>
      <xdr:rowOff>139700</xdr:rowOff>
    </xdr:to>
    <xdr:cxnSp macro="">
      <xdr:nvCxnSpPr>
        <xdr:cNvPr id="491" name="直線コネクタ 490"/>
        <xdr:cNvCxnSpPr/>
      </xdr:nvCxnSpPr>
      <xdr:spPr>
        <a:xfrm>
          <a:off x="15481300" y="6589512"/>
          <a:ext cx="8382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74412</xdr:rowOff>
    </xdr:from>
    <xdr:to>
      <xdr:col>22</xdr:col>
      <xdr:colOff>365125</xdr:colOff>
      <xdr:row>38</xdr:row>
      <xdr:rowOff>139700</xdr:rowOff>
    </xdr:to>
    <xdr:cxnSp macro="">
      <xdr:nvCxnSpPr>
        <xdr:cNvPr id="494" name="直線コネクタ 493"/>
        <xdr:cNvCxnSpPr/>
      </xdr:nvCxnSpPr>
      <xdr:spPr>
        <a:xfrm flipV="1">
          <a:off x="14592300" y="6589512"/>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40853</xdr:rowOff>
    </xdr:from>
    <xdr:to>
      <xdr:col>19</xdr:col>
      <xdr:colOff>644525</xdr:colOff>
      <xdr:row>38</xdr:row>
      <xdr:rowOff>139700</xdr:rowOff>
    </xdr:to>
    <xdr:cxnSp macro="">
      <xdr:nvCxnSpPr>
        <xdr:cNvPr id="500" name="直線コネクタ 499"/>
        <xdr:cNvCxnSpPr/>
      </xdr:nvCxnSpPr>
      <xdr:spPr>
        <a:xfrm>
          <a:off x="12814300" y="6555953"/>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23612</xdr:rowOff>
    </xdr:from>
    <xdr:to>
      <xdr:col>22</xdr:col>
      <xdr:colOff>415925</xdr:colOff>
      <xdr:row>38</xdr:row>
      <xdr:rowOff>125212</xdr:rowOff>
    </xdr:to>
    <xdr:sp macro="" textlink="">
      <xdr:nvSpPr>
        <xdr:cNvPr id="512" name="円/楕円 511"/>
        <xdr:cNvSpPr/>
      </xdr:nvSpPr>
      <xdr:spPr>
        <a:xfrm>
          <a:off x="15430500" y="65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116339</xdr:rowOff>
    </xdr:from>
    <xdr:ext cx="469744" cy="259045"/>
    <xdr:sp macro="" textlink="">
      <xdr:nvSpPr>
        <xdr:cNvPr id="513" name="テキスト ボックス 512"/>
        <xdr:cNvSpPr txBox="1"/>
      </xdr:nvSpPr>
      <xdr:spPr>
        <a:xfrm>
          <a:off x="15246427" y="663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161503</xdr:rowOff>
    </xdr:from>
    <xdr:to>
      <xdr:col>18</xdr:col>
      <xdr:colOff>492125</xdr:colOff>
      <xdr:row>38</xdr:row>
      <xdr:rowOff>91653</xdr:rowOff>
    </xdr:to>
    <xdr:sp macro="" textlink="">
      <xdr:nvSpPr>
        <xdr:cNvPr id="518" name="円/楕円 517"/>
        <xdr:cNvSpPr/>
      </xdr:nvSpPr>
      <xdr:spPr>
        <a:xfrm>
          <a:off x="12763500" y="65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82780</xdr:rowOff>
    </xdr:from>
    <xdr:ext cx="469744" cy="259045"/>
    <xdr:sp macro="" textlink="">
      <xdr:nvSpPr>
        <xdr:cNvPr id="519" name="テキスト ボックス 518"/>
        <xdr:cNvSpPr txBox="1"/>
      </xdr:nvSpPr>
      <xdr:spPr>
        <a:xfrm>
          <a:off x="12579427" y="659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68505</xdr:rowOff>
    </xdr:from>
    <xdr:to>
      <xdr:col>23</xdr:col>
      <xdr:colOff>517525</xdr:colOff>
      <xdr:row>75</xdr:row>
      <xdr:rowOff>170461</xdr:rowOff>
    </xdr:to>
    <xdr:cxnSp macro="">
      <xdr:nvCxnSpPr>
        <xdr:cNvPr id="601" name="直線コネクタ 600"/>
        <xdr:cNvCxnSpPr/>
      </xdr:nvCxnSpPr>
      <xdr:spPr>
        <a:xfrm flipV="1">
          <a:off x="15481300" y="12927255"/>
          <a:ext cx="8382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134171</xdr:rowOff>
    </xdr:from>
    <xdr:to>
      <xdr:col>22</xdr:col>
      <xdr:colOff>365125</xdr:colOff>
      <xdr:row>75</xdr:row>
      <xdr:rowOff>170461</xdr:rowOff>
    </xdr:to>
    <xdr:cxnSp macro="">
      <xdr:nvCxnSpPr>
        <xdr:cNvPr id="604" name="直線コネクタ 603"/>
        <xdr:cNvCxnSpPr/>
      </xdr:nvCxnSpPr>
      <xdr:spPr>
        <a:xfrm>
          <a:off x="14592300" y="12992921"/>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134171</xdr:rowOff>
    </xdr:from>
    <xdr:to>
      <xdr:col>21</xdr:col>
      <xdr:colOff>161925</xdr:colOff>
      <xdr:row>75</xdr:row>
      <xdr:rowOff>142143</xdr:rowOff>
    </xdr:to>
    <xdr:cxnSp macro="">
      <xdr:nvCxnSpPr>
        <xdr:cNvPr id="607" name="直線コネクタ 606"/>
        <xdr:cNvCxnSpPr/>
      </xdr:nvCxnSpPr>
      <xdr:spPr>
        <a:xfrm flipV="1">
          <a:off x="13703300" y="12992921"/>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53226</xdr:rowOff>
    </xdr:from>
    <xdr:ext cx="534377" cy="259045"/>
    <xdr:sp macro="" textlink="">
      <xdr:nvSpPr>
        <xdr:cNvPr id="609" name="テキスト ボックス 608"/>
        <xdr:cNvSpPr txBox="1"/>
      </xdr:nvSpPr>
      <xdr:spPr>
        <a:xfrm>
          <a:off x="14325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142143</xdr:rowOff>
    </xdr:from>
    <xdr:to>
      <xdr:col>19</xdr:col>
      <xdr:colOff>644525</xdr:colOff>
      <xdr:row>76</xdr:row>
      <xdr:rowOff>43431</xdr:rowOff>
    </xdr:to>
    <xdr:cxnSp macro="">
      <xdr:nvCxnSpPr>
        <xdr:cNvPr id="610" name="直線コネクタ 609"/>
        <xdr:cNvCxnSpPr/>
      </xdr:nvCxnSpPr>
      <xdr:spPr>
        <a:xfrm flipV="1">
          <a:off x="12814300" y="13000893"/>
          <a:ext cx="889000" cy="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2" name="テキスト ボックス 611"/>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17705</xdr:rowOff>
    </xdr:from>
    <xdr:to>
      <xdr:col>23</xdr:col>
      <xdr:colOff>568325</xdr:colOff>
      <xdr:row>75</xdr:row>
      <xdr:rowOff>119305</xdr:rowOff>
    </xdr:to>
    <xdr:sp macro="" textlink="">
      <xdr:nvSpPr>
        <xdr:cNvPr id="620" name="円/楕円 619"/>
        <xdr:cNvSpPr/>
      </xdr:nvSpPr>
      <xdr:spPr>
        <a:xfrm>
          <a:off x="16268700" y="128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40582</xdr:rowOff>
    </xdr:from>
    <xdr:ext cx="534377" cy="259045"/>
    <xdr:sp macro="" textlink="">
      <xdr:nvSpPr>
        <xdr:cNvPr id="621" name="公債費該当値テキスト"/>
        <xdr:cNvSpPr txBox="1"/>
      </xdr:nvSpPr>
      <xdr:spPr>
        <a:xfrm>
          <a:off x="16370300" y="127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119661</xdr:rowOff>
    </xdr:from>
    <xdr:to>
      <xdr:col>22</xdr:col>
      <xdr:colOff>415925</xdr:colOff>
      <xdr:row>76</xdr:row>
      <xdr:rowOff>49811</xdr:rowOff>
    </xdr:to>
    <xdr:sp macro="" textlink="">
      <xdr:nvSpPr>
        <xdr:cNvPr id="622" name="円/楕円 621"/>
        <xdr:cNvSpPr/>
      </xdr:nvSpPr>
      <xdr:spPr>
        <a:xfrm>
          <a:off x="15430500" y="129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40938</xdr:rowOff>
    </xdr:from>
    <xdr:ext cx="534377" cy="259045"/>
    <xdr:sp macro="" textlink="">
      <xdr:nvSpPr>
        <xdr:cNvPr id="623" name="テキスト ボックス 622"/>
        <xdr:cNvSpPr txBox="1"/>
      </xdr:nvSpPr>
      <xdr:spPr>
        <a:xfrm>
          <a:off x="15214111" y="130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83371</xdr:rowOff>
    </xdr:from>
    <xdr:to>
      <xdr:col>21</xdr:col>
      <xdr:colOff>212725</xdr:colOff>
      <xdr:row>76</xdr:row>
      <xdr:rowOff>13522</xdr:rowOff>
    </xdr:to>
    <xdr:sp macro="" textlink="">
      <xdr:nvSpPr>
        <xdr:cNvPr id="624" name="円/楕円 623"/>
        <xdr:cNvSpPr/>
      </xdr:nvSpPr>
      <xdr:spPr>
        <a:xfrm>
          <a:off x="14541500" y="129421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30048</xdr:rowOff>
    </xdr:from>
    <xdr:ext cx="534377" cy="259045"/>
    <xdr:sp macro="" textlink="">
      <xdr:nvSpPr>
        <xdr:cNvPr id="625" name="テキスト ボックス 624"/>
        <xdr:cNvSpPr txBox="1"/>
      </xdr:nvSpPr>
      <xdr:spPr>
        <a:xfrm>
          <a:off x="14325111" y="1271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91343</xdr:rowOff>
    </xdr:from>
    <xdr:to>
      <xdr:col>20</xdr:col>
      <xdr:colOff>9525</xdr:colOff>
      <xdr:row>76</xdr:row>
      <xdr:rowOff>21493</xdr:rowOff>
    </xdr:to>
    <xdr:sp macro="" textlink="">
      <xdr:nvSpPr>
        <xdr:cNvPr id="626" name="円/楕円 625"/>
        <xdr:cNvSpPr/>
      </xdr:nvSpPr>
      <xdr:spPr>
        <a:xfrm>
          <a:off x="13652500" y="129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38020</xdr:rowOff>
    </xdr:from>
    <xdr:ext cx="534377" cy="259045"/>
    <xdr:sp macro="" textlink="">
      <xdr:nvSpPr>
        <xdr:cNvPr id="627" name="テキスト ボックス 626"/>
        <xdr:cNvSpPr txBox="1"/>
      </xdr:nvSpPr>
      <xdr:spPr>
        <a:xfrm>
          <a:off x="13436111" y="127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164081</xdr:rowOff>
    </xdr:from>
    <xdr:to>
      <xdr:col>18</xdr:col>
      <xdr:colOff>492125</xdr:colOff>
      <xdr:row>76</xdr:row>
      <xdr:rowOff>94231</xdr:rowOff>
    </xdr:to>
    <xdr:sp macro="" textlink="">
      <xdr:nvSpPr>
        <xdr:cNvPr id="628" name="円/楕円 627"/>
        <xdr:cNvSpPr/>
      </xdr:nvSpPr>
      <xdr:spPr>
        <a:xfrm>
          <a:off x="12763500" y="130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85358</xdr:rowOff>
    </xdr:from>
    <xdr:ext cx="534377" cy="259045"/>
    <xdr:sp macro="" textlink="">
      <xdr:nvSpPr>
        <xdr:cNvPr id="629" name="テキスト ボックス 628"/>
        <xdr:cNvSpPr txBox="1"/>
      </xdr:nvSpPr>
      <xdr:spPr>
        <a:xfrm>
          <a:off x="12547111" y="1311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171393</xdr:rowOff>
    </xdr:from>
    <xdr:to>
      <xdr:col>23</xdr:col>
      <xdr:colOff>517525</xdr:colOff>
      <xdr:row>98</xdr:row>
      <xdr:rowOff>34691</xdr:rowOff>
    </xdr:to>
    <xdr:cxnSp macro="">
      <xdr:nvCxnSpPr>
        <xdr:cNvPr id="656" name="直線コネクタ 655"/>
        <xdr:cNvCxnSpPr/>
      </xdr:nvCxnSpPr>
      <xdr:spPr>
        <a:xfrm flipV="1">
          <a:off x="15481300" y="16802043"/>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34691</xdr:rowOff>
    </xdr:from>
    <xdr:to>
      <xdr:col>22</xdr:col>
      <xdr:colOff>365125</xdr:colOff>
      <xdr:row>98</xdr:row>
      <xdr:rowOff>92681</xdr:rowOff>
    </xdr:to>
    <xdr:cxnSp macro="">
      <xdr:nvCxnSpPr>
        <xdr:cNvPr id="659" name="直線コネクタ 658"/>
        <xdr:cNvCxnSpPr/>
      </xdr:nvCxnSpPr>
      <xdr:spPr>
        <a:xfrm flipV="1">
          <a:off x="14592300" y="16836791"/>
          <a:ext cx="889000" cy="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152109</xdr:rowOff>
    </xdr:from>
    <xdr:to>
      <xdr:col>21</xdr:col>
      <xdr:colOff>161925</xdr:colOff>
      <xdr:row>98</xdr:row>
      <xdr:rowOff>92681</xdr:rowOff>
    </xdr:to>
    <xdr:cxnSp macro="">
      <xdr:nvCxnSpPr>
        <xdr:cNvPr id="662" name="直線コネクタ 661"/>
        <xdr:cNvCxnSpPr/>
      </xdr:nvCxnSpPr>
      <xdr:spPr>
        <a:xfrm>
          <a:off x="13703300" y="16782759"/>
          <a:ext cx="889000" cy="1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81398</xdr:rowOff>
    </xdr:from>
    <xdr:to>
      <xdr:col>19</xdr:col>
      <xdr:colOff>644525</xdr:colOff>
      <xdr:row>97</xdr:row>
      <xdr:rowOff>152109</xdr:rowOff>
    </xdr:to>
    <xdr:cxnSp macro="">
      <xdr:nvCxnSpPr>
        <xdr:cNvPr id="665" name="直線コネクタ 664"/>
        <xdr:cNvCxnSpPr/>
      </xdr:nvCxnSpPr>
      <xdr:spPr>
        <a:xfrm>
          <a:off x="12814300" y="16712048"/>
          <a:ext cx="889000" cy="7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120593</xdr:rowOff>
    </xdr:from>
    <xdr:to>
      <xdr:col>23</xdr:col>
      <xdr:colOff>568325</xdr:colOff>
      <xdr:row>98</xdr:row>
      <xdr:rowOff>50743</xdr:rowOff>
    </xdr:to>
    <xdr:sp macro="" textlink="">
      <xdr:nvSpPr>
        <xdr:cNvPr id="675" name="円/楕円 674"/>
        <xdr:cNvSpPr/>
      </xdr:nvSpPr>
      <xdr:spPr>
        <a:xfrm>
          <a:off x="16268700" y="167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143470</xdr:rowOff>
    </xdr:from>
    <xdr:ext cx="534377" cy="259045"/>
    <xdr:sp macro="" textlink="">
      <xdr:nvSpPr>
        <xdr:cNvPr id="676" name="積立金該当値テキスト"/>
        <xdr:cNvSpPr txBox="1"/>
      </xdr:nvSpPr>
      <xdr:spPr>
        <a:xfrm>
          <a:off x="16370300" y="166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155341</xdr:rowOff>
    </xdr:from>
    <xdr:to>
      <xdr:col>22</xdr:col>
      <xdr:colOff>415925</xdr:colOff>
      <xdr:row>98</xdr:row>
      <xdr:rowOff>85491</xdr:rowOff>
    </xdr:to>
    <xdr:sp macro="" textlink="">
      <xdr:nvSpPr>
        <xdr:cNvPr id="677" name="円/楕円 676"/>
        <xdr:cNvSpPr/>
      </xdr:nvSpPr>
      <xdr:spPr>
        <a:xfrm>
          <a:off x="15430500" y="167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76618</xdr:rowOff>
    </xdr:from>
    <xdr:ext cx="534377" cy="259045"/>
    <xdr:sp macro="" textlink="">
      <xdr:nvSpPr>
        <xdr:cNvPr id="678" name="テキスト ボックス 677"/>
        <xdr:cNvSpPr txBox="1"/>
      </xdr:nvSpPr>
      <xdr:spPr>
        <a:xfrm>
          <a:off x="15214111" y="168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41881</xdr:rowOff>
    </xdr:from>
    <xdr:to>
      <xdr:col>21</xdr:col>
      <xdr:colOff>212725</xdr:colOff>
      <xdr:row>98</xdr:row>
      <xdr:rowOff>143481</xdr:rowOff>
    </xdr:to>
    <xdr:sp macro="" textlink="">
      <xdr:nvSpPr>
        <xdr:cNvPr id="679" name="円/楕円 678"/>
        <xdr:cNvSpPr/>
      </xdr:nvSpPr>
      <xdr:spPr>
        <a:xfrm>
          <a:off x="14541500" y="168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134608</xdr:rowOff>
    </xdr:from>
    <xdr:ext cx="469744" cy="259045"/>
    <xdr:sp macro="" textlink="">
      <xdr:nvSpPr>
        <xdr:cNvPr id="680" name="テキスト ボックス 679"/>
        <xdr:cNvSpPr txBox="1"/>
      </xdr:nvSpPr>
      <xdr:spPr>
        <a:xfrm>
          <a:off x="14357427" y="169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101309</xdr:rowOff>
    </xdr:from>
    <xdr:to>
      <xdr:col>20</xdr:col>
      <xdr:colOff>9525</xdr:colOff>
      <xdr:row>98</xdr:row>
      <xdr:rowOff>31459</xdr:rowOff>
    </xdr:to>
    <xdr:sp macro="" textlink="">
      <xdr:nvSpPr>
        <xdr:cNvPr id="681" name="円/楕円 680"/>
        <xdr:cNvSpPr/>
      </xdr:nvSpPr>
      <xdr:spPr>
        <a:xfrm>
          <a:off x="13652500" y="167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22586</xdr:rowOff>
    </xdr:from>
    <xdr:ext cx="534377" cy="259045"/>
    <xdr:sp macro="" textlink="">
      <xdr:nvSpPr>
        <xdr:cNvPr id="682" name="テキスト ボックス 681"/>
        <xdr:cNvSpPr txBox="1"/>
      </xdr:nvSpPr>
      <xdr:spPr>
        <a:xfrm>
          <a:off x="13436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30598</xdr:rowOff>
    </xdr:from>
    <xdr:to>
      <xdr:col>18</xdr:col>
      <xdr:colOff>492125</xdr:colOff>
      <xdr:row>97</xdr:row>
      <xdr:rowOff>132198</xdr:rowOff>
    </xdr:to>
    <xdr:sp macro="" textlink="">
      <xdr:nvSpPr>
        <xdr:cNvPr id="683" name="円/楕円 682"/>
        <xdr:cNvSpPr/>
      </xdr:nvSpPr>
      <xdr:spPr>
        <a:xfrm>
          <a:off x="12763500" y="166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123325</xdr:rowOff>
    </xdr:from>
    <xdr:ext cx="534377" cy="259045"/>
    <xdr:sp macro="" textlink="">
      <xdr:nvSpPr>
        <xdr:cNvPr id="684" name="テキスト ボックス 683"/>
        <xdr:cNvSpPr txBox="1"/>
      </xdr:nvSpPr>
      <xdr:spPr>
        <a:xfrm>
          <a:off x="12547111" y="167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97790</xdr:rowOff>
    </xdr:from>
    <xdr:to>
      <xdr:col>32</xdr:col>
      <xdr:colOff>187325</xdr:colOff>
      <xdr:row>39</xdr:row>
      <xdr:rowOff>98878</xdr:rowOff>
    </xdr:to>
    <xdr:cxnSp macro="">
      <xdr:nvCxnSpPr>
        <xdr:cNvPr id="715" name="直線コネクタ 714"/>
        <xdr:cNvCxnSpPr/>
      </xdr:nvCxnSpPr>
      <xdr:spPr>
        <a:xfrm flipV="1">
          <a:off x="21323300" y="678434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46990</xdr:rowOff>
    </xdr:from>
    <xdr:to>
      <xdr:col>32</xdr:col>
      <xdr:colOff>238125</xdr:colOff>
      <xdr:row>39</xdr:row>
      <xdr:rowOff>148590</xdr:rowOff>
    </xdr:to>
    <xdr:sp macro="" textlink="">
      <xdr:nvSpPr>
        <xdr:cNvPr id="734" name="円/楕円 733"/>
        <xdr:cNvSpPr/>
      </xdr:nvSpPr>
      <xdr:spPr>
        <a:xfrm>
          <a:off x="22110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133367</xdr:rowOff>
    </xdr:from>
    <xdr:ext cx="313932" cy="259045"/>
    <xdr:sp macro="" textlink="">
      <xdr:nvSpPr>
        <xdr:cNvPr id="735" name="投資及び出資金該当値テキスト"/>
        <xdr:cNvSpPr txBox="1"/>
      </xdr:nvSpPr>
      <xdr:spPr>
        <a:xfrm>
          <a:off x="22212300" y="6648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105913</xdr:rowOff>
    </xdr:from>
    <xdr:to>
      <xdr:col>32</xdr:col>
      <xdr:colOff>187325</xdr:colOff>
      <xdr:row>56</xdr:row>
      <xdr:rowOff>100655</xdr:rowOff>
    </xdr:to>
    <xdr:cxnSp macro="">
      <xdr:nvCxnSpPr>
        <xdr:cNvPr id="770" name="直線コネクタ 769"/>
        <xdr:cNvCxnSpPr/>
      </xdr:nvCxnSpPr>
      <xdr:spPr>
        <a:xfrm flipV="1">
          <a:off x="21323300" y="9364213"/>
          <a:ext cx="838200" cy="3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100655</xdr:rowOff>
    </xdr:from>
    <xdr:to>
      <xdr:col>31</xdr:col>
      <xdr:colOff>34925</xdr:colOff>
      <xdr:row>56</xdr:row>
      <xdr:rowOff>122327</xdr:rowOff>
    </xdr:to>
    <xdr:cxnSp macro="">
      <xdr:nvCxnSpPr>
        <xdr:cNvPr id="773" name="直線コネクタ 772"/>
        <xdr:cNvCxnSpPr/>
      </xdr:nvCxnSpPr>
      <xdr:spPr>
        <a:xfrm flipV="1">
          <a:off x="20434300" y="9701855"/>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54205</xdr:rowOff>
    </xdr:from>
    <xdr:ext cx="469744" cy="259045"/>
    <xdr:sp macro="" textlink="">
      <xdr:nvSpPr>
        <xdr:cNvPr id="775" name="テキスト ボックス 774"/>
        <xdr:cNvSpPr txBox="1"/>
      </xdr:nvSpPr>
      <xdr:spPr>
        <a:xfrm>
          <a:off x="21088427" y="98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122144</xdr:rowOff>
    </xdr:from>
    <xdr:to>
      <xdr:col>29</xdr:col>
      <xdr:colOff>517525</xdr:colOff>
      <xdr:row>56</xdr:row>
      <xdr:rowOff>122327</xdr:rowOff>
    </xdr:to>
    <xdr:cxnSp macro="">
      <xdr:nvCxnSpPr>
        <xdr:cNvPr id="776" name="直線コネクタ 775"/>
        <xdr:cNvCxnSpPr/>
      </xdr:nvCxnSpPr>
      <xdr:spPr>
        <a:xfrm>
          <a:off x="19545300" y="972334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143725</xdr:rowOff>
    </xdr:from>
    <xdr:ext cx="469744" cy="259045"/>
    <xdr:sp macro="" textlink="">
      <xdr:nvSpPr>
        <xdr:cNvPr id="778" name="テキスト ボックス 777"/>
        <xdr:cNvSpPr txBox="1"/>
      </xdr:nvSpPr>
      <xdr:spPr>
        <a:xfrm>
          <a:off x="20199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122144</xdr:rowOff>
    </xdr:from>
    <xdr:to>
      <xdr:col>28</xdr:col>
      <xdr:colOff>314325</xdr:colOff>
      <xdr:row>56</xdr:row>
      <xdr:rowOff>128590</xdr:rowOff>
    </xdr:to>
    <xdr:cxnSp macro="">
      <xdr:nvCxnSpPr>
        <xdr:cNvPr id="779" name="直線コネクタ 778"/>
        <xdr:cNvCxnSpPr/>
      </xdr:nvCxnSpPr>
      <xdr:spPr>
        <a:xfrm flipV="1">
          <a:off x="18656300" y="972334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58869</xdr:rowOff>
    </xdr:from>
    <xdr:ext cx="469744" cy="259045"/>
    <xdr:sp macro="" textlink="">
      <xdr:nvSpPr>
        <xdr:cNvPr id="781" name="テキスト ボックス 780"/>
        <xdr:cNvSpPr txBox="1"/>
      </xdr:nvSpPr>
      <xdr:spPr>
        <a:xfrm>
          <a:off x="19310427"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3" name="テキスト ボックス 782"/>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55113</xdr:rowOff>
    </xdr:from>
    <xdr:to>
      <xdr:col>32</xdr:col>
      <xdr:colOff>238125</xdr:colOff>
      <xdr:row>54</xdr:row>
      <xdr:rowOff>156713</xdr:rowOff>
    </xdr:to>
    <xdr:sp macro="" textlink="">
      <xdr:nvSpPr>
        <xdr:cNvPr id="789" name="円/楕円 788"/>
        <xdr:cNvSpPr/>
      </xdr:nvSpPr>
      <xdr:spPr>
        <a:xfrm>
          <a:off x="22110700" y="93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77990</xdr:rowOff>
    </xdr:from>
    <xdr:ext cx="534377" cy="259045"/>
    <xdr:sp macro="" textlink="">
      <xdr:nvSpPr>
        <xdr:cNvPr id="790" name="貸付金該当値テキスト"/>
        <xdr:cNvSpPr txBox="1"/>
      </xdr:nvSpPr>
      <xdr:spPr>
        <a:xfrm>
          <a:off x="22212300" y="916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49855</xdr:rowOff>
    </xdr:from>
    <xdr:to>
      <xdr:col>31</xdr:col>
      <xdr:colOff>85725</xdr:colOff>
      <xdr:row>56</xdr:row>
      <xdr:rowOff>151455</xdr:rowOff>
    </xdr:to>
    <xdr:sp macro="" textlink="">
      <xdr:nvSpPr>
        <xdr:cNvPr id="791" name="円/楕円 790"/>
        <xdr:cNvSpPr/>
      </xdr:nvSpPr>
      <xdr:spPr>
        <a:xfrm>
          <a:off x="21272500" y="96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167982</xdr:rowOff>
    </xdr:from>
    <xdr:ext cx="469744" cy="259045"/>
    <xdr:sp macro="" textlink="">
      <xdr:nvSpPr>
        <xdr:cNvPr id="792" name="テキスト ボックス 791"/>
        <xdr:cNvSpPr txBox="1"/>
      </xdr:nvSpPr>
      <xdr:spPr>
        <a:xfrm>
          <a:off x="21088427" y="942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71527</xdr:rowOff>
    </xdr:from>
    <xdr:to>
      <xdr:col>29</xdr:col>
      <xdr:colOff>568325</xdr:colOff>
      <xdr:row>57</xdr:row>
      <xdr:rowOff>1677</xdr:rowOff>
    </xdr:to>
    <xdr:sp macro="" textlink="">
      <xdr:nvSpPr>
        <xdr:cNvPr id="793" name="円/楕円 792"/>
        <xdr:cNvSpPr/>
      </xdr:nvSpPr>
      <xdr:spPr>
        <a:xfrm>
          <a:off x="20383500" y="96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18204</xdr:rowOff>
    </xdr:from>
    <xdr:ext cx="469744" cy="259045"/>
    <xdr:sp macro="" textlink="">
      <xdr:nvSpPr>
        <xdr:cNvPr id="794" name="テキスト ボックス 793"/>
        <xdr:cNvSpPr txBox="1"/>
      </xdr:nvSpPr>
      <xdr:spPr>
        <a:xfrm>
          <a:off x="20199427" y="944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71344</xdr:rowOff>
    </xdr:from>
    <xdr:to>
      <xdr:col>28</xdr:col>
      <xdr:colOff>365125</xdr:colOff>
      <xdr:row>57</xdr:row>
      <xdr:rowOff>1494</xdr:rowOff>
    </xdr:to>
    <xdr:sp macro="" textlink="">
      <xdr:nvSpPr>
        <xdr:cNvPr id="795" name="円/楕円 794"/>
        <xdr:cNvSpPr/>
      </xdr:nvSpPr>
      <xdr:spPr>
        <a:xfrm>
          <a:off x="19494500" y="96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18021</xdr:rowOff>
    </xdr:from>
    <xdr:ext cx="469744" cy="259045"/>
    <xdr:sp macro="" textlink="">
      <xdr:nvSpPr>
        <xdr:cNvPr id="796" name="テキスト ボックス 795"/>
        <xdr:cNvSpPr txBox="1"/>
      </xdr:nvSpPr>
      <xdr:spPr>
        <a:xfrm>
          <a:off x="19310427" y="94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77790</xdr:rowOff>
    </xdr:from>
    <xdr:to>
      <xdr:col>27</xdr:col>
      <xdr:colOff>161925</xdr:colOff>
      <xdr:row>57</xdr:row>
      <xdr:rowOff>7940</xdr:rowOff>
    </xdr:to>
    <xdr:sp macro="" textlink="">
      <xdr:nvSpPr>
        <xdr:cNvPr id="797" name="円/楕円 796"/>
        <xdr:cNvSpPr/>
      </xdr:nvSpPr>
      <xdr:spPr>
        <a:xfrm>
          <a:off x="18605500" y="96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24467</xdr:rowOff>
    </xdr:from>
    <xdr:ext cx="469744" cy="259045"/>
    <xdr:sp macro="" textlink="">
      <xdr:nvSpPr>
        <xdr:cNvPr id="798" name="テキスト ボックス 797"/>
        <xdr:cNvSpPr txBox="1"/>
      </xdr:nvSpPr>
      <xdr:spPr>
        <a:xfrm>
          <a:off x="18421427" y="94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150053</xdr:rowOff>
    </xdr:from>
    <xdr:to>
      <xdr:col>32</xdr:col>
      <xdr:colOff>187325</xdr:colOff>
      <xdr:row>77</xdr:row>
      <xdr:rowOff>43312</xdr:rowOff>
    </xdr:to>
    <xdr:cxnSp macro="">
      <xdr:nvCxnSpPr>
        <xdr:cNvPr id="830" name="直線コネクタ 829"/>
        <xdr:cNvCxnSpPr/>
      </xdr:nvCxnSpPr>
      <xdr:spPr>
        <a:xfrm flipV="1">
          <a:off x="21323300" y="13180253"/>
          <a:ext cx="838200" cy="6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38643</xdr:rowOff>
    </xdr:from>
    <xdr:to>
      <xdr:col>31</xdr:col>
      <xdr:colOff>34925</xdr:colOff>
      <xdr:row>77</xdr:row>
      <xdr:rowOff>43312</xdr:rowOff>
    </xdr:to>
    <xdr:cxnSp macro="">
      <xdr:nvCxnSpPr>
        <xdr:cNvPr id="833" name="直線コネクタ 832"/>
        <xdr:cNvCxnSpPr/>
      </xdr:nvCxnSpPr>
      <xdr:spPr>
        <a:xfrm>
          <a:off x="20434300" y="13240293"/>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38643</xdr:rowOff>
    </xdr:from>
    <xdr:to>
      <xdr:col>29</xdr:col>
      <xdr:colOff>517525</xdr:colOff>
      <xdr:row>77</xdr:row>
      <xdr:rowOff>106651</xdr:rowOff>
    </xdr:to>
    <xdr:cxnSp macro="">
      <xdr:nvCxnSpPr>
        <xdr:cNvPr id="836" name="直線コネクタ 835"/>
        <xdr:cNvCxnSpPr/>
      </xdr:nvCxnSpPr>
      <xdr:spPr>
        <a:xfrm flipV="1">
          <a:off x="19545300" y="13240293"/>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106651</xdr:rowOff>
    </xdr:from>
    <xdr:to>
      <xdr:col>28</xdr:col>
      <xdr:colOff>314325</xdr:colOff>
      <xdr:row>77</xdr:row>
      <xdr:rowOff>110782</xdr:rowOff>
    </xdr:to>
    <xdr:cxnSp macro="">
      <xdr:nvCxnSpPr>
        <xdr:cNvPr id="839" name="直線コネクタ 838"/>
        <xdr:cNvCxnSpPr/>
      </xdr:nvCxnSpPr>
      <xdr:spPr>
        <a:xfrm flipV="1">
          <a:off x="18656300" y="1330830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99253</xdr:rowOff>
    </xdr:from>
    <xdr:to>
      <xdr:col>32</xdr:col>
      <xdr:colOff>238125</xdr:colOff>
      <xdr:row>77</xdr:row>
      <xdr:rowOff>29403</xdr:rowOff>
    </xdr:to>
    <xdr:sp macro="" textlink="">
      <xdr:nvSpPr>
        <xdr:cNvPr id="849" name="円/楕円 848"/>
        <xdr:cNvSpPr/>
      </xdr:nvSpPr>
      <xdr:spPr>
        <a:xfrm>
          <a:off x="22110700" y="131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122130</xdr:rowOff>
    </xdr:from>
    <xdr:ext cx="534377" cy="259045"/>
    <xdr:sp macro="" textlink="">
      <xdr:nvSpPr>
        <xdr:cNvPr id="850" name="繰出金該当値テキスト"/>
        <xdr:cNvSpPr txBox="1"/>
      </xdr:nvSpPr>
      <xdr:spPr>
        <a:xfrm>
          <a:off x="22212300" y="129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163962</xdr:rowOff>
    </xdr:from>
    <xdr:to>
      <xdr:col>31</xdr:col>
      <xdr:colOff>85725</xdr:colOff>
      <xdr:row>77</xdr:row>
      <xdr:rowOff>94112</xdr:rowOff>
    </xdr:to>
    <xdr:sp macro="" textlink="">
      <xdr:nvSpPr>
        <xdr:cNvPr id="851" name="円/楕円 850"/>
        <xdr:cNvSpPr/>
      </xdr:nvSpPr>
      <xdr:spPr>
        <a:xfrm>
          <a:off x="21272500" y="131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85239</xdr:rowOff>
    </xdr:from>
    <xdr:ext cx="534377" cy="259045"/>
    <xdr:sp macro="" textlink="">
      <xdr:nvSpPr>
        <xdr:cNvPr id="852" name="テキスト ボックス 851"/>
        <xdr:cNvSpPr txBox="1"/>
      </xdr:nvSpPr>
      <xdr:spPr>
        <a:xfrm>
          <a:off x="21056111" y="132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159293</xdr:rowOff>
    </xdr:from>
    <xdr:to>
      <xdr:col>29</xdr:col>
      <xdr:colOff>568325</xdr:colOff>
      <xdr:row>77</xdr:row>
      <xdr:rowOff>89443</xdr:rowOff>
    </xdr:to>
    <xdr:sp macro="" textlink="">
      <xdr:nvSpPr>
        <xdr:cNvPr id="853" name="円/楕円 852"/>
        <xdr:cNvSpPr/>
      </xdr:nvSpPr>
      <xdr:spPr>
        <a:xfrm>
          <a:off x="20383500" y="131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105970</xdr:rowOff>
    </xdr:from>
    <xdr:ext cx="534377" cy="259045"/>
    <xdr:sp macro="" textlink="">
      <xdr:nvSpPr>
        <xdr:cNvPr id="854" name="テキスト ボックス 853"/>
        <xdr:cNvSpPr txBox="1"/>
      </xdr:nvSpPr>
      <xdr:spPr>
        <a:xfrm>
          <a:off x="20167111" y="12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55851</xdr:rowOff>
    </xdr:from>
    <xdr:to>
      <xdr:col>28</xdr:col>
      <xdr:colOff>365125</xdr:colOff>
      <xdr:row>77</xdr:row>
      <xdr:rowOff>157451</xdr:rowOff>
    </xdr:to>
    <xdr:sp macro="" textlink="">
      <xdr:nvSpPr>
        <xdr:cNvPr id="855" name="円/楕円 854"/>
        <xdr:cNvSpPr/>
      </xdr:nvSpPr>
      <xdr:spPr>
        <a:xfrm>
          <a:off x="19494500" y="132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148578</xdr:rowOff>
    </xdr:from>
    <xdr:ext cx="534377" cy="259045"/>
    <xdr:sp macro="" textlink="">
      <xdr:nvSpPr>
        <xdr:cNvPr id="856" name="テキスト ボックス 855"/>
        <xdr:cNvSpPr txBox="1"/>
      </xdr:nvSpPr>
      <xdr:spPr>
        <a:xfrm>
          <a:off x="19278111" y="133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59982</xdr:rowOff>
    </xdr:from>
    <xdr:to>
      <xdr:col>27</xdr:col>
      <xdr:colOff>161925</xdr:colOff>
      <xdr:row>77</xdr:row>
      <xdr:rowOff>161582</xdr:rowOff>
    </xdr:to>
    <xdr:sp macro="" textlink="">
      <xdr:nvSpPr>
        <xdr:cNvPr id="857" name="円/楕円 856"/>
        <xdr:cNvSpPr/>
      </xdr:nvSpPr>
      <xdr:spPr>
        <a:xfrm>
          <a:off x="18605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152709</xdr:rowOff>
    </xdr:from>
    <xdr:ext cx="534377" cy="259045"/>
    <xdr:sp macro="" textlink="">
      <xdr:nvSpPr>
        <xdr:cNvPr id="858" name="テキスト ボックス 857"/>
        <xdr:cNvSpPr txBox="1"/>
      </xdr:nvSpPr>
      <xdr:spPr>
        <a:xfrm>
          <a:off x="18389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主な性質別歳出を見ると人件費は、全国、県平均を下回っており定員適正化計画による定員管理や指定管理者制度導入推進により人件費全体の抑制に努めた結果による。物件費、維持補修費、扶助費についても、全国平均</a:t>
          </a:r>
          <a:r>
            <a:rPr kumimoji="1" lang="ja-JP" altLang="en-US" sz="1300">
              <a:solidFill>
                <a:sysClr val="windowText" lastClr="000000"/>
              </a:solidFill>
              <a:effectLst/>
              <a:latin typeface="+mn-lt"/>
              <a:ea typeface="+mn-ea"/>
              <a:cs typeface="+mn-cs"/>
            </a:rPr>
            <a:t>を</a:t>
          </a:r>
          <a:r>
            <a:rPr kumimoji="1" lang="ja-JP" altLang="ja-JP" sz="1300">
              <a:solidFill>
                <a:sysClr val="windowText" lastClr="000000"/>
              </a:solidFill>
              <a:effectLst/>
              <a:latin typeface="+mn-lt"/>
              <a:ea typeface="+mn-ea"/>
              <a:cs typeface="+mn-cs"/>
            </a:rPr>
            <a:t>下回っており適正な水準にあると言える。補助費等については、ごみ処理、消防業務を広域で行っている影響等により全国平均は、下回っているが、県平均を上回っている状況にある。普通建設事業費は、更新整備費が全国、県平均を下回っているが新規整備による普通建設事業費は、大幅に上回っている。主な要因として</a:t>
          </a:r>
          <a:r>
            <a:rPr kumimoji="1" lang="ja-JP" altLang="en-US" sz="1300">
              <a:solidFill>
                <a:sysClr val="windowText" lastClr="000000"/>
              </a:solidFill>
              <a:effectLst/>
              <a:latin typeface="+mn-lt"/>
              <a:ea typeface="+mn-ea"/>
              <a:cs typeface="+mn-cs"/>
            </a:rPr>
            <a:t>総合運動公園整備など</a:t>
          </a:r>
          <a:r>
            <a:rPr kumimoji="1" lang="ja-JP" altLang="ja-JP" sz="1300">
              <a:solidFill>
                <a:sysClr val="windowText" lastClr="000000"/>
              </a:solidFill>
              <a:effectLst/>
              <a:latin typeface="+mn-lt"/>
              <a:ea typeface="+mn-ea"/>
              <a:cs typeface="+mn-cs"/>
            </a:rPr>
            <a:t>があげられる。公債費は、全国、県平均を上回っている。これは繰上償還の実施、</a:t>
          </a:r>
          <a:r>
            <a:rPr kumimoji="1" lang="ja-JP" altLang="en-US" sz="1300">
              <a:solidFill>
                <a:sysClr val="windowText" lastClr="000000"/>
              </a:solidFill>
              <a:effectLst/>
              <a:latin typeface="+mn-lt"/>
              <a:ea typeface="+mn-ea"/>
              <a:cs typeface="+mn-cs"/>
            </a:rPr>
            <a:t>義務教育施設</a:t>
          </a:r>
          <a:r>
            <a:rPr kumimoji="1" lang="ja-JP" altLang="ja-JP" sz="1300">
              <a:solidFill>
                <a:sysClr val="windowText" lastClr="000000"/>
              </a:solidFill>
              <a:effectLst/>
              <a:latin typeface="+mn-lt"/>
              <a:ea typeface="+mn-ea"/>
              <a:cs typeface="+mn-cs"/>
            </a:rPr>
            <a:t>の耐震補強や大規模改修事業、庁舎関連事業などで起債した合併特例</a:t>
          </a:r>
          <a:r>
            <a:rPr kumimoji="1" lang="ja-JP" altLang="en-US" sz="1300">
              <a:solidFill>
                <a:sysClr val="windowText" lastClr="000000"/>
              </a:solidFill>
              <a:effectLst/>
              <a:latin typeface="+mn-lt"/>
              <a:ea typeface="+mn-ea"/>
              <a:cs typeface="+mn-cs"/>
            </a:rPr>
            <a:t>事業</a:t>
          </a:r>
          <a:r>
            <a:rPr kumimoji="1" lang="ja-JP" altLang="ja-JP" sz="1300">
              <a:solidFill>
                <a:sysClr val="windowText" lastClr="000000"/>
              </a:solidFill>
              <a:effectLst/>
              <a:latin typeface="+mn-lt"/>
              <a:ea typeface="+mn-ea"/>
              <a:cs typeface="+mn-cs"/>
            </a:rPr>
            <a:t>債</a:t>
          </a:r>
          <a:r>
            <a:rPr kumimoji="1" lang="ja-JP" altLang="en-US" sz="1300">
              <a:solidFill>
                <a:sysClr val="windowText" lastClr="000000"/>
              </a:solidFill>
              <a:effectLst/>
              <a:latin typeface="+mn-lt"/>
              <a:ea typeface="+mn-ea"/>
              <a:cs typeface="+mn-cs"/>
            </a:rPr>
            <a:t>や臨時財政対策債に</a:t>
          </a:r>
          <a:r>
            <a:rPr kumimoji="1" lang="ja-JP" altLang="ja-JP" sz="1300">
              <a:solidFill>
                <a:sysClr val="windowText" lastClr="000000"/>
              </a:solidFill>
              <a:effectLst/>
              <a:latin typeface="+mn-lt"/>
              <a:ea typeface="+mn-ea"/>
              <a:cs typeface="+mn-cs"/>
            </a:rPr>
            <a:t>係る償還が増加傾向にあるからである。</a:t>
          </a:r>
          <a:r>
            <a:rPr kumimoji="1" lang="ja-JP" altLang="en-US" sz="1300">
              <a:solidFill>
                <a:sysClr val="windowText" lastClr="000000"/>
              </a:solidFill>
              <a:effectLst/>
              <a:latin typeface="+mn-lt"/>
              <a:ea typeface="+mn-ea"/>
              <a:cs typeface="+mn-cs"/>
            </a:rPr>
            <a:t>貸付金については、石橋総合病院の建替えに伴うふるさと融資事業により大幅に増加している。</a:t>
          </a:r>
          <a:r>
            <a:rPr kumimoji="1" lang="ja-JP" altLang="ja-JP" sz="1300">
              <a:solidFill>
                <a:sysClr val="windowText" lastClr="000000"/>
              </a:solidFill>
              <a:effectLst/>
              <a:latin typeface="+mn-lt"/>
              <a:ea typeface="+mn-ea"/>
              <a:cs typeface="+mn-cs"/>
            </a:rPr>
            <a:t>繰出金についても全国、県平均を上回ってるが土地区画整理事業を特別会計を設けて施工しているからである。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栃木県下野市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60,133
59,535
74.59
26,727,950
25,351,030
1,174,296
14,340,473
24,562,525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122326</xdr:rowOff>
    </xdr:from>
    <xdr:to>
      <xdr:col>6</xdr:col>
      <xdr:colOff>511175</xdr:colOff>
      <xdr:row>35</xdr:row>
      <xdr:rowOff>72034</xdr:rowOff>
    </xdr:to>
    <xdr:cxnSp macro="">
      <xdr:nvCxnSpPr>
        <xdr:cNvPr id="59" name="直線コネクタ 58"/>
        <xdr:cNvCxnSpPr/>
      </xdr:nvCxnSpPr>
      <xdr:spPr>
        <a:xfrm>
          <a:off x="3797300" y="595162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122326</xdr:rowOff>
    </xdr:from>
    <xdr:to>
      <xdr:col>5</xdr:col>
      <xdr:colOff>358775</xdr:colOff>
      <xdr:row>35</xdr:row>
      <xdr:rowOff>31801</xdr:rowOff>
    </xdr:to>
    <xdr:cxnSp macro="">
      <xdr:nvCxnSpPr>
        <xdr:cNvPr id="62" name="直線コネクタ 61"/>
        <xdr:cNvCxnSpPr/>
      </xdr:nvCxnSpPr>
      <xdr:spPr>
        <a:xfrm flipV="1">
          <a:off x="2908300" y="5951626"/>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120955</xdr:rowOff>
    </xdr:from>
    <xdr:to>
      <xdr:col>4</xdr:col>
      <xdr:colOff>155575</xdr:colOff>
      <xdr:row>35</xdr:row>
      <xdr:rowOff>31801</xdr:rowOff>
    </xdr:to>
    <xdr:cxnSp macro="">
      <xdr:nvCxnSpPr>
        <xdr:cNvPr id="65" name="直線コネクタ 64"/>
        <xdr:cNvCxnSpPr/>
      </xdr:nvCxnSpPr>
      <xdr:spPr>
        <a:xfrm>
          <a:off x="2019300" y="5950255"/>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14884</xdr:rowOff>
    </xdr:from>
    <xdr:to>
      <xdr:col>2</xdr:col>
      <xdr:colOff>638175</xdr:colOff>
      <xdr:row>34</xdr:row>
      <xdr:rowOff>120955</xdr:rowOff>
    </xdr:to>
    <xdr:cxnSp macro="">
      <xdr:nvCxnSpPr>
        <xdr:cNvPr id="68" name="直線コネクタ 67"/>
        <xdr:cNvCxnSpPr/>
      </xdr:nvCxnSpPr>
      <xdr:spPr>
        <a:xfrm>
          <a:off x="1130300" y="5844184"/>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21234</xdr:rowOff>
    </xdr:from>
    <xdr:to>
      <xdr:col>6</xdr:col>
      <xdr:colOff>561975</xdr:colOff>
      <xdr:row>35</xdr:row>
      <xdr:rowOff>122834</xdr:rowOff>
    </xdr:to>
    <xdr:sp macro="" textlink="">
      <xdr:nvSpPr>
        <xdr:cNvPr id="78" name="円/楕円 77"/>
        <xdr:cNvSpPr/>
      </xdr:nvSpPr>
      <xdr:spPr>
        <a:xfrm>
          <a:off x="45847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171111</xdr:rowOff>
    </xdr:from>
    <xdr:ext cx="469744" cy="259045"/>
    <xdr:sp macro="" textlink="">
      <xdr:nvSpPr>
        <xdr:cNvPr id="79" name="議会費該当値テキスト"/>
        <xdr:cNvSpPr txBox="1"/>
      </xdr:nvSpPr>
      <xdr:spPr>
        <a:xfrm>
          <a:off x="4686300" y="60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71526</xdr:rowOff>
    </xdr:from>
    <xdr:to>
      <xdr:col>5</xdr:col>
      <xdr:colOff>409575</xdr:colOff>
      <xdr:row>35</xdr:row>
      <xdr:rowOff>1676</xdr:rowOff>
    </xdr:to>
    <xdr:sp macro="" textlink="">
      <xdr:nvSpPr>
        <xdr:cNvPr id="80" name="円/楕円 79"/>
        <xdr:cNvSpPr/>
      </xdr:nvSpPr>
      <xdr:spPr>
        <a:xfrm>
          <a:off x="37465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164253</xdr:rowOff>
    </xdr:from>
    <xdr:ext cx="469744" cy="259045"/>
    <xdr:sp macro="" textlink="">
      <xdr:nvSpPr>
        <xdr:cNvPr id="81" name="テキスト ボックス 80"/>
        <xdr:cNvSpPr txBox="1"/>
      </xdr:nvSpPr>
      <xdr:spPr>
        <a:xfrm>
          <a:off x="3562427" y="59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152451</xdr:rowOff>
    </xdr:from>
    <xdr:to>
      <xdr:col>4</xdr:col>
      <xdr:colOff>206375</xdr:colOff>
      <xdr:row>35</xdr:row>
      <xdr:rowOff>82601</xdr:rowOff>
    </xdr:to>
    <xdr:sp macro="" textlink="">
      <xdr:nvSpPr>
        <xdr:cNvPr id="82" name="円/楕円 81"/>
        <xdr:cNvSpPr/>
      </xdr:nvSpPr>
      <xdr:spPr>
        <a:xfrm>
          <a:off x="2857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73728</xdr:rowOff>
    </xdr:from>
    <xdr:ext cx="469744" cy="259045"/>
    <xdr:sp macro="" textlink="">
      <xdr:nvSpPr>
        <xdr:cNvPr id="83" name="テキスト ボックス 82"/>
        <xdr:cNvSpPr txBox="1"/>
      </xdr:nvSpPr>
      <xdr:spPr>
        <a:xfrm>
          <a:off x="2673427" y="60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70155</xdr:rowOff>
    </xdr:from>
    <xdr:to>
      <xdr:col>3</xdr:col>
      <xdr:colOff>3175</xdr:colOff>
      <xdr:row>35</xdr:row>
      <xdr:rowOff>305</xdr:rowOff>
    </xdr:to>
    <xdr:sp macro="" textlink="">
      <xdr:nvSpPr>
        <xdr:cNvPr id="84" name="円/楕円 83"/>
        <xdr:cNvSpPr/>
      </xdr:nvSpPr>
      <xdr:spPr>
        <a:xfrm>
          <a:off x="1968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162882</xdr:rowOff>
    </xdr:from>
    <xdr:ext cx="469744" cy="259045"/>
    <xdr:sp macro="" textlink="">
      <xdr:nvSpPr>
        <xdr:cNvPr id="85" name="テキスト ボックス 84"/>
        <xdr:cNvSpPr txBox="1"/>
      </xdr:nvSpPr>
      <xdr:spPr>
        <a:xfrm>
          <a:off x="1784427"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135534</xdr:rowOff>
    </xdr:from>
    <xdr:to>
      <xdr:col>1</xdr:col>
      <xdr:colOff>485775</xdr:colOff>
      <xdr:row>34</xdr:row>
      <xdr:rowOff>65684</xdr:rowOff>
    </xdr:to>
    <xdr:sp macro="" textlink="">
      <xdr:nvSpPr>
        <xdr:cNvPr id="86" name="円/楕円 85"/>
        <xdr:cNvSpPr/>
      </xdr:nvSpPr>
      <xdr:spPr>
        <a:xfrm>
          <a:off x="1079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82211</xdr:rowOff>
    </xdr:from>
    <xdr:ext cx="469744" cy="259045"/>
    <xdr:sp macro="" textlink="">
      <xdr:nvSpPr>
        <xdr:cNvPr id="87" name="テキスト ボックス 86"/>
        <xdr:cNvSpPr txBox="1"/>
      </xdr:nvSpPr>
      <xdr:spPr>
        <a:xfrm>
          <a:off x="895427"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26757</xdr:rowOff>
    </xdr:from>
    <xdr:to>
      <xdr:col>6</xdr:col>
      <xdr:colOff>511175</xdr:colOff>
      <xdr:row>57</xdr:row>
      <xdr:rowOff>8682</xdr:rowOff>
    </xdr:to>
    <xdr:cxnSp macro="">
      <xdr:nvCxnSpPr>
        <xdr:cNvPr id="116" name="直線コネクタ 115"/>
        <xdr:cNvCxnSpPr/>
      </xdr:nvCxnSpPr>
      <xdr:spPr>
        <a:xfrm>
          <a:off x="3797300" y="9285057"/>
          <a:ext cx="838200" cy="49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26757</xdr:rowOff>
    </xdr:from>
    <xdr:to>
      <xdr:col>5</xdr:col>
      <xdr:colOff>358775</xdr:colOff>
      <xdr:row>56</xdr:row>
      <xdr:rowOff>163437</xdr:rowOff>
    </xdr:to>
    <xdr:cxnSp macro="">
      <xdr:nvCxnSpPr>
        <xdr:cNvPr id="119" name="直線コネクタ 118"/>
        <xdr:cNvCxnSpPr/>
      </xdr:nvCxnSpPr>
      <xdr:spPr>
        <a:xfrm flipV="1">
          <a:off x="2908300" y="9285057"/>
          <a:ext cx="889000" cy="47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126190</xdr:rowOff>
    </xdr:from>
    <xdr:to>
      <xdr:col>4</xdr:col>
      <xdr:colOff>155575</xdr:colOff>
      <xdr:row>56</xdr:row>
      <xdr:rowOff>163437</xdr:rowOff>
    </xdr:to>
    <xdr:cxnSp macro="">
      <xdr:nvCxnSpPr>
        <xdr:cNvPr id="122" name="直線コネクタ 121"/>
        <xdr:cNvCxnSpPr/>
      </xdr:nvCxnSpPr>
      <xdr:spPr>
        <a:xfrm>
          <a:off x="2019300" y="9727390"/>
          <a:ext cx="889000" cy="3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126067</xdr:rowOff>
    </xdr:from>
    <xdr:to>
      <xdr:col>2</xdr:col>
      <xdr:colOff>638175</xdr:colOff>
      <xdr:row>56</xdr:row>
      <xdr:rowOff>126190</xdr:rowOff>
    </xdr:to>
    <xdr:cxnSp macro="">
      <xdr:nvCxnSpPr>
        <xdr:cNvPr id="125" name="直線コネクタ 124"/>
        <xdr:cNvCxnSpPr/>
      </xdr:nvCxnSpPr>
      <xdr:spPr>
        <a:xfrm>
          <a:off x="1130300" y="9727267"/>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129332</xdr:rowOff>
    </xdr:from>
    <xdr:to>
      <xdr:col>6</xdr:col>
      <xdr:colOff>561975</xdr:colOff>
      <xdr:row>57</xdr:row>
      <xdr:rowOff>59482</xdr:rowOff>
    </xdr:to>
    <xdr:sp macro="" textlink="">
      <xdr:nvSpPr>
        <xdr:cNvPr id="135" name="円/楕円 134"/>
        <xdr:cNvSpPr/>
      </xdr:nvSpPr>
      <xdr:spPr>
        <a:xfrm>
          <a:off x="4584700" y="97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152209</xdr:rowOff>
    </xdr:from>
    <xdr:ext cx="534377" cy="259045"/>
    <xdr:sp macro="" textlink="">
      <xdr:nvSpPr>
        <xdr:cNvPr id="136" name="総務費該当値テキスト"/>
        <xdr:cNvSpPr txBox="1"/>
      </xdr:nvSpPr>
      <xdr:spPr>
        <a:xfrm>
          <a:off x="4686300" y="95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147407</xdr:rowOff>
    </xdr:from>
    <xdr:to>
      <xdr:col>5</xdr:col>
      <xdr:colOff>409575</xdr:colOff>
      <xdr:row>54</xdr:row>
      <xdr:rowOff>77557</xdr:rowOff>
    </xdr:to>
    <xdr:sp macro="" textlink="">
      <xdr:nvSpPr>
        <xdr:cNvPr id="137" name="円/楕円 136"/>
        <xdr:cNvSpPr/>
      </xdr:nvSpPr>
      <xdr:spPr>
        <a:xfrm>
          <a:off x="3746500" y="92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94084</xdr:rowOff>
    </xdr:from>
    <xdr:ext cx="599010" cy="259045"/>
    <xdr:sp macro="" textlink="">
      <xdr:nvSpPr>
        <xdr:cNvPr id="138" name="テキスト ボックス 137"/>
        <xdr:cNvSpPr txBox="1"/>
      </xdr:nvSpPr>
      <xdr:spPr>
        <a:xfrm>
          <a:off x="3497794" y="900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112637</xdr:rowOff>
    </xdr:from>
    <xdr:to>
      <xdr:col>4</xdr:col>
      <xdr:colOff>206375</xdr:colOff>
      <xdr:row>57</xdr:row>
      <xdr:rowOff>42787</xdr:rowOff>
    </xdr:to>
    <xdr:sp macro="" textlink="">
      <xdr:nvSpPr>
        <xdr:cNvPr id="139" name="円/楕円 138"/>
        <xdr:cNvSpPr/>
      </xdr:nvSpPr>
      <xdr:spPr>
        <a:xfrm>
          <a:off x="2857500" y="97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33914</xdr:rowOff>
    </xdr:from>
    <xdr:ext cx="534377" cy="259045"/>
    <xdr:sp macro="" textlink="">
      <xdr:nvSpPr>
        <xdr:cNvPr id="140" name="テキスト ボックス 139"/>
        <xdr:cNvSpPr txBox="1"/>
      </xdr:nvSpPr>
      <xdr:spPr>
        <a:xfrm>
          <a:off x="2641111" y="98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75390</xdr:rowOff>
    </xdr:from>
    <xdr:to>
      <xdr:col>3</xdr:col>
      <xdr:colOff>3175</xdr:colOff>
      <xdr:row>57</xdr:row>
      <xdr:rowOff>5540</xdr:rowOff>
    </xdr:to>
    <xdr:sp macro="" textlink="">
      <xdr:nvSpPr>
        <xdr:cNvPr id="141" name="円/楕円 140"/>
        <xdr:cNvSpPr/>
      </xdr:nvSpPr>
      <xdr:spPr>
        <a:xfrm>
          <a:off x="1968500" y="96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168117</xdr:rowOff>
    </xdr:from>
    <xdr:ext cx="534377" cy="259045"/>
    <xdr:sp macro="" textlink="">
      <xdr:nvSpPr>
        <xdr:cNvPr id="142" name="テキスト ボックス 141"/>
        <xdr:cNvSpPr txBox="1"/>
      </xdr:nvSpPr>
      <xdr:spPr>
        <a:xfrm>
          <a:off x="1752111" y="97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75267</xdr:rowOff>
    </xdr:from>
    <xdr:to>
      <xdr:col>1</xdr:col>
      <xdr:colOff>485775</xdr:colOff>
      <xdr:row>57</xdr:row>
      <xdr:rowOff>5417</xdr:rowOff>
    </xdr:to>
    <xdr:sp macro="" textlink="">
      <xdr:nvSpPr>
        <xdr:cNvPr id="143" name="円/楕円 142"/>
        <xdr:cNvSpPr/>
      </xdr:nvSpPr>
      <xdr:spPr>
        <a:xfrm>
          <a:off x="1079500" y="96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167994</xdr:rowOff>
    </xdr:from>
    <xdr:ext cx="534377" cy="259045"/>
    <xdr:sp macro="" textlink="">
      <xdr:nvSpPr>
        <xdr:cNvPr id="144" name="テキスト ボックス 143"/>
        <xdr:cNvSpPr txBox="1"/>
      </xdr:nvSpPr>
      <xdr:spPr>
        <a:xfrm>
          <a:off x="863111" y="97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101600</xdr:rowOff>
    </xdr:from>
    <xdr:to>
      <xdr:col>6</xdr:col>
      <xdr:colOff>511175</xdr:colOff>
      <xdr:row>77</xdr:row>
      <xdr:rowOff>78626</xdr:rowOff>
    </xdr:to>
    <xdr:cxnSp macro="">
      <xdr:nvCxnSpPr>
        <xdr:cNvPr id="174" name="直線コネクタ 173"/>
        <xdr:cNvCxnSpPr/>
      </xdr:nvCxnSpPr>
      <xdr:spPr>
        <a:xfrm flipV="1">
          <a:off x="3797300" y="13131800"/>
          <a:ext cx="8382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78626</xdr:rowOff>
    </xdr:from>
    <xdr:to>
      <xdr:col>5</xdr:col>
      <xdr:colOff>358775</xdr:colOff>
      <xdr:row>77</xdr:row>
      <xdr:rowOff>164249</xdr:rowOff>
    </xdr:to>
    <xdr:cxnSp macro="">
      <xdr:nvCxnSpPr>
        <xdr:cNvPr id="177" name="直線コネクタ 176"/>
        <xdr:cNvCxnSpPr/>
      </xdr:nvCxnSpPr>
      <xdr:spPr>
        <a:xfrm flipV="1">
          <a:off x="2908300" y="13280276"/>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149229</xdr:rowOff>
    </xdr:from>
    <xdr:ext cx="599010" cy="259045"/>
    <xdr:sp macro="" textlink="">
      <xdr:nvSpPr>
        <xdr:cNvPr id="179" name="テキスト ボックス 178"/>
        <xdr:cNvSpPr txBox="1"/>
      </xdr:nvSpPr>
      <xdr:spPr>
        <a:xfrm>
          <a:off x="3497794"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164249</xdr:rowOff>
    </xdr:from>
    <xdr:to>
      <xdr:col>4</xdr:col>
      <xdr:colOff>155575</xdr:colOff>
      <xdr:row>78</xdr:row>
      <xdr:rowOff>63412</xdr:rowOff>
    </xdr:to>
    <xdr:cxnSp macro="">
      <xdr:nvCxnSpPr>
        <xdr:cNvPr id="180" name="直線コネクタ 179"/>
        <xdr:cNvCxnSpPr/>
      </xdr:nvCxnSpPr>
      <xdr:spPr>
        <a:xfrm flipV="1">
          <a:off x="2019300" y="13365899"/>
          <a:ext cx="889000" cy="7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63412</xdr:rowOff>
    </xdr:from>
    <xdr:to>
      <xdr:col>2</xdr:col>
      <xdr:colOff>638175</xdr:colOff>
      <xdr:row>78</xdr:row>
      <xdr:rowOff>138252</xdr:rowOff>
    </xdr:to>
    <xdr:cxnSp macro="">
      <xdr:nvCxnSpPr>
        <xdr:cNvPr id="183" name="直線コネクタ 182"/>
        <xdr:cNvCxnSpPr/>
      </xdr:nvCxnSpPr>
      <xdr:spPr>
        <a:xfrm flipV="1">
          <a:off x="1130300" y="13436512"/>
          <a:ext cx="889000" cy="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50800</xdr:rowOff>
    </xdr:from>
    <xdr:to>
      <xdr:col>6</xdr:col>
      <xdr:colOff>561975</xdr:colOff>
      <xdr:row>76</xdr:row>
      <xdr:rowOff>152400</xdr:rowOff>
    </xdr:to>
    <xdr:sp macro="" textlink="">
      <xdr:nvSpPr>
        <xdr:cNvPr id="193" name="円/楕円 192"/>
        <xdr:cNvSpPr/>
      </xdr:nvSpPr>
      <xdr:spPr>
        <a:xfrm>
          <a:off x="45847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29227</xdr:rowOff>
    </xdr:from>
    <xdr:ext cx="599010" cy="259045"/>
    <xdr:sp macro="" textlink="">
      <xdr:nvSpPr>
        <xdr:cNvPr id="194" name="民生費該当値テキスト"/>
        <xdr:cNvSpPr txBox="1"/>
      </xdr:nvSpPr>
      <xdr:spPr>
        <a:xfrm>
          <a:off x="4686300" y="1305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27826</xdr:rowOff>
    </xdr:from>
    <xdr:to>
      <xdr:col>5</xdr:col>
      <xdr:colOff>409575</xdr:colOff>
      <xdr:row>77</xdr:row>
      <xdr:rowOff>129426</xdr:rowOff>
    </xdr:to>
    <xdr:sp macro="" textlink="">
      <xdr:nvSpPr>
        <xdr:cNvPr id="195" name="円/楕円 194"/>
        <xdr:cNvSpPr/>
      </xdr:nvSpPr>
      <xdr:spPr>
        <a:xfrm>
          <a:off x="3746500" y="132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120553</xdr:rowOff>
    </xdr:from>
    <xdr:ext cx="599010" cy="259045"/>
    <xdr:sp macro="" textlink="">
      <xdr:nvSpPr>
        <xdr:cNvPr id="196" name="テキスト ボックス 195"/>
        <xdr:cNvSpPr txBox="1"/>
      </xdr:nvSpPr>
      <xdr:spPr>
        <a:xfrm>
          <a:off x="3497794" y="1332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113449</xdr:rowOff>
    </xdr:from>
    <xdr:to>
      <xdr:col>4</xdr:col>
      <xdr:colOff>206375</xdr:colOff>
      <xdr:row>78</xdr:row>
      <xdr:rowOff>43599</xdr:rowOff>
    </xdr:to>
    <xdr:sp macro="" textlink="">
      <xdr:nvSpPr>
        <xdr:cNvPr id="197" name="円/楕円 196"/>
        <xdr:cNvSpPr/>
      </xdr:nvSpPr>
      <xdr:spPr>
        <a:xfrm>
          <a:off x="2857500" y="133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34726</xdr:rowOff>
    </xdr:from>
    <xdr:ext cx="599010" cy="259045"/>
    <xdr:sp macro="" textlink="">
      <xdr:nvSpPr>
        <xdr:cNvPr id="198" name="テキスト ボックス 197"/>
        <xdr:cNvSpPr txBox="1"/>
      </xdr:nvSpPr>
      <xdr:spPr>
        <a:xfrm>
          <a:off x="2608794" y="1340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12612</xdr:rowOff>
    </xdr:from>
    <xdr:to>
      <xdr:col>3</xdr:col>
      <xdr:colOff>3175</xdr:colOff>
      <xdr:row>78</xdr:row>
      <xdr:rowOff>114212</xdr:rowOff>
    </xdr:to>
    <xdr:sp macro="" textlink="">
      <xdr:nvSpPr>
        <xdr:cNvPr id="199" name="円/楕円 198"/>
        <xdr:cNvSpPr/>
      </xdr:nvSpPr>
      <xdr:spPr>
        <a:xfrm>
          <a:off x="1968500" y="133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105339</xdr:rowOff>
    </xdr:from>
    <xdr:ext cx="599010" cy="259045"/>
    <xdr:sp macro="" textlink="">
      <xdr:nvSpPr>
        <xdr:cNvPr id="200" name="テキスト ボックス 199"/>
        <xdr:cNvSpPr txBox="1"/>
      </xdr:nvSpPr>
      <xdr:spPr>
        <a:xfrm>
          <a:off x="1719794" y="1347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87452</xdr:rowOff>
    </xdr:from>
    <xdr:to>
      <xdr:col>1</xdr:col>
      <xdr:colOff>485775</xdr:colOff>
      <xdr:row>79</xdr:row>
      <xdr:rowOff>17602</xdr:rowOff>
    </xdr:to>
    <xdr:sp macro="" textlink="">
      <xdr:nvSpPr>
        <xdr:cNvPr id="201" name="円/楕円 200"/>
        <xdr:cNvSpPr/>
      </xdr:nvSpPr>
      <xdr:spPr>
        <a:xfrm>
          <a:off x="1079500" y="134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8729</xdr:rowOff>
    </xdr:from>
    <xdr:ext cx="534377" cy="259045"/>
    <xdr:sp macro="" textlink="">
      <xdr:nvSpPr>
        <xdr:cNvPr id="202" name="テキスト ボックス 201"/>
        <xdr:cNvSpPr txBox="1"/>
      </xdr:nvSpPr>
      <xdr:spPr>
        <a:xfrm>
          <a:off x="863111"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32238</xdr:rowOff>
    </xdr:from>
    <xdr:to>
      <xdr:col>6</xdr:col>
      <xdr:colOff>511175</xdr:colOff>
      <xdr:row>98</xdr:row>
      <xdr:rowOff>143911</xdr:rowOff>
    </xdr:to>
    <xdr:cxnSp macro="">
      <xdr:nvCxnSpPr>
        <xdr:cNvPr id="232" name="直線コネクタ 231"/>
        <xdr:cNvCxnSpPr/>
      </xdr:nvCxnSpPr>
      <xdr:spPr>
        <a:xfrm flipV="1">
          <a:off x="3797300" y="16834338"/>
          <a:ext cx="838200" cy="1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143911</xdr:rowOff>
    </xdr:from>
    <xdr:to>
      <xdr:col>5</xdr:col>
      <xdr:colOff>358775</xdr:colOff>
      <xdr:row>98</xdr:row>
      <xdr:rowOff>171075</xdr:rowOff>
    </xdr:to>
    <xdr:cxnSp macro="">
      <xdr:nvCxnSpPr>
        <xdr:cNvPr id="235" name="直線コネクタ 234"/>
        <xdr:cNvCxnSpPr/>
      </xdr:nvCxnSpPr>
      <xdr:spPr>
        <a:xfrm flipV="1">
          <a:off x="2908300" y="16946011"/>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80054</xdr:rowOff>
    </xdr:from>
    <xdr:to>
      <xdr:col>4</xdr:col>
      <xdr:colOff>155575</xdr:colOff>
      <xdr:row>98</xdr:row>
      <xdr:rowOff>171075</xdr:rowOff>
    </xdr:to>
    <xdr:cxnSp macro="">
      <xdr:nvCxnSpPr>
        <xdr:cNvPr id="238" name="直線コネクタ 237"/>
        <xdr:cNvCxnSpPr/>
      </xdr:nvCxnSpPr>
      <xdr:spPr>
        <a:xfrm>
          <a:off x="2019300" y="16882154"/>
          <a:ext cx="889000" cy="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80054</xdr:rowOff>
    </xdr:from>
    <xdr:to>
      <xdr:col>2</xdr:col>
      <xdr:colOff>638175</xdr:colOff>
      <xdr:row>98</xdr:row>
      <xdr:rowOff>171362</xdr:rowOff>
    </xdr:to>
    <xdr:cxnSp macro="">
      <xdr:nvCxnSpPr>
        <xdr:cNvPr id="241" name="直線コネクタ 240"/>
        <xdr:cNvCxnSpPr/>
      </xdr:nvCxnSpPr>
      <xdr:spPr>
        <a:xfrm flipV="1">
          <a:off x="1130300" y="16882154"/>
          <a:ext cx="889000" cy="9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152888</xdr:rowOff>
    </xdr:from>
    <xdr:to>
      <xdr:col>6</xdr:col>
      <xdr:colOff>561975</xdr:colOff>
      <xdr:row>98</xdr:row>
      <xdr:rowOff>83038</xdr:rowOff>
    </xdr:to>
    <xdr:sp macro="" textlink="">
      <xdr:nvSpPr>
        <xdr:cNvPr id="251" name="円/楕円 250"/>
        <xdr:cNvSpPr/>
      </xdr:nvSpPr>
      <xdr:spPr>
        <a:xfrm>
          <a:off x="4584700" y="167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131315</xdr:rowOff>
    </xdr:from>
    <xdr:ext cx="534377" cy="259045"/>
    <xdr:sp macro="" textlink="">
      <xdr:nvSpPr>
        <xdr:cNvPr id="252" name="衛生費該当値テキスト"/>
        <xdr:cNvSpPr txBox="1"/>
      </xdr:nvSpPr>
      <xdr:spPr>
        <a:xfrm>
          <a:off x="4686300" y="1676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93111</xdr:rowOff>
    </xdr:from>
    <xdr:to>
      <xdr:col>5</xdr:col>
      <xdr:colOff>409575</xdr:colOff>
      <xdr:row>99</xdr:row>
      <xdr:rowOff>23261</xdr:rowOff>
    </xdr:to>
    <xdr:sp macro="" textlink="">
      <xdr:nvSpPr>
        <xdr:cNvPr id="253" name="円/楕円 252"/>
        <xdr:cNvSpPr/>
      </xdr:nvSpPr>
      <xdr:spPr>
        <a:xfrm>
          <a:off x="3746500" y="168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14388</xdr:rowOff>
    </xdr:from>
    <xdr:ext cx="534377" cy="259045"/>
    <xdr:sp macro="" textlink="">
      <xdr:nvSpPr>
        <xdr:cNvPr id="254" name="テキスト ボックス 253"/>
        <xdr:cNvSpPr txBox="1"/>
      </xdr:nvSpPr>
      <xdr:spPr>
        <a:xfrm>
          <a:off x="3530111" y="1698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120275</xdr:rowOff>
    </xdr:from>
    <xdr:to>
      <xdr:col>4</xdr:col>
      <xdr:colOff>206375</xdr:colOff>
      <xdr:row>99</xdr:row>
      <xdr:rowOff>50425</xdr:rowOff>
    </xdr:to>
    <xdr:sp macro="" textlink="">
      <xdr:nvSpPr>
        <xdr:cNvPr id="255" name="円/楕円 254"/>
        <xdr:cNvSpPr/>
      </xdr:nvSpPr>
      <xdr:spPr>
        <a:xfrm>
          <a:off x="2857500" y="16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41552</xdr:rowOff>
    </xdr:from>
    <xdr:ext cx="534377" cy="259045"/>
    <xdr:sp macro="" textlink="">
      <xdr:nvSpPr>
        <xdr:cNvPr id="256" name="テキスト ボックス 255"/>
        <xdr:cNvSpPr txBox="1"/>
      </xdr:nvSpPr>
      <xdr:spPr>
        <a:xfrm>
          <a:off x="2641111" y="170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29254</xdr:rowOff>
    </xdr:from>
    <xdr:to>
      <xdr:col>3</xdr:col>
      <xdr:colOff>3175</xdr:colOff>
      <xdr:row>98</xdr:row>
      <xdr:rowOff>130854</xdr:rowOff>
    </xdr:to>
    <xdr:sp macro="" textlink="">
      <xdr:nvSpPr>
        <xdr:cNvPr id="257" name="円/楕円 256"/>
        <xdr:cNvSpPr/>
      </xdr:nvSpPr>
      <xdr:spPr>
        <a:xfrm>
          <a:off x="1968500" y="168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121981</xdr:rowOff>
    </xdr:from>
    <xdr:ext cx="534377" cy="259045"/>
    <xdr:sp macro="" textlink="">
      <xdr:nvSpPr>
        <xdr:cNvPr id="258" name="テキスト ボックス 257"/>
        <xdr:cNvSpPr txBox="1"/>
      </xdr:nvSpPr>
      <xdr:spPr>
        <a:xfrm>
          <a:off x="1752111" y="169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120562</xdr:rowOff>
    </xdr:from>
    <xdr:to>
      <xdr:col>1</xdr:col>
      <xdr:colOff>485775</xdr:colOff>
      <xdr:row>99</xdr:row>
      <xdr:rowOff>50712</xdr:rowOff>
    </xdr:to>
    <xdr:sp macro="" textlink="">
      <xdr:nvSpPr>
        <xdr:cNvPr id="259" name="円/楕円 258"/>
        <xdr:cNvSpPr/>
      </xdr:nvSpPr>
      <xdr:spPr>
        <a:xfrm>
          <a:off x="1079500" y="169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41839</xdr:rowOff>
    </xdr:from>
    <xdr:ext cx="534377" cy="259045"/>
    <xdr:sp macro="" textlink="">
      <xdr:nvSpPr>
        <xdr:cNvPr id="260" name="テキスト ボックス 259"/>
        <xdr:cNvSpPr txBox="1"/>
      </xdr:nvSpPr>
      <xdr:spPr>
        <a:xfrm>
          <a:off x="863111" y="17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33782</xdr:rowOff>
    </xdr:from>
    <xdr:to>
      <xdr:col>15</xdr:col>
      <xdr:colOff>180975</xdr:colOff>
      <xdr:row>39</xdr:row>
      <xdr:rowOff>43307</xdr:rowOff>
    </xdr:to>
    <xdr:cxnSp macro="">
      <xdr:nvCxnSpPr>
        <xdr:cNvPr id="289" name="直線コネクタ 288"/>
        <xdr:cNvCxnSpPr/>
      </xdr:nvCxnSpPr>
      <xdr:spPr>
        <a:xfrm>
          <a:off x="9639300" y="672033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33782</xdr:rowOff>
    </xdr:from>
    <xdr:to>
      <xdr:col>14</xdr:col>
      <xdr:colOff>28575</xdr:colOff>
      <xdr:row>39</xdr:row>
      <xdr:rowOff>37592</xdr:rowOff>
    </xdr:to>
    <xdr:cxnSp macro="">
      <xdr:nvCxnSpPr>
        <xdr:cNvPr id="292" name="直線コネクタ 291"/>
        <xdr:cNvCxnSpPr/>
      </xdr:nvCxnSpPr>
      <xdr:spPr>
        <a:xfrm flipV="1">
          <a:off x="8750300" y="67203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3" name="フローチャート : 判断 292"/>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158259</xdr:rowOff>
    </xdr:from>
    <xdr:ext cx="469744" cy="259045"/>
    <xdr:sp macro="" textlink="">
      <xdr:nvSpPr>
        <xdr:cNvPr id="294" name="テキスト ボックス 293"/>
        <xdr:cNvSpPr txBox="1"/>
      </xdr:nvSpPr>
      <xdr:spPr>
        <a:xfrm>
          <a:off x="9404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80645</xdr:rowOff>
    </xdr:from>
    <xdr:to>
      <xdr:col>12</xdr:col>
      <xdr:colOff>511175</xdr:colOff>
      <xdr:row>39</xdr:row>
      <xdr:rowOff>37592</xdr:rowOff>
    </xdr:to>
    <xdr:cxnSp macro="">
      <xdr:nvCxnSpPr>
        <xdr:cNvPr id="295" name="直線コネクタ 294"/>
        <xdr:cNvCxnSpPr/>
      </xdr:nvCxnSpPr>
      <xdr:spPr>
        <a:xfrm>
          <a:off x="7861300" y="6595745"/>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80645</xdr:rowOff>
    </xdr:from>
    <xdr:to>
      <xdr:col>11</xdr:col>
      <xdr:colOff>307975</xdr:colOff>
      <xdr:row>38</xdr:row>
      <xdr:rowOff>95885</xdr:rowOff>
    </xdr:to>
    <xdr:cxnSp macro="">
      <xdr:nvCxnSpPr>
        <xdr:cNvPr id="298" name="直線コネクタ 297"/>
        <xdr:cNvCxnSpPr/>
      </xdr:nvCxnSpPr>
      <xdr:spPr>
        <a:xfrm flipV="1">
          <a:off x="6972300" y="65957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163957</xdr:rowOff>
    </xdr:from>
    <xdr:to>
      <xdr:col>15</xdr:col>
      <xdr:colOff>231775</xdr:colOff>
      <xdr:row>39</xdr:row>
      <xdr:rowOff>94107</xdr:rowOff>
    </xdr:to>
    <xdr:sp macro="" textlink="">
      <xdr:nvSpPr>
        <xdr:cNvPr id="308" name="円/楕円 307"/>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78884</xdr:rowOff>
    </xdr:from>
    <xdr:ext cx="249299" cy="259045"/>
    <xdr:sp macro="" textlink="">
      <xdr:nvSpPr>
        <xdr:cNvPr id="309"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154432</xdr:rowOff>
    </xdr:from>
    <xdr:to>
      <xdr:col>14</xdr:col>
      <xdr:colOff>79375</xdr:colOff>
      <xdr:row>39</xdr:row>
      <xdr:rowOff>84582</xdr:rowOff>
    </xdr:to>
    <xdr:sp macro="" textlink="">
      <xdr:nvSpPr>
        <xdr:cNvPr id="310" name="円/楕円 309"/>
        <xdr:cNvSpPr/>
      </xdr:nvSpPr>
      <xdr:spPr>
        <a:xfrm>
          <a:off x="9588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75709</xdr:rowOff>
    </xdr:from>
    <xdr:ext cx="313932" cy="259045"/>
    <xdr:sp macro="" textlink="">
      <xdr:nvSpPr>
        <xdr:cNvPr id="311" name="テキスト ボックス 310"/>
        <xdr:cNvSpPr txBox="1"/>
      </xdr:nvSpPr>
      <xdr:spPr>
        <a:xfrm>
          <a:off x="9482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158242</xdr:rowOff>
    </xdr:from>
    <xdr:to>
      <xdr:col>12</xdr:col>
      <xdr:colOff>561975</xdr:colOff>
      <xdr:row>39</xdr:row>
      <xdr:rowOff>88392</xdr:rowOff>
    </xdr:to>
    <xdr:sp macro="" textlink="">
      <xdr:nvSpPr>
        <xdr:cNvPr id="312" name="円/楕円 311"/>
        <xdr:cNvSpPr/>
      </xdr:nvSpPr>
      <xdr:spPr>
        <a:xfrm>
          <a:off x="8699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79519</xdr:rowOff>
    </xdr:from>
    <xdr:ext cx="313932" cy="259045"/>
    <xdr:sp macro="" textlink="">
      <xdr:nvSpPr>
        <xdr:cNvPr id="313" name="テキスト ボックス 312"/>
        <xdr:cNvSpPr txBox="1"/>
      </xdr:nvSpPr>
      <xdr:spPr>
        <a:xfrm>
          <a:off x="8593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29845</xdr:rowOff>
    </xdr:from>
    <xdr:to>
      <xdr:col>11</xdr:col>
      <xdr:colOff>358775</xdr:colOff>
      <xdr:row>38</xdr:row>
      <xdr:rowOff>131445</xdr:rowOff>
    </xdr:to>
    <xdr:sp macro="" textlink="">
      <xdr:nvSpPr>
        <xdr:cNvPr id="314" name="円/楕円 313"/>
        <xdr:cNvSpPr/>
      </xdr:nvSpPr>
      <xdr:spPr>
        <a:xfrm>
          <a:off x="7810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122572</xdr:rowOff>
    </xdr:from>
    <xdr:ext cx="378565" cy="259045"/>
    <xdr:sp macro="" textlink="">
      <xdr:nvSpPr>
        <xdr:cNvPr id="315" name="テキスト ボックス 314"/>
        <xdr:cNvSpPr txBox="1"/>
      </xdr:nvSpPr>
      <xdr:spPr>
        <a:xfrm>
          <a:off x="7672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45085</xdr:rowOff>
    </xdr:from>
    <xdr:to>
      <xdr:col>10</xdr:col>
      <xdr:colOff>155575</xdr:colOff>
      <xdr:row>38</xdr:row>
      <xdr:rowOff>146685</xdr:rowOff>
    </xdr:to>
    <xdr:sp macro="" textlink="">
      <xdr:nvSpPr>
        <xdr:cNvPr id="316" name="円/楕円 315"/>
        <xdr:cNvSpPr/>
      </xdr:nvSpPr>
      <xdr:spPr>
        <a:xfrm>
          <a:off x="6921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137812</xdr:rowOff>
    </xdr:from>
    <xdr:ext cx="378565" cy="259045"/>
    <xdr:sp macro="" textlink="">
      <xdr:nvSpPr>
        <xdr:cNvPr id="317" name="テキスト ボックス 316"/>
        <xdr:cNvSpPr txBox="1"/>
      </xdr:nvSpPr>
      <xdr:spPr>
        <a:xfrm>
          <a:off x="6783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162766</xdr:rowOff>
    </xdr:from>
    <xdr:to>
      <xdr:col>15</xdr:col>
      <xdr:colOff>180975</xdr:colOff>
      <xdr:row>56</xdr:row>
      <xdr:rowOff>50112</xdr:rowOff>
    </xdr:to>
    <xdr:cxnSp macro="">
      <xdr:nvCxnSpPr>
        <xdr:cNvPr id="344" name="直線コネクタ 343"/>
        <xdr:cNvCxnSpPr/>
      </xdr:nvCxnSpPr>
      <xdr:spPr>
        <a:xfrm flipV="1">
          <a:off x="9639300" y="9592516"/>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50112</xdr:rowOff>
    </xdr:from>
    <xdr:to>
      <xdr:col>14</xdr:col>
      <xdr:colOff>28575</xdr:colOff>
      <xdr:row>56</xdr:row>
      <xdr:rowOff>78184</xdr:rowOff>
    </xdr:to>
    <xdr:cxnSp macro="">
      <xdr:nvCxnSpPr>
        <xdr:cNvPr id="347" name="直線コネクタ 346"/>
        <xdr:cNvCxnSpPr/>
      </xdr:nvCxnSpPr>
      <xdr:spPr>
        <a:xfrm flipV="1">
          <a:off x="8750300" y="9651312"/>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48" name="フローチャート : 判断 347"/>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49" name="テキスト ボックス 348"/>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29287</xdr:rowOff>
    </xdr:from>
    <xdr:to>
      <xdr:col>12</xdr:col>
      <xdr:colOff>511175</xdr:colOff>
      <xdr:row>56</xdr:row>
      <xdr:rowOff>78184</xdr:rowOff>
    </xdr:to>
    <xdr:cxnSp macro="">
      <xdr:nvCxnSpPr>
        <xdr:cNvPr id="350" name="直線コネクタ 349"/>
        <xdr:cNvCxnSpPr/>
      </xdr:nvCxnSpPr>
      <xdr:spPr>
        <a:xfrm>
          <a:off x="7861300" y="9630487"/>
          <a:ext cx="8890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25905</xdr:rowOff>
    </xdr:from>
    <xdr:ext cx="534377" cy="259045"/>
    <xdr:sp macro="" textlink="">
      <xdr:nvSpPr>
        <xdr:cNvPr id="352" name="テキスト ボックス 351"/>
        <xdr:cNvSpPr txBox="1"/>
      </xdr:nvSpPr>
      <xdr:spPr>
        <a:xfrm>
          <a:off x="8483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29287</xdr:rowOff>
    </xdr:from>
    <xdr:to>
      <xdr:col>11</xdr:col>
      <xdr:colOff>307975</xdr:colOff>
      <xdr:row>56</xdr:row>
      <xdr:rowOff>75418</xdr:rowOff>
    </xdr:to>
    <xdr:cxnSp macro="">
      <xdr:nvCxnSpPr>
        <xdr:cNvPr id="353" name="直線コネクタ 352"/>
        <xdr:cNvCxnSpPr/>
      </xdr:nvCxnSpPr>
      <xdr:spPr>
        <a:xfrm flipV="1">
          <a:off x="6972300" y="9630487"/>
          <a:ext cx="8890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35392</xdr:rowOff>
    </xdr:from>
    <xdr:ext cx="534377" cy="259045"/>
    <xdr:sp macro="" textlink="">
      <xdr:nvSpPr>
        <xdr:cNvPr id="355" name="テキスト ボックス 354"/>
        <xdr:cNvSpPr txBox="1"/>
      </xdr:nvSpPr>
      <xdr:spPr>
        <a:xfrm>
          <a:off x="7594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111966</xdr:rowOff>
    </xdr:from>
    <xdr:to>
      <xdr:col>15</xdr:col>
      <xdr:colOff>231775</xdr:colOff>
      <xdr:row>56</xdr:row>
      <xdr:rowOff>42116</xdr:rowOff>
    </xdr:to>
    <xdr:sp macro="" textlink="">
      <xdr:nvSpPr>
        <xdr:cNvPr id="363" name="円/楕円 362"/>
        <xdr:cNvSpPr/>
      </xdr:nvSpPr>
      <xdr:spPr>
        <a:xfrm>
          <a:off x="10426700" y="9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134843</xdr:rowOff>
    </xdr:from>
    <xdr:ext cx="534377" cy="259045"/>
    <xdr:sp macro="" textlink="">
      <xdr:nvSpPr>
        <xdr:cNvPr id="364" name="農林水産業費該当値テキスト"/>
        <xdr:cNvSpPr txBox="1"/>
      </xdr:nvSpPr>
      <xdr:spPr>
        <a:xfrm>
          <a:off x="10528300" y="93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170762</xdr:rowOff>
    </xdr:from>
    <xdr:to>
      <xdr:col>14</xdr:col>
      <xdr:colOff>79375</xdr:colOff>
      <xdr:row>56</xdr:row>
      <xdr:rowOff>100912</xdr:rowOff>
    </xdr:to>
    <xdr:sp macro="" textlink="">
      <xdr:nvSpPr>
        <xdr:cNvPr id="365" name="円/楕円 364"/>
        <xdr:cNvSpPr/>
      </xdr:nvSpPr>
      <xdr:spPr>
        <a:xfrm>
          <a:off x="9588500" y="96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92039</xdr:rowOff>
    </xdr:from>
    <xdr:ext cx="534377" cy="259045"/>
    <xdr:sp macro="" textlink="">
      <xdr:nvSpPr>
        <xdr:cNvPr id="366" name="テキスト ボックス 365"/>
        <xdr:cNvSpPr txBox="1"/>
      </xdr:nvSpPr>
      <xdr:spPr>
        <a:xfrm>
          <a:off x="9372111" y="96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27384</xdr:rowOff>
    </xdr:from>
    <xdr:to>
      <xdr:col>12</xdr:col>
      <xdr:colOff>561975</xdr:colOff>
      <xdr:row>56</xdr:row>
      <xdr:rowOff>128984</xdr:rowOff>
    </xdr:to>
    <xdr:sp macro="" textlink="">
      <xdr:nvSpPr>
        <xdr:cNvPr id="367" name="円/楕円 366"/>
        <xdr:cNvSpPr/>
      </xdr:nvSpPr>
      <xdr:spPr>
        <a:xfrm>
          <a:off x="8699500" y="96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145511</xdr:rowOff>
    </xdr:from>
    <xdr:ext cx="534377" cy="259045"/>
    <xdr:sp macro="" textlink="">
      <xdr:nvSpPr>
        <xdr:cNvPr id="368" name="テキスト ボックス 367"/>
        <xdr:cNvSpPr txBox="1"/>
      </xdr:nvSpPr>
      <xdr:spPr>
        <a:xfrm>
          <a:off x="8483111" y="940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149937</xdr:rowOff>
    </xdr:from>
    <xdr:to>
      <xdr:col>11</xdr:col>
      <xdr:colOff>358775</xdr:colOff>
      <xdr:row>56</xdr:row>
      <xdr:rowOff>80087</xdr:rowOff>
    </xdr:to>
    <xdr:sp macro="" textlink="">
      <xdr:nvSpPr>
        <xdr:cNvPr id="369" name="円/楕円 368"/>
        <xdr:cNvSpPr/>
      </xdr:nvSpPr>
      <xdr:spPr>
        <a:xfrm>
          <a:off x="7810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96614</xdr:rowOff>
    </xdr:from>
    <xdr:ext cx="534377" cy="259045"/>
    <xdr:sp macro="" textlink="">
      <xdr:nvSpPr>
        <xdr:cNvPr id="370" name="テキスト ボックス 369"/>
        <xdr:cNvSpPr txBox="1"/>
      </xdr:nvSpPr>
      <xdr:spPr>
        <a:xfrm>
          <a:off x="7594111" y="935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24618</xdr:rowOff>
    </xdr:from>
    <xdr:to>
      <xdr:col>10</xdr:col>
      <xdr:colOff>155575</xdr:colOff>
      <xdr:row>56</xdr:row>
      <xdr:rowOff>126218</xdr:rowOff>
    </xdr:to>
    <xdr:sp macro="" textlink="">
      <xdr:nvSpPr>
        <xdr:cNvPr id="371" name="円/楕円 370"/>
        <xdr:cNvSpPr/>
      </xdr:nvSpPr>
      <xdr:spPr>
        <a:xfrm>
          <a:off x="6921500" y="96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142745</xdr:rowOff>
    </xdr:from>
    <xdr:ext cx="534377" cy="259045"/>
    <xdr:sp macro="" textlink="">
      <xdr:nvSpPr>
        <xdr:cNvPr id="372" name="テキスト ボックス 371"/>
        <xdr:cNvSpPr txBox="1"/>
      </xdr:nvSpPr>
      <xdr:spPr>
        <a:xfrm>
          <a:off x="6705111" y="9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52146</xdr:rowOff>
    </xdr:from>
    <xdr:to>
      <xdr:col>15</xdr:col>
      <xdr:colOff>180975</xdr:colOff>
      <xdr:row>76</xdr:row>
      <xdr:rowOff>89522</xdr:rowOff>
    </xdr:to>
    <xdr:cxnSp macro="">
      <xdr:nvCxnSpPr>
        <xdr:cNvPr id="401" name="直線コネクタ 400"/>
        <xdr:cNvCxnSpPr/>
      </xdr:nvCxnSpPr>
      <xdr:spPr>
        <a:xfrm>
          <a:off x="9639300" y="13082346"/>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52146</xdr:rowOff>
    </xdr:from>
    <xdr:to>
      <xdr:col>14</xdr:col>
      <xdr:colOff>28575</xdr:colOff>
      <xdr:row>76</xdr:row>
      <xdr:rowOff>120422</xdr:rowOff>
    </xdr:to>
    <xdr:cxnSp macro="">
      <xdr:nvCxnSpPr>
        <xdr:cNvPr id="404" name="直線コネクタ 403"/>
        <xdr:cNvCxnSpPr/>
      </xdr:nvCxnSpPr>
      <xdr:spPr>
        <a:xfrm flipV="1">
          <a:off x="8750300" y="13082346"/>
          <a:ext cx="889000" cy="6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5" name="フローチャート : 判断 404"/>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6" name="テキスト ボックス 405"/>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120422</xdr:rowOff>
    </xdr:from>
    <xdr:to>
      <xdr:col>12</xdr:col>
      <xdr:colOff>511175</xdr:colOff>
      <xdr:row>76</xdr:row>
      <xdr:rowOff>140957</xdr:rowOff>
    </xdr:to>
    <xdr:cxnSp macro="">
      <xdr:nvCxnSpPr>
        <xdr:cNvPr id="407" name="直線コネクタ 406"/>
        <xdr:cNvCxnSpPr/>
      </xdr:nvCxnSpPr>
      <xdr:spPr>
        <a:xfrm flipV="1">
          <a:off x="7861300" y="13150622"/>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140957</xdr:rowOff>
    </xdr:from>
    <xdr:to>
      <xdr:col>11</xdr:col>
      <xdr:colOff>307975</xdr:colOff>
      <xdr:row>76</xdr:row>
      <xdr:rowOff>152958</xdr:rowOff>
    </xdr:to>
    <xdr:cxnSp macro="">
      <xdr:nvCxnSpPr>
        <xdr:cNvPr id="410" name="直線コネクタ 409"/>
        <xdr:cNvCxnSpPr/>
      </xdr:nvCxnSpPr>
      <xdr:spPr>
        <a:xfrm flipV="1">
          <a:off x="6972300" y="1317115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38722</xdr:rowOff>
    </xdr:from>
    <xdr:to>
      <xdr:col>15</xdr:col>
      <xdr:colOff>231775</xdr:colOff>
      <xdr:row>76</xdr:row>
      <xdr:rowOff>140322</xdr:rowOff>
    </xdr:to>
    <xdr:sp macro="" textlink="">
      <xdr:nvSpPr>
        <xdr:cNvPr id="420" name="円/楕円 419"/>
        <xdr:cNvSpPr/>
      </xdr:nvSpPr>
      <xdr:spPr>
        <a:xfrm>
          <a:off x="10426700" y="130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61599</xdr:rowOff>
    </xdr:from>
    <xdr:ext cx="534377" cy="259045"/>
    <xdr:sp macro="" textlink="">
      <xdr:nvSpPr>
        <xdr:cNvPr id="421" name="商工費該当値テキスト"/>
        <xdr:cNvSpPr txBox="1"/>
      </xdr:nvSpPr>
      <xdr:spPr>
        <a:xfrm>
          <a:off x="10528300" y="12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1346</xdr:rowOff>
    </xdr:from>
    <xdr:to>
      <xdr:col>14</xdr:col>
      <xdr:colOff>79375</xdr:colOff>
      <xdr:row>76</xdr:row>
      <xdr:rowOff>102946</xdr:rowOff>
    </xdr:to>
    <xdr:sp macro="" textlink="">
      <xdr:nvSpPr>
        <xdr:cNvPr id="422" name="円/楕円 421"/>
        <xdr:cNvSpPr/>
      </xdr:nvSpPr>
      <xdr:spPr>
        <a:xfrm>
          <a:off x="9588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94073</xdr:rowOff>
    </xdr:from>
    <xdr:ext cx="534377" cy="259045"/>
    <xdr:sp macro="" textlink="">
      <xdr:nvSpPr>
        <xdr:cNvPr id="423" name="テキスト ボックス 422"/>
        <xdr:cNvSpPr txBox="1"/>
      </xdr:nvSpPr>
      <xdr:spPr>
        <a:xfrm>
          <a:off x="9372111" y="131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69622</xdr:rowOff>
    </xdr:from>
    <xdr:to>
      <xdr:col>12</xdr:col>
      <xdr:colOff>561975</xdr:colOff>
      <xdr:row>76</xdr:row>
      <xdr:rowOff>171222</xdr:rowOff>
    </xdr:to>
    <xdr:sp macro="" textlink="">
      <xdr:nvSpPr>
        <xdr:cNvPr id="424" name="円/楕円 423"/>
        <xdr:cNvSpPr/>
      </xdr:nvSpPr>
      <xdr:spPr>
        <a:xfrm>
          <a:off x="8699500" y="130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16298</xdr:rowOff>
    </xdr:from>
    <xdr:ext cx="534377" cy="259045"/>
    <xdr:sp macro="" textlink="">
      <xdr:nvSpPr>
        <xdr:cNvPr id="425" name="テキスト ボックス 424"/>
        <xdr:cNvSpPr txBox="1"/>
      </xdr:nvSpPr>
      <xdr:spPr>
        <a:xfrm>
          <a:off x="8483111" y="128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90157</xdr:rowOff>
    </xdr:from>
    <xdr:to>
      <xdr:col>11</xdr:col>
      <xdr:colOff>358775</xdr:colOff>
      <xdr:row>77</xdr:row>
      <xdr:rowOff>20307</xdr:rowOff>
    </xdr:to>
    <xdr:sp macro="" textlink="">
      <xdr:nvSpPr>
        <xdr:cNvPr id="426" name="円/楕円 425"/>
        <xdr:cNvSpPr/>
      </xdr:nvSpPr>
      <xdr:spPr>
        <a:xfrm>
          <a:off x="7810500" y="131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36834</xdr:rowOff>
    </xdr:from>
    <xdr:ext cx="534377" cy="259045"/>
    <xdr:sp macro="" textlink="">
      <xdr:nvSpPr>
        <xdr:cNvPr id="427" name="テキスト ボックス 426"/>
        <xdr:cNvSpPr txBox="1"/>
      </xdr:nvSpPr>
      <xdr:spPr>
        <a:xfrm>
          <a:off x="7594111" y="128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102158</xdr:rowOff>
    </xdr:from>
    <xdr:to>
      <xdr:col>10</xdr:col>
      <xdr:colOff>155575</xdr:colOff>
      <xdr:row>77</xdr:row>
      <xdr:rowOff>32308</xdr:rowOff>
    </xdr:to>
    <xdr:sp macro="" textlink="">
      <xdr:nvSpPr>
        <xdr:cNvPr id="428" name="円/楕円 427"/>
        <xdr:cNvSpPr/>
      </xdr:nvSpPr>
      <xdr:spPr>
        <a:xfrm>
          <a:off x="6921500" y="131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48836</xdr:rowOff>
    </xdr:from>
    <xdr:ext cx="534377" cy="259045"/>
    <xdr:sp macro="" textlink="">
      <xdr:nvSpPr>
        <xdr:cNvPr id="429" name="テキスト ボックス 428"/>
        <xdr:cNvSpPr txBox="1"/>
      </xdr:nvSpPr>
      <xdr:spPr>
        <a:xfrm>
          <a:off x="6705111" y="129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80094</xdr:rowOff>
    </xdr:from>
    <xdr:to>
      <xdr:col>15</xdr:col>
      <xdr:colOff>180975</xdr:colOff>
      <xdr:row>97</xdr:row>
      <xdr:rowOff>118157</xdr:rowOff>
    </xdr:to>
    <xdr:cxnSp macro="">
      <xdr:nvCxnSpPr>
        <xdr:cNvPr id="456" name="直線コネクタ 455"/>
        <xdr:cNvCxnSpPr/>
      </xdr:nvCxnSpPr>
      <xdr:spPr>
        <a:xfrm flipV="1">
          <a:off x="9639300" y="16710744"/>
          <a:ext cx="838200" cy="3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118157</xdr:rowOff>
    </xdr:from>
    <xdr:to>
      <xdr:col>14</xdr:col>
      <xdr:colOff>28575</xdr:colOff>
      <xdr:row>97</xdr:row>
      <xdr:rowOff>118842</xdr:rowOff>
    </xdr:to>
    <xdr:cxnSp macro="">
      <xdr:nvCxnSpPr>
        <xdr:cNvPr id="459" name="直線コネクタ 458"/>
        <xdr:cNvCxnSpPr/>
      </xdr:nvCxnSpPr>
      <xdr:spPr>
        <a:xfrm flipV="1">
          <a:off x="8750300" y="1674880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0" name="フローチャート : 判断 459"/>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1" name="テキスト ボックス 460"/>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96073</xdr:rowOff>
    </xdr:from>
    <xdr:to>
      <xdr:col>12</xdr:col>
      <xdr:colOff>511175</xdr:colOff>
      <xdr:row>97</xdr:row>
      <xdr:rowOff>118842</xdr:rowOff>
    </xdr:to>
    <xdr:cxnSp macro="">
      <xdr:nvCxnSpPr>
        <xdr:cNvPr id="462" name="直線コネクタ 461"/>
        <xdr:cNvCxnSpPr/>
      </xdr:nvCxnSpPr>
      <xdr:spPr>
        <a:xfrm>
          <a:off x="7861300" y="16726723"/>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96073</xdr:rowOff>
    </xdr:from>
    <xdr:to>
      <xdr:col>11</xdr:col>
      <xdr:colOff>307975</xdr:colOff>
      <xdr:row>97</xdr:row>
      <xdr:rowOff>129770</xdr:rowOff>
    </xdr:to>
    <xdr:cxnSp macro="">
      <xdr:nvCxnSpPr>
        <xdr:cNvPr id="465" name="直線コネクタ 464"/>
        <xdr:cNvCxnSpPr/>
      </xdr:nvCxnSpPr>
      <xdr:spPr>
        <a:xfrm flipV="1">
          <a:off x="6972300" y="16726723"/>
          <a:ext cx="889000" cy="3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29294</xdr:rowOff>
    </xdr:from>
    <xdr:to>
      <xdr:col>15</xdr:col>
      <xdr:colOff>231775</xdr:colOff>
      <xdr:row>97</xdr:row>
      <xdr:rowOff>130894</xdr:rowOff>
    </xdr:to>
    <xdr:sp macro="" textlink="">
      <xdr:nvSpPr>
        <xdr:cNvPr id="475" name="円/楕円 474"/>
        <xdr:cNvSpPr/>
      </xdr:nvSpPr>
      <xdr:spPr>
        <a:xfrm>
          <a:off x="10426700" y="1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52171</xdr:rowOff>
    </xdr:from>
    <xdr:ext cx="534377" cy="259045"/>
    <xdr:sp macro="" textlink="">
      <xdr:nvSpPr>
        <xdr:cNvPr id="476" name="土木費該当値テキスト"/>
        <xdr:cNvSpPr txBox="1"/>
      </xdr:nvSpPr>
      <xdr:spPr>
        <a:xfrm>
          <a:off x="10528300" y="165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67357</xdr:rowOff>
    </xdr:from>
    <xdr:to>
      <xdr:col>14</xdr:col>
      <xdr:colOff>79375</xdr:colOff>
      <xdr:row>97</xdr:row>
      <xdr:rowOff>168957</xdr:rowOff>
    </xdr:to>
    <xdr:sp macro="" textlink="">
      <xdr:nvSpPr>
        <xdr:cNvPr id="477" name="円/楕円 476"/>
        <xdr:cNvSpPr/>
      </xdr:nvSpPr>
      <xdr:spPr>
        <a:xfrm>
          <a:off x="9588500" y="166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160084</xdr:rowOff>
    </xdr:from>
    <xdr:ext cx="534377" cy="259045"/>
    <xdr:sp macro="" textlink="">
      <xdr:nvSpPr>
        <xdr:cNvPr id="478" name="テキスト ボックス 477"/>
        <xdr:cNvSpPr txBox="1"/>
      </xdr:nvSpPr>
      <xdr:spPr>
        <a:xfrm>
          <a:off x="9372111" y="167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68042</xdr:rowOff>
    </xdr:from>
    <xdr:to>
      <xdr:col>12</xdr:col>
      <xdr:colOff>561975</xdr:colOff>
      <xdr:row>97</xdr:row>
      <xdr:rowOff>169642</xdr:rowOff>
    </xdr:to>
    <xdr:sp macro="" textlink="">
      <xdr:nvSpPr>
        <xdr:cNvPr id="479" name="円/楕円 478"/>
        <xdr:cNvSpPr/>
      </xdr:nvSpPr>
      <xdr:spPr>
        <a:xfrm>
          <a:off x="8699500" y="166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160769</xdr:rowOff>
    </xdr:from>
    <xdr:ext cx="534377" cy="259045"/>
    <xdr:sp macro="" textlink="">
      <xdr:nvSpPr>
        <xdr:cNvPr id="480" name="テキスト ボックス 479"/>
        <xdr:cNvSpPr txBox="1"/>
      </xdr:nvSpPr>
      <xdr:spPr>
        <a:xfrm>
          <a:off x="8483111" y="167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45273</xdr:rowOff>
    </xdr:from>
    <xdr:to>
      <xdr:col>11</xdr:col>
      <xdr:colOff>358775</xdr:colOff>
      <xdr:row>97</xdr:row>
      <xdr:rowOff>146873</xdr:rowOff>
    </xdr:to>
    <xdr:sp macro="" textlink="">
      <xdr:nvSpPr>
        <xdr:cNvPr id="481" name="円/楕円 480"/>
        <xdr:cNvSpPr/>
      </xdr:nvSpPr>
      <xdr:spPr>
        <a:xfrm>
          <a:off x="7810500" y="166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138000</xdr:rowOff>
    </xdr:from>
    <xdr:ext cx="534377" cy="259045"/>
    <xdr:sp macro="" textlink="">
      <xdr:nvSpPr>
        <xdr:cNvPr id="482" name="テキスト ボックス 481"/>
        <xdr:cNvSpPr txBox="1"/>
      </xdr:nvSpPr>
      <xdr:spPr>
        <a:xfrm>
          <a:off x="7594111" y="167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78970</xdr:rowOff>
    </xdr:from>
    <xdr:to>
      <xdr:col>10</xdr:col>
      <xdr:colOff>155575</xdr:colOff>
      <xdr:row>98</xdr:row>
      <xdr:rowOff>9120</xdr:rowOff>
    </xdr:to>
    <xdr:sp macro="" textlink="">
      <xdr:nvSpPr>
        <xdr:cNvPr id="483" name="円/楕円 482"/>
        <xdr:cNvSpPr/>
      </xdr:nvSpPr>
      <xdr:spPr>
        <a:xfrm>
          <a:off x="6921500" y="167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247</xdr:rowOff>
    </xdr:from>
    <xdr:ext cx="534377" cy="259045"/>
    <xdr:sp macro="" textlink="">
      <xdr:nvSpPr>
        <xdr:cNvPr id="484" name="テキスト ボックス 483"/>
        <xdr:cNvSpPr txBox="1"/>
      </xdr:nvSpPr>
      <xdr:spPr>
        <a:xfrm>
          <a:off x="6705111" y="168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5649</xdr:rowOff>
    </xdr:from>
    <xdr:to>
      <xdr:col>23</xdr:col>
      <xdr:colOff>517525</xdr:colOff>
      <xdr:row>37</xdr:row>
      <xdr:rowOff>57404</xdr:rowOff>
    </xdr:to>
    <xdr:cxnSp macro="">
      <xdr:nvCxnSpPr>
        <xdr:cNvPr id="512" name="直線コネクタ 511"/>
        <xdr:cNvCxnSpPr/>
      </xdr:nvCxnSpPr>
      <xdr:spPr>
        <a:xfrm flipV="1">
          <a:off x="15481300" y="6349299"/>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57404</xdr:rowOff>
    </xdr:from>
    <xdr:to>
      <xdr:col>22</xdr:col>
      <xdr:colOff>365125</xdr:colOff>
      <xdr:row>37</xdr:row>
      <xdr:rowOff>58319</xdr:rowOff>
    </xdr:to>
    <xdr:cxnSp macro="">
      <xdr:nvCxnSpPr>
        <xdr:cNvPr id="515" name="直線コネクタ 514"/>
        <xdr:cNvCxnSpPr/>
      </xdr:nvCxnSpPr>
      <xdr:spPr>
        <a:xfrm flipV="1">
          <a:off x="14592300" y="64010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6" name="フローチャート : 判断 515"/>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7" name="テキスト ボックス 516"/>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23251</xdr:rowOff>
    </xdr:from>
    <xdr:to>
      <xdr:col>21</xdr:col>
      <xdr:colOff>161925</xdr:colOff>
      <xdr:row>37</xdr:row>
      <xdr:rowOff>58319</xdr:rowOff>
    </xdr:to>
    <xdr:cxnSp macro="">
      <xdr:nvCxnSpPr>
        <xdr:cNvPr id="518" name="直線コネクタ 517"/>
        <xdr:cNvCxnSpPr/>
      </xdr:nvCxnSpPr>
      <xdr:spPr>
        <a:xfrm>
          <a:off x="13703300" y="6366901"/>
          <a:ext cx="8890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23251</xdr:rowOff>
    </xdr:from>
    <xdr:to>
      <xdr:col>19</xdr:col>
      <xdr:colOff>644525</xdr:colOff>
      <xdr:row>37</xdr:row>
      <xdr:rowOff>56581</xdr:rowOff>
    </xdr:to>
    <xdr:cxnSp macro="">
      <xdr:nvCxnSpPr>
        <xdr:cNvPr id="521" name="直線コネクタ 520"/>
        <xdr:cNvCxnSpPr/>
      </xdr:nvCxnSpPr>
      <xdr:spPr>
        <a:xfrm flipV="1">
          <a:off x="12814300" y="6366901"/>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126299</xdr:rowOff>
    </xdr:from>
    <xdr:to>
      <xdr:col>23</xdr:col>
      <xdr:colOff>568325</xdr:colOff>
      <xdr:row>37</xdr:row>
      <xdr:rowOff>56449</xdr:rowOff>
    </xdr:to>
    <xdr:sp macro="" textlink="">
      <xdr:nvSpPr>
        <xdr:cNvPr id="531" name="円/楕円 530"/>
        <xdr:cNvSpPr/>
      </xdr:nvSpPr>
      <xdr:spPr>
        <a:xfrm>
          <a:off x="162687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149176</xdr:rowOff>
    </xdr:from>
    <xdr:ext cx="534377" cy="259045"/>
    <xdr:sp macro="" textlink="">
      <xdr:nvSpPr>
        <xdr:cNvPr id="532" name="消防費該当値テキスト"/>
        <xdr:cNvSpPr txBox="1"/>
      </xdr:nvSpPr>
      <xdr:spPr>
        <a:xfrm>
          <a:off x="16370300" y="61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6604</xdr:rowOff>
    </xdr:from>
    <xdr:to>
      <xdr:col>22</xdr:col>
      <xdr:colOff>415925</xdr:colOff>
      <xdr:row>37</xdr:row>
      <xdr:rowOff>108204</xdr:rowOff>
    </xdr:to>
    <xdr:sp macro="" textlink="">
      <xdr:nvSpPr>
        <xdr:cNvPr id="533" name="円/楕円 532"/>
        <xdr:cNvSpPr/>
      </xdr:nvSpPr>
      <xdr:spPr>
        <a:xfrm>
          <a:off x="15430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99331</xdr:rowOff>
    </xdr:from>
    <xdr:ext cx="534377" cy="259045"/>
    <xdr:sp macro="" textlink="">
      <xdr:nvSpPr>
        <xdr:cNvPr id="534" name="テキスト ボックス 533"/>
        <xdr:cNvSpPr txBox="1"/>
      </xdr:nvSpPr>
      <xdr:spPr>
        <a:xfrm>
          <a:off x="15214111" y="64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7519</xdr:rowOff>
    </xdr:from>
    <xdr:to>
      <xdr:col>21</xdr:col>
      <xdr:colOff>212725</xdr:colOff>
      <xdr:row>37</xdr:row>
      <xdr:rowOff>109119</xdr:rowOff>
    </xdr:to>
    <xdr:sp macro="" textlink="">
      <xdr:nvSpPr>
        <xdr:cNvPr id="535" name="円/楕円 534"/>
        <xdr:cNvSpPr/>
      </xdr:nvSpPr>
      <xdr:spPr>
        <a:xfrm>
          <a:off x="1454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100246</xdr:rowOff>
    </xdr:from>
    <xdr:ext cx="534377" cy="259045"/>
    <xdr:sp macro="" textlink="">
      <xdr:nvSpPr>
        <xdr:cNvPr id="536" name="テキスト ボックス 535"/>
        <xdr:cNvSpPr txBox="1"/>
      </xdr:nvSpPr>
      <xdr:spPr>
        <a:xfrm>
          <a:off x="14325111" y="64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143901</xdr:rowOff>
    </xdr:from>
    <xdr:to>
      <xdr:col>20</xdr:col>
      <xdr:colOff>9525</xdr:colOff>
      <xdr:row>37</xdr:row>
      <xdr:rowOff>74051</xdr:rowOff>
    </xdr:to>
    <xdr:sp macro="" textlink="">
      <xdr:nvSpPr>
        <xdr:cNvPr id="537" name="円/楕円 536"/>
        <xdr:cNvSpPr/>
      </xdr:nvSpPr>
      <xdr:spPr>
        <a:xfrm>
          <a:off x="13652500" y="63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65178</xdr:rowOff>
    </xdr:from>
    <xdr:ext cx="534377" cy="259045"/>
    <xdr:sp macro="" textlink="">
      <xdr:nvSpPr>
        <xdr:cNvPr id="538" name="テキスト ボックス 537"/>
        <xdr:cNvSpPr txBox="1"/>
      </xdr:nvSpPr>
      <xdr:spPr>
        <a:xfrm>
          <a:off x="13436111" y="640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5781</xdr:rowOff>
    </xdr:from>
    <xdr:to>
      <xdr:col>18</xdr:col>
      <xdr:colOff>492125</xdr:colOff>
      <xdr:row>37</xdr:row>
      <xdr:rowOff>107381</xdr:rowOff>
    </xdr:to>
    <xdr:sp macro="" textlink="">
      <xdr:nvSpPr>
        <xdr:cNvPr id="539" name="円/楕円 538"/>
        <xdr:cNvSpPr/>
      </xdr:nvSpPr>
      <xdr:spPr>
        <a:xfrm>
          <a:off x="12763500" y="63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98508</xdr:rowOff>
    </xdr:from>
    <xdr:ext cx="534377" cy="259045"/>
    <xdr:sp macro="" textlink="">
      <xdr:nvSpPr>
        <xdr:cNvPr id="540" name="テキスト ボックス 539"/>
        <xdr:cNvSpPr txBox="1"/>
      </xdr:nvSpPr>
      <xdr:spPr>
        <a:xfrm>
          <a:off x="12547111" y="64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34789</xdr:rowOff>
    </xdr:from>
    <xdr:to>
      <xdr:col>23</xdr:col>
      <xdr:colOff>517525</xdr:colOff>
      <xdr:row>55</xdr:row>
      <xdr:rowOff>148485</xdr:rowOff>
    </xdr:to>
    <xdr:cxnSp macro="">
      <xdr:nvCxnSpPr>
        <xdr:cNvPr id="572" name="直線コネクタ 571"/>
        <xdr:cNvCxnSpPr/>
      </xdr:nvCxnSpPr>
      <xdr:spPr>
        <a:xfrm>
          <a:off x="15481300" y="9464539"/>
          <a:ext cx="838200" cy="1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34789</xdr:rowOff>
    </xdr:from>
    <xdr:to>
      <xdr:col>22</xdr:col>
      <xdr:colOff>365125</xdr:colOff>
      <xdr:row>56</xdr:row>
      <xdr:rowOff>128743</xdr:rowOff>
    </xdr:to>
    <xdr:cxnSp macro="">
      <xdr:nvCxnSpPr>
        <xdr:cNvPr id="575" name="直線コネクタ 574"/>
        <xdr:cNvCxnSpPr/>
      </xdr:nvCxnSpPr>
      <xdr:spPr>
        <a:xfrm flipV="1">
          <a:off x="14592300" y="9464539"/>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6" name="フローチャート : 判断 575"/>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149427</xdr:rowOff>
    </xdr:from>
    <xdr:ext cx="534377" cy="259045"/>
    <xdr:sp macro="" textlink="">
      <xdr:nvSpPr>
        <xdr:cNvPr id="577" name="テキスト ボックス 576"/>
        <xdr:cNvSpPr txBox="1"/>
      </xdr:nvSpPr>
      <xdr:spPr>
        <a:xfrm>
          <a:off x="15214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45664</xdr:rowOff>
    </xdr:from>
    <xdr:to>
      <xdr:col>21</xdr:col>
      <xdr:colOff>161925</xdr:colOff>
      <xdr:row>56</xdr:row>
      <xdr:rowOff>128743</xdr:rowOff>
    </xdr:to>
    <xdr:cxnSp macro="">
      <xdr:nvCxnSpPr>
        <xdr:cNvPr id="578" name="直線コネクタ 577"/>
        <xdr:cNvCxnSpPr/>
      </xdr:nvCxnSpPr>
      <xdr:spPr>
        <a:xfrm>
          <a:off x="13703300" y="9646864"/>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45664</xdr:rowOff>
    </xdr:from>
    <xdr:to>
      <xdr:col>19</xdr:col>
      <xdr:colOff>644525</xdr:colOff>
      <xdr:row>56</xdr:row>
      <xdr:rowOff>119616</xdr:rowOff>
    </xdr:to>
    <xdr:cxnSp macro="">
      <xdr:nvCxnSpPr>
        <xdr:cNvPr id="581" name="直線コネクタ 580"/>
        <xdr:cNvCxnSpPr/>
      </xdr:nvCxnSpPr>
      <xdr:spPr>
        <a:xfrm flipV="1">
          <a:off x="12814300" y="9646864"/>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97685</xdr:rowOff>
    </xdr:from>
    <xdr:to>
      <xdr:col>23</xdr:col>
      <xdr:colOff>568325</xdr:colOff>
      <xdr:row>56</xdr:row>
      <xdr:rowOff>27835</xdr:rowOff>
    </xdr:to>
    <xdr:sp macro="" textlink="">
      <xdr:nvSpPr>
        <xdr:cNvPr id="591" name="円/楕円 590"/>
        <xdr:cNvSpPr/>
      </xdr:nvSpPr>
      <xdr:spPr>
        <a:xfrm>
          <a:off x="16268700" y="95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120562</xdr:rowOff>
    </xdr:from>
    <xdr:ext cx="534377" cy="259045"/>
    <xdr:sp macro="" textlink="">
      <xdr:nvSpPr>
        <xdr:cNvPr id="592" name="教育費該当値テキスト"/>
        <xdr:cNvSpPr txBox="1"/>
      </xdr:nvSpPr>
      <xdr:spPr>
        <a:xfrm>
          <a:off x="16370300" y="93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155439</xdr:rowOff>
    </xdr:from>
    <xdr:to>
      <xdr:col>22</xdr:col>
      <xdr:colOff>415925</xdr:colOff>
      <xdr:row>55</xdr:row>
      <xdr:rowOff>85589</xdr:rowOff>
    </xdr:to>
    <xdr:sp macro="" textlink="">
      <xdr:nvSpPr>
        <xdr:cNvPr id="593" name="円/楕円 592"/>
        <xdr:cNvSpPr/>
      </xdr:nvSpPr>
      <xdr:spPr>
        <a:xfrm>
          <a:off x="15430500" y="9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102116</xdr:rowOff>
    </xdr:from>
    <xdr:ext cx="534377" cy="259045"/>
    <xdr:sp macro="" textlink="">
      <xdr:nvSpPr>
        <xdr:cNvPr id="594" name="テキスト ボックス 593"/>
        <xdr:cNvSpPr txBox="1"/>
      </xdr:nvSpPr>
      <xdr:spPr>
        <a:xfrm>
          <a:off x="15214111" y="91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77943</xdr:rowOff>
    </xdr:from>
    <xdr:to>
      <xdr:col>21</xdr:col>
      <xdr:colOff>212725</xdr:colOff>
      <xdr:row>57</xdr:row>
      <xdr:rowOff>8093</xdr:rowOff>
    </xdr:to>
    <xdr:sp macro="" textlink="">
      <xdr:nvSpPr>
        <xdr:cNvPr id="595" name="円/楕円 594"/>
        <xdr:cNvSpPr/>
      </xdr:nvSpPr>
      <xdr:spPr>
        <a:xfrm>
          <a:off x="14541500" y="96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24620</xdr:rowOff>
    </xdr:from>
    <xdr:ext cx="534377" cy="259045"/>
    <xdr:sp macro="" textlink="">
      <xdr:nvSpPr>
        <xdr:cNvPr id="596" name="テキスト ボックス 595"/>
        <xdr:cNvSpPr txBox="1"/>
      </xdr:nvSpPr>
      <xdr:spPr>
        <a:xfrm>
          <a:off x="14325111" y="94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166314</xdr:rowOff>
    </xdr:from>
    <xdr:to>
      <xdr:col>20</xdr:col>
      <xdr:colOff>9525</xdr:colOff>
      <xdr:row>56</xdr:row>
      <xdr:rowOff>96464</xdr:rowOff>
    </xdr:to>
    <xdr:sp macro="" textlink="">
      <xdr:nvSpPr>
        <xdr:cNvPr id="597" name="円/楕円 596"/>
        <xdr:cNvSpPr/>
      </xdr:nvSpPr>
      <xdr:spPr>
        <a:xfrm>
          <a:off x="13652500" y="95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112991</xdr:rowOff>
    </xdr:from>
    <xdr:ext cx="534377" cy="259045"/>
    <xdr:sp macro="" textlink="">
      <xdr:nvSpPr>
        <xdr:cNvPr id="598" name="テキスト ボックス 597"/>
        <xdr:cNvSpPr txBox="1"/>
      </xdr:nvSpPr>
      <xdr:spPr>
        <a:xfrm>
          <a:off x="13436111" y="937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68816</xdr:rowOff>
    </xdr:from>
    <xdr:to>
      <xdr:col>18</xdr:col>
      <xdr:colOff>492125</xdr:colOff>
      <xdr:row>56</xdr:row>
      <xdr:rowOff>170416</xdr:rowOff>
    </xdr:to>
    <xdr:sp macro="" textlink="">
      <xdr:nvSpPr>
        <xdr:cNvPr id="599" name="円/楕円 598"/>
        <xdr:cNvSpPr/>
      </xdr:nvSpPr>
      <xdr:spPr>
        <a:xfrm>
          <a:off x="12763500" y="96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15493</xdr:rowOff>
    </xdr:from>
    <xdr:ext cx="534377" cy="259045"/>
    <xdr:sp macro="" textlink="">
      <xdr:nvSpPr>
        <xdr:cNvPr id="600" name="テキスト ボックス 599"/>
        <xdr:cNvSpPr txBox="1"/>
      </xdr:nvSpPr>
      <xdr:spPr>
        <a:xfrm>
          <a:off x="12547111" y="94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74413</xdr:rowOff>
    </xdr:from>
    <xdr:to>
      <xdr:col>23</xdr:col>
      <xdr:colOff>517525</xdr:colOff>
      <xdr:row>78</xdr:row>
      <xdr:rowOff>139700</xdr:rowOff>
    </xdr:to>
    <xdr:cxnSp macro="">
      <xdr:nvCxnSpPr>
        <xdr:cNvPr id="627" name="直線コネクタ 626"/>
        <xdr:cNvCxnSpPr/>
      </xdr:nvCxnSpPr>
      <xdr:spPr>
        <a:xfrm>
          <a:off x="15481300" y="13447513"/>
          <a:ext cx="8382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74413</xdr:rowOff>
    </xdr:from>
    <xdr:to>
      <xdr:col>22</xdr:col>
      <xdr:colOff>365125</xdr:colOff>
      <xdr:row>78</xdr:row>
      <xdr:rowOff>139700</xdr:rowOff>
    </xdr:to>
    <xdr:cxnSp macro="">
      <xdr:nvCxnSpPr>
        <xdr:cNvPr id="630" name="直線コネクタ 629"/>
        <xdr:cNvCxnSpPr/>
      </xdr:nvCxnSpPr>
      <xdr:spPr>
        <a:xfrm flipV="1">
          <a:off x="14592300" y="13447513"/>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1" name="フローチャート : 判断 630"/>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2" name="テキスト ボックス 631"/>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40853</xdr:rowOff>
    </xdr:from>
    <xdr:to>
      <xdr:col>19</xdr:col>
      <xdr:colOff>644525</xdr:colOff>
      <xdr:row>78</xdr:row>
      <xdr:rowOff>139700</xdr:rowOff>
    </xdr:to>
    <xdr:cxnSp macro="">
      <xdr:nvCxnSpPr>
        <xdr:cNvPr id="636" name="直線コネクタ 635"/>
        <xdr:cNvCxnSpPr/>
      </xdr:nvCxnSpPr>
      <xdr:spPr>
        <a:xfrm>
          <a:off x="12814300" y="13413953"/>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23613</xdr:rowOff>
    </xdr:from>
    <xdr:to>
      <xdr:col>22</xdr:col>
      <xdr:colOff>415925</xdr:colOff>
      <xdr:row>78</xdr:row>
      <xdr:rowOff>125213</xdr:rowOff>
    </xdr:to>
    <xdr:sp macro="" textlink="">
      <xdr:nvSpPr>
        <xdr:cNvPr id="648" name="円/楕円 647"/>
        <xdr:cNvSpPr/>
      </xdr:nvSpPr>
      <xdr:spPr>
        <a:xfrm>
          <a:off x="15430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116340</xdr:rowOff>
    </xdr:from>
    <xdr:ext cx="469744" cy="259045"/>
    <xdr:sp macro="" textlink="">
      <xdr:nvSpPr>
        <xdr:cNvPr id="649" name="テキスト ボックス 648"/>
        <xdr:cNvSpPr txBox="1"/>
      </xdr:nvSpPr>
      <xdr:spPr>
        <a:xfrm>
          <a:off x="15246427" y="13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161503</xdr:rowOff>
    </xdr:from>
    <xdr:to>
      <xdr:col>18</xdr:col>
      <xdr:colOff>492125</xdr:colOff>
      <xdr:row>78</xdr:row>
      <xdr:rowOff>91653</xdr:rowOff>
    </xdr:to>
    <xdr:sp macro="" textlink="">
      <xdr:nvSpPr>
        <xdr:cNvPr id="654" name="円/楕円 653"/>
        <xdr:cNvSpPr/>
      </xdr:nvSpPr>
      <xdr:spPr>
        <a:xfrm>
          <a:off x="127635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82780</xdr:rowOff>
    </xdr:from>
    <xdr:ext cx="469744" cy="259045"/>
    <xdr:sp macro="" textlink="">
      <xdr:nvSpPr>
        <xdr:cNvPr id="655" name="テキスト ボックス 654"/>
        <xdr:cNvSpPr txBox="1"/>
      </xdr:nvSpPr>
      <xdr:spPr>
        <a:xfrm>
          <a:off x="12579427" y="1345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68506</xdr:rowOff>
    </xdr:from>
    <xdr:to>
      <xdr:col>23</xdr:col>
      <xdr:colOff>517525</xdr:colOff>
      <xdr:row>95</xdr:row>
      <xdr:rowOff>170461</xdr:rowOff>
    </xdr:to>
    <xdr:cxnSp macro="">
      <xdr:nvCxnSpPr>
        <xdr:cNvPr id="688" name="直線コネクタ 687"/>
        <xdr:cNvCxnSpPr/>
      </xdr:nvCxnSpPr>
      <xdr:spPr>
        <a:xfrm flipV="1">
          <a:off x="15481300" y="16356256"/>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134170</xdr:rowOff>
    </xdr:from>
    <xdr:to>
      <xdr:col>22</xdr:col>
      <xdr:colOff>365125</xdr:colOff>
      <xdr:row>95</xdr:row>
      <xdr:rowOff>170461</xdr:rowOff>
    </xdr:to>
    <xdr:cxnSp macro="">
      <xdr:nvCxnSpPr>
        <xdr:cNvPr id="691" name="直線コネクタ 690"/>
        <xdr:cNvCxnSpPr/>
      </xdr:nvCxnSpPr>
      <xdr:spPr>
        <a:xfrm>
          <a:off x="14592300" y="16421920"/>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2" name="フローチャート : 判断 691"/>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3" name="テキスト ボックス 692"/>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134170</xdr:rowOff>
    </xdr:from>
    <xdr:to>
      <xdr:col>21</xdr:col>
      <xdr:colOff>161925</xdr:colOff>
      <xdr:row>95</xdr:row>
      <xdr:rowOff>142129</xdr:rowOff>
    </xdr:to>
    <xdr:cxnSp macro="">
      <xdr:nvCxnSpPr>
        <xdr:cNvPr id="694" name="直線コネクタ 693"/>
        <xdr:cNvCxnSpPr/>
      </xdr:nvCxnSpPr>
      <xdr:spPr>
        <a:xfrm flipV="1">
          <a:off x="13703300" y="16421920"/>
          <a:ext cx="8890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52883</xdr:rowOff>
    </xdr:from>
    <xdr:ext cx="534377" cy="259045"/>
    <xdr:sp macro="" textlink="">
      <xdr:nvSpPr>
        <xdr:cNvPr id="696" name="テキスト ボックス 695"/>
        <xdr:cNvSpPr txBox="1"/>
      </xdr:nvSpPr>
      <xdr:spPr>
        <a:xfrm>
          <a:off x="14325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142129</xdr:rowOff>
    </xdr:from>
    <xdr:to>
      <xdr:col>19</xdr:col>
      <xdr:colOff>644525</xdr:colOff>
      <xdr:row>96</xdr:row>
      <xdr:rowOff>43431</xdr:rowOff>
    </xdr:to>
    <xdr:cxnSp macro="">
      <xdr:nvCxnSpPr>
        <xdr:cNvPr id="697" name="直線コネクタ 696"/>
        <xdr:cNvCxnSpPr/>
      </xdr:nvCxnSpPr>
      <xdr:spPr>
        <a:xfrm flipV="1">
          <a:off x="12814300" y="16429879"/>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17706</xdr:rowOff>
    </xdr:from>
    <xdr:to>
      <xdr:col>23</xdr:col>
      <xdr:colOff>568325</xdr:colOff>
      <xdr:row>95</xdr:row>
      <xdr:rowOff>119306</xdr:rowOff>
    </xdr:to>
    <xdr:sp macro="" textlink="">
      <xdr:nvSpPr>
        <xdr:cNvPr id="707" name="円/楕円 706"/>
        <xdr:cNvSpPr/>
      </xdr:nvSpPr>
      <xdr:spPr>
        <a:xfrm>
          <a:off x="16268700" y="163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40583</xdr:rowOff>
    </xdr:from>
    <xdr:ext cx="534377" cy="259045"/>
    <xdr:sp macro="" textlink="">
      <xdr:nvSpPr>
        <xdr:cNvPr id="708" name="公債費該当値テキスト"/>
        <xdr:cNvSpPr txBox="1"/>
      </xdr:nvSpPr>
      <xdr:spPr>
        <a:xfrm>
          <a:off x="16370300" y="1615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119661</xdr:rowOff>
    </xdr:from>
    <xdr:to>
      <xdr:col>22</xdr:col>
      <xdr:colOff>415925</xdr:colOff>
      <xdr:row>96</xdr:row>
      <xdr:rowOff>49811</xdr:rowOff>
    </xdr:to>
    <xdr:sp macro="" textlink="">
      <xdr:nvSpPr>
        <xdr:cNvPr id="709" name="円/楕円 708"/>
        <xdr:cNvSpPr/>
      </xdr:nvSpPr>
      <xdr:spPr>
        <a:xfrm>
          <a:off x="15430500" y="16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40938</xdr:rowOff>
    </xdr:from>
    <xdr:ext cx="534377" cy="259045"/>
    <xdr:sp macro="" textlink="">
      <xdr:nvSpPr>
        <xdr:cNvPr id="710" name="テキスト ボックス 709"/>
        <xdr:cNvSpPr txBox="1"/>
      </xdr:nvSpPr>
      <xdr:spPr>
        <a:xfrm>
          <a:off x="15214111" y="165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83370</xdr:rowOff>
    </xdr:from>
    <xdr:to>
      <xdr:col>21</xdr:col>
      <xdr:colOff>212725</xdr:colOff>
      <xdr:row>96</xdr:row>
      <xdr:rowOff>13520</xdr:rowOff>
    </xdr:to>
    <xdr:sp macro="" textlink="">
      <xdr:nvSpPr>
        <xdr:cNvPr id="711" name="円/楕円 710"/>
        <xdr:cNvSpPr/>
      </xdr:nvSpPr>
      <xdr:spPr>
        <a:xfrm>
          <a:off x="14541500" y="163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30047</xdr:rowOff>
    </xdr:from>
    <xdr:ext cx="534377" cy="259045"/>
    <xdr:sp macro="" textlink="">
      <xdr:nvSpPr>
        <xdr:cNvPr id="712" name="テキスト ボックス 711"/>
        <xdr:cNvSpPr txBox="1"/>
      </xdr:nvSpPr>
      <xdr:spPr>
        <a:xfrm>
          <a:off x="14325111" y="161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91329</xdr:rowOff>
    </xdr:from>
    <xdr:to>
      <xdr:col>20</xdr:col>
      <xdr:colOff>9525</xdr:colOff>
      <xdr:row>96</xdr:row>
      <xdr:rowOff>21479</xdr:rowOff>
    </xdr:to>
    <xdr:sp macro="" textlink="">
      <xdr:nvSpPr>
        <xdr:cNvPr id="713" name="円/楕円 712"/>
        <xdr:cNvSpPr/>
      </xdr:nvSpPr>
      <xdr:spPr>
        <a:xfrm>
          <a:off x="13652500" y="163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38006</xdr:rowOff>
    </xdr:from>
    <xdr:ext cx="534377" cy="259045"/>
    <xdr:sp macro="" textlink="">
      <xdr:nvSpPr>
        <xdr:cNvPr id="714" name="テキスト ボックス 713"/>
        <xdr:cNvSpPr txBox="1"/>
      </xdr:nvSpPr>
      <xdr:spPr>
        <a:xfrm>
          <a:off x="13436111" y="161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164081</xdr:rowOff>
    </xdr:from>
    <xdr:to>
      <xdr:col>18</xdr:col>
      <xdr:colOff>492125</xdr:colOff>
      <xdr:row>96</xdr:row>
      <xdr:rowOff>94231</xdr:rowOff>
    </xdr:to>
    <xdr:sp macro="" textlink="">
      <xdr:nvSpPr>
        <xdr:cNvPr id="715" name="円/楕円 714"/>
        <xdr:cNvSpPr/>
      </xdr:nvSpPr>
      <xdr:spPr>
        <a:xfrm>
          <a:off x="12763500" y="164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85358</xdr:rowOff>
    </xdr:from>
    <xdr:ext cx="534377" cy="259045"/>
    <xdr:sp macro="" textlink="">
      <xdr:nvSpPr>
        <xdr:cNvPr id="716" name="テキスト ボックス 715"/>
        <xdr:cNvSpPr txBox="1"/>
      </xdr:nvSpPr>
      <xdr:spPr>
        <a:xfrm>
          <a:off x="12547111" y="165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49" name="フローチャート : 判断 74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0" name="テキスト ボックス 74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主な目的別歳出を見ると総務費は、全国、県平均</a:t>
          </a:r>
          <a:r>
            <a:rPr kumimoji="1" lang="ja-JP" altLang="en-US" sz="1300">
              <a:solidFill>
                <a:schemeClr val="dk1"/>
              </a:solidFill>
              <a:effectLst/>
              <a:latin typeface="+mn-lt"/>
              <a:ea typeface="+mn-ea"/>
              <a:cs typeface="+mn-cs"/>
            </a:rPr>
            <a:t>と同水準となっているが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昨年度と比較すると大幅に下がっている。</a:t>
          </a:r>
          <a:r>
            <a:rPr kumimoji="1" lang="ja-JP" altLang="ja-JP" sz="1300">
              <a:solidFill>
                <a:schemeClr val="dk1"/>
              </a:solidFill>
              <a:effectLst/>
              <a:latin typeface="+mn-lt"/>
              <a:ea typeface="+mn-ea"/>
              <a:cs typeface="+mn-cs"/>
            </a:rPr>
            <a:t>要因として庁舎建設事業</a:t>
          </a:r>
          <a:r>
            <a:rPr kumimoji="1" lang="ja-JP" altLang="en-US" sz="1300">
              <a:solidFill>
                <a:schemeClr val="dk1"/>
              </a:solidFill>
              <a:effectLst/>
              <a:latin typeface="+mn-lt"/>
              <a:ea typeface="+mn-ea"/>
              <a:cs typeface="+mn-cs"/>
            </a:rPr>
            <a:t>の完了</a:t>
          </a:r>
          <a:r>
            <a:rPr kumimoji="1" lang="ja-JP" altLang="ja-JP" sz="1300">
              <a:solidFill>
                <a:schemeClr val="dk1"/>
              </a:solidFill>
              <a:effectLst/>
              <a:latin typeface="+mn-lt"/>
              <a:ea typeface="+mn-ea"/>
              <a:cs typeface="+mn-cs"/>
            </a:rPr>
            <a:t>があげられる。</a:t>
          </a:r>
          <a:r>
            <a:rPr kumimoji="1" lang="ja-JP" altLang="en-US" sz="1300">
              <a:solidFill>
                <a:schemeClr val="dk1"/>
              </a:solidFill>
              <a:effectLst/>
              <a:latin typeface="+mn-lt"/>
              <a:ea typeface="+mn-ea"/>
              <a:cs typeface="+mn-cs"/>
            </a:rPr>
            <a:t>民生費は、医療費や生活保護費、子ども子育て支援の影響により年々増加しているが、全国、県平均を下回っている。</a:t>
          </a:r>
          <a:r>
            <a:rPr kumimoji="1" lang="ja-JP" altLang="ja-JP" sz="1300">
              <a:solidFill>
                <a:schemeClr val="dk1"/>
              </a:solidFill>
              <a:effectLst/>
              <a:latin typeface="+mn-lt"/>
              <a:ea typeface="+mn-ea"/>
              <a:cs typeface="+mn-cs"/>
            </a:rPr>
            <a:t>衛生費、商工費</a:t>
          </a:r>
          <a:r>
            <a:rPr kumimoji="1" lang="ja-JP" altLang="en-US" sz="1300">
              <a:solidFill>
                <a:schemeClr val="dk1"/>
              </a:solidFill>
              <a:effectLst/>
              <a:latin typeface="+mn-lt"/>
              <a:ea typeface="+mn-ea"/>
              <a:cs typeface="+mn-cs"/>
            </a:rPr>
            <a:t>、土木費、消防費</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全国</a:t>
          </a:r>
          <a:r>
            <a:rPr kumimoji="1" lang="ja-JP" altLang="en-US" sz="1300">
              <a:solidFill>
                <a:schemeClr val="dk1"/>
              </a:solidFill>
              <a:effectLst/>
              <a:latin typeface="+mn-lt"/>
              <a:ea typeface="+mn-ea"/>
              <a:cs typeface="+mn-cs"/>
            </a:rPr>
            <a:t>や県</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と同水準となっている</a:t>
          </a:r>
          <a:r>
            <a:rPr kumimoji="1" lang="ja-JP" altLang="ja-JP" sz="1300">
              <a:solidFill>
                <a:schemeClr val="dk1"/>
              </a:solidFill>
              <a:effectLst/>
              <a:latin typeface="+mn-lt"/>
              <a:ea typeface="+mn-ea"/>
              <a:cs typeface="+mn-cs"/>
            </a:rPr>
            <a:t>。農林水産業費については、都市農村交流施設整備などの普通建設事業費の増加により全国、県平均を上回っている。教育費についても</a:t>
          </a:r>
          <a:r>
            <a:rPr kumimoji="1" lang="ja-JP" altLang="en-US" sz="1300">
              <a:solidFill>
                <a:schemeClr val="dk1"/>
              </a:solidFill>
              <a:effectLst/>
              <a:latin typeface="+mn-lt"/>
              <a:ea typeface="+mn-ea"/>
              <a:cs typeface="+mn-cs"/>
            </a:rPr>
            <a:t>義務教育施設の</a:t>
          </a:r>
          <a:r>
            <a:rPr kumimoji="1" lang="ja-JP" altLang="ja-JP" sz="1300">
              <a:solidFill>
                <a:schemeClr val="dk1"/>
              </a:solidFill>
              <a:effectLst/>
              <a:latin typeface="+mn-lt"/>
              <a:ea typeface="+mn-ea"/>
              <a:cs typeface="+mn-cs"/>
            </a:rPr>
            <a:t>大規模改修事業</a:t>
          </a:r>
          <a:r>
            <a:rPr kumimoji="1" lang="ja-JP" altLang="en-US" sz="1300">
              <a:solidFill>
                <a:schemeClr val="dk1"/>
              </a:solidFill>
              <a:effectLst/>
              <a:latin typeface="+mn-lt"/>
              <a:ea typeface="+mn-ea"/>
              <a:cs typeface="+mn-cs"/>
            </a:rPr>
            <a:t>や総合運動公園整備</a:t>
          </a:r>
          <a:r>
            <a:rPr kumimoji="1" lang="ja-JP" altLang="ja-JP" sz="1300">
              <a:solidFill>
                <a:schemeClr val="dk1"/>
              </a:solidFill>
              <a:effectLst/>
              <a:latin typeface="+mn-lt"/>
              <a:ea typeface="+mn-ea"/>
              <a:cs typeface="+mn-cs"/>
            </a:rPr>
            <a:t>により全国、県平均を大幅に上回っている。公債費は、繰上償還の実施、</a:t>
          </a:r>
          <a:r>
            <a:rPr kumimoji="1" lang="ja-JP" altLang="en-US" sz="1300">
              <a:solidFill>
                <a:schemeClr val="dk1"/>
              </a:solidFill>
              <a:effectLst/>
              <a:latin typeface="+mn-lt"/>
              <a:ea typeface="+mn-ea"/>
              <a:cs typeface="+mn-cs"/>
            </a:rPr>
            <a:t>義務教育施設</a:t>
          </a:r>
          <a:r>
            <a:rPr kumimoji="1" lang="ja-JP" altLang="ja-JP" sz="1300">
              <a:solidFill>
                <a:schemeClr val="dk1"/>
              </a:solidFill>
              <a:effectLst/>
              <a:latin typeface="+mn-lt"/>
              <a:ea typeface="+mn-ea"/>
              <a:cs typeface="+mn-cs"/>
            </a:rPr>
            <a:t>の耐震補強や大規模改修事業、庁舎関連事業などで起債した合併特例債に係る償還が増加傾向にあるから平均を上回っている。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財政調整基金は、</a:t>
          </a:r>
          <a:r>
            <a:rPr kumimoji="1" lang="en-US" altLang="ja-JP" sz="1300">
              <a:solidFill>
                <a:schemeClr val="dk1"/>
              </a:solidFill>
              <a:effectLst/>
              <a:latin typeface="+mn-lt"/>
              <a:ea typeface="+mn-ea"/>
              <a:cs typeface="+mn-cs"/>
            </a:rPr>
            <a:t>121</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積立</a:t>
          </a:r>
          <a:r>
            <a:rPr kumimoji="1" lang="ja-JP" altLang="ja-JP" sz="1300">
              <a:solidFill>
                <a:schemeClr val="dk1"/>
              </a:solidFill>
              <a:effectLst/>
              <a:latin typeface="+mn-lt"/>
              <a:ea typeface="+mn-ea"/>
              <a:cs typeface="+mn-cs"/>
            </a:rPr>
            <a:t>を行ったことにより平成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年度残高は</a:t>
          </a:r>
          <a:r>
            <a:rPr kumimoji="1" lang="en-US" altLang="ja-JP" sz="1300">
              <a:solidFill>
                <a:schemeClr val="dk1"/>
              </a:solidFill>
              <a:effectLst/>
              <a:latin typeface="+mn-lt"/>
              <a:ea typeface="+mn-ea"/>
              <a:cs typeface="+mn-cs"/>
            </a:rPr>
            <a:t>2,001</a:t>
          </a:r>
          <a:r>
            <a:rPr kumimoji="1" lang="ja-JP" altLang="ja-JP" sz="1300">
              <a:solidFill>
                <a:schemeClr val="dk1"/>
              </a:solidFill>
              <a:effectLst/>
              <a:latin typeface="+mn-lt"/>
              <a:ea typeface="+mn-ea"/>
              <a:cs typeface="+mn-cs"/>
            </a:rPr>
            <a:t>百万円となった。これに伴い財政調整基金残高に係る標準財政規模比は、前年度より</a:t>
          </a:r>
          <a:r>
            <a:rPr kumimoji="1" lang="en-US" altLang="ja-JP" sz="1300">
              <a:solidFill>
                <a:schemeClr val="dk1"/>
              </a:solidFill>
              <a:effectLst/>
              <a:latin typeface="+mn-lt"/>
              <a:ea typeface="+mn-ea"/>
              <a:cs typeface="+mn-cs"/>
            </a:rPr>
            <a:t>0.83</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増となり</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台を維持し適正な水準といえる。</a:t>
          </a:r>
          <a:endParaRPr lang="ja-JP" altLang="ja-JP" sz="1300">
            <a:effectLst/>
          </a:endParaRPr>
        </a:p>
        <a:p>
          <a:r>
            <a:rPr kumimoji="1" lang="ja-JP" altLang="ja-JP" sz="1300">
              <a:solidFill>
                <a:schemeClr val="dk1"/>
              </a:solidFill>
              <a:effectLst/>
              <a:latin typeface="+mn-lt"/>
              <a:ea typeface="+mn-ea"/>
              <a:cs typeface="+mn-cs"/>
            </a:rPr>
            <a:t>　また、実質収支額は</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％超の黒字で、実質単年度収支については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％以内で推移している。</a:t>
          </a:r>
          <a:endParaRPr lang="ja-JP" altLang="ja-JP" sz="1300">
            <a:effectLst/>
          </a:endParaRPr>
        </a:p>
        <a:p>
          <a:r>
            <a:rPr kumimoji="1" lang="ja-JP" altLang="ja-JP" sz="1300">
              <a:solidFill>
                <a:schemeClr val="dk1"/>
              </a:solidFill>
              <a:effectLst/>
              <a:latin typeface="+mn-lt"/>
              <a:ea typeface="+mn-ea"/>
              <a:cs typeface="+mn-cs"/>
            </a:rPr>
            <a:t>　今後も財政調整基金の維持や実質収支の黒字に努める。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栃木県下野市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連結実質赤字比率に係る各会計が健全財政運営に努めた結果、全ての会計が黒字となっている。</a:t>
          </a:r>
          <a:endParaRPr lang="ja-JP" altLang="ja-JP" sz="1300">
            <a:effectLst/>
          </a:endParaRPr>
        </a:p>
        <a:p>
          <a:r>
            <a:rPr kumimoji="1" lang="ja-JP" altLang="ja-JP" sz="1300">
              <a:solidFill>
                <a:schemeClr val="dk1"/>
              </a:solidFill>
              <a:effectLst/>
              <a:latin typeface="+mn-lt"/>
              <a:ea typeface="+mn-ea"/>
              <a:cs typeface="+mn-cs"/>
            </a:rPr>
            <a:t>　今後も更なる行財政改革を推進し、健全財政の維持に努める。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26727950</v>
      </c>
      <c r="BO4" s="411"/>
      <c r="BP4" s="411"/>
      <c r="BQ4" s="411"/>
      <c r="BR4" s="411"/>
      <c r="BS4" s="411"/>
      <c r="BT4" s="411"/>
      <c r="BU4" s="412"/>
      <c r="BV4" s="410">
        <v>29688030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8.1999999999999993</v>
      </c>
      <c r="CU4" s="588"/>
      <c r="CV4" s="588"/>
      <c r="CW4" s="588"/>
      <c r="CX4" s="588"/>
      <c r="CY4" s="588"/>
      <c r="CZ4" s="588"/>
      <c r="DA4" s="589"/>
      <c r="DB4" s="587">
        <v>11.5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25351030</v>
      </c>
      <c r="BO5" s="416"/>
      <c r="BP5" s="416"/>
      <c r="BQ5" s="416"/>
      <c r="BR5" s="416"/>
      <c r="BS5" s="416"/>
      <c r="BT5" s="416"/>
      <c r="BU5" s="417"/>
      <c r="BV5" s="415">
        <v>27641460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86.2</v>
      </c>
      <c r="CU5" s="386"/>
      <c r="CV5" s="386"/>
      <c r="CW5" s="386"/>
      <c r="CX5" s="386"/>
      <c r="CY5" s="386"/>
      <c r="CZ5" s="386"/>
      <c r="DA5" s="387"/>
      <c r="DB5" s="385">
        <v>80.900000000000006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1376920</v>
      </c>
      <c r="BO6" s="416"/>
      <c r="BP6" s="416"/>
      <c r="BQ6" s="416"/>
      <c r="BR6" s="416"/>
      <c r="BS6" s="416"/>
      <c r="BT6" s="416"/>
      <c r="BU6" s="417"/>
      <c r="BV6" s="415">
        <v>2046570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92.2</v>
      </c>
      <c r="CU6" s="562"/>
      <c r="CV6" s="562"/>
      <c r="CW6" s="562"/>
      <c r="CX6" s="562"/>
      <c r="CY6" s="562"/>
      <c r="CZ6" s="562"/>
      <c r="DA6" s="563"/>
      <c r="DB6" s="561">
        <v>86.8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202624</v>
      </c>
      <c r="BO7" s="416"/>
      <c r="BP7" s="416"/>
      <c r="BQ7" s="416"/>
      <c r="BR7" s="416"/>
      <c r="BS7" s="416"/>
      <c r="BT7" s="416"/>
      <c r="BU7" s="417"/>
      <c r="BV7" s="415">
        <v>394311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14340473</v>
      </c>
      <c r="CU7" s="416"/>
      <c r="CV7" s="416"/>
      <c r="CW7" s="416"/>
      <c r="CX7" s="416"/>
      <c r="CY7" s="416"/>
      <c r="CZ7" s="416"/>
      <c r="DA7" s="417"/>
      <c r="DB7" s="415">
        <v>14324823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1174296</v>
      </c>
      <c r="BO8" s="416"/>
      <c r="BP8" s="416"/>
      <c r="BQ8" s="416"/>
      <c r="BR8" s="416"/>
      <c r="BS8" s="416"/>
      <c r="BT8" s="416"/>
      <c r="BU8" s="417"/>
      <c r="BV8" s="415">
        <v>1652259</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0.79</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59431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-477963</v>
      </c>
      <c r="BO9" s="416"/>
      <c r="BP9" s="416"/>
      <c r="BQ9" s="416"/>
      <c r="BR9" s="416"/>
      <c r="BS9" s="416"/>
      <c r="BT9" s="416"/>
      <c r="BU9" s="417"/>
      <c r="BV9" s="415">
        <v>403226</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17.7</v>
      </c>
      <c r="CU9" s="386"/>
      <c r="CV9" s="386"/>
      <c r="CW9" s="386"/>
      <c r="CX9" s="386"/>
      <c r="CY9" s="386"/>
      <c r="CZ9" s="386"/>
      <c r="DA9" s="387"/>
      <c r="DB9" s="385">
        <v>15.2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59483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200871</v>
      </c>
      <c r="BO10" s="416"/>
      <c r="BP10" s="416"/>
      <c r="BQ10" s="416"/>
      <c r="BR10" s="416"/>
      <c r="BS10" s="416"/>
      <c r="BT10" s="416"/>
      <c r="BU10" s="417"/>
      <c r="BV10" s="415">
        <v>2474</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v>854338</v>
      </c>
      <c r="BO11" s="416"/>
      <c r="BP11" s="416"/>
      <c r="BQ11" s="416"/>
      <c r="BR11" s="416"/>
      <c r="BS11" s="416"/>
      <c r="BT11" s="416"/>
      <c r="BU11" s="417"/>
      <c r="BV11" s="415">
        <v>379997</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60133</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80000</v>
      </c>
      <c r="BO12" s="416"/>
      <c r="BP12" s="416"/>
      <c r="BQ12" s="416"/>
      <c r="BR12" s="416"/>
      <c r="BS12" s="416"/>
      <c r="BT12" s="416"/>
      <c r="BU12" s="417"/>
      <c r="BV12" s="415">
        <v>635000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59535</v>
      </c>
      <c r="S13" s="517"/>
      <c r="T13" s="517"/>
      <c r="U13" s="517"/>
      <c r="V13" s="518"/>
      <c r="W13" s="504" t="s">
        <v>122</v>
      </c>
      <c r="X13" s="428"/>
      <c r="Y13" s="428"/>
      <c r="Z13" s="428"/>
      <c r="AA13" s="428"/>
      <c r="AB13" s="429"/>
      <c r="AC13" s="391">
        <v>2015</v>
      </c>
      <c r="AD13" s="392"/>
      <c r="AE13" s="392"/>
      <c r="AF13" s="392"/>
      <c r="AG13" s="393"/>
      <c r="AH13" s="391">
        <v>1881</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497246</v>
      </c>
      <c r="BO13" s="416"/>
      <c r="BP13" s="416"/>
      <c r="BQ13" s="416"/>
      <c r="BR13" s="416"/>
      <c r="BS13" s="416"/>
      <c r="BT13" s="416"/>
      <c r="BU13" s="417"/>
      <c r="BV13" s="415">
        <v>150697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5</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60135</v>
      </c>
      <c r="S14" s="517"/>
      <c r="T14" s="517"/>
      <c r="U14" s="517"/>
      <c r="V14" s="518"/>
      <c r="W14" s="519"/>
      <c r="X14" s="431"/>
      <c r="Y14" s="431"/>
      <c r="Z14" s="431"/>
      <c r="AA14" s="431"/>
      <c r="AB14" s="432"/>
      <c r="AC14" s="509">
        <v>6.8</v>
      </c>
      <c r="AD14" s="510"/>
      <c r="AE14" s="510"/>
      <c r="AF14" s="510"/>
      <c r="AG14" s="511"/>
      <c r="AH14" s="509">
        <v>6.7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59592</v>
      </c>
      <c r="S15" s="517"/>
      <c r="T15" s="517"/>
      <c r="U15" s="517"/>
      <c r="V15" s="518"/>
      <c r="W15" s="504" t="s">
        <v>129</v>
      </c>
      <c r="X15" s="428"/>
      <c r="Y15" s="428"/>
      <c r="Z15" s="428"/>
      <c r="AA15" s="428"/>
      <c r="AB15" s="429"/>
      <c r="AC15" s="391">
        <v>8165</v>
      </c>
      <c r="AD15" s="392"/>
      <c r="AE15" s="392"/>
      <c r="AF15" s="392"/>
      <c r="AG15" s="393"/>
      <c r="AH15" s="391">
        <v>7803</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8011656</v>
      </c>
      <c r="BO15" s="411"/>
      <c r="BP15" s="411"/>
      <c r="BQ15" s="411"/>
      <c r="BR15" s="411"/>
      <c r="BS15" s="411"/>
      <c r="BT15" s="411"/>
      <c r="BU15" s="412"/>
      <c r="BV15" s="410">
        <v>7694476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27.5</v>
      </c>
      <c r="AD16" s="510"/>
      <c r="AE16" s="510"/>
      <c r="AF16" s="510"/>
      <c r="AG16" s="511"/>
      <c r="AH16" s="509">
        <v>27.8</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10396563</v>
      </c>
      <c r="BO16" s="416"/>
      <c r="BP16" s="416"/>
      <c r="BQ16" s="416"/>
      <c r="BR16" s="416"/>
      <c r="BS16" s="416"/>
      <c r="BT16" s="416"/>
      <c r="BU16" s="417"/>
      <c r="BV16" s="415">
        <v>9938117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19471</v>
      </c>
      <c r="AD17" s="392"/>
      <c r="AE17" s="392"/>
      <c r="AF17" s="392"/>
      <c r="AG17" s="393"/>
      <c r="AH17" s="391">
        <v>18390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10343533</v>
      </c>
      <c r="BO17" s="416"/>
      <c r="BP17" s="416"/>
      <c r="BQ17" s="416"/>
      <c r="BR17" s="416"/>
      <c r="BS17" s="416"/>
      <c r="BT17" s="416"/>
      <c r="BU17" s="417"/>
      <c r="BV17" s="415">
        <v>9916839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74.59</v>
      </c>
      <c r="M18" s="480"/>
      <c r="N18" s="480"/>
      <c r="O18" s="480"/>
      <c r="P18" s="480"/>
      <c r="Q18" s="480"/>
      <c r="R18" s="481"/>
      <c r="S18" s="481"/>
      <c r="T18" s="481"/>
      <c r="U18" s="481"/>
      <c r="V18" s="482"/>
      <c r="W18" s="496"/>
      <c r="X18" s="497"/>
      <c r="Y18" s="497"/>
      <c r="Z18" s="497"/>
      <c r="AA18" s="497"/>
      <c r="AB18" s="505"/>
      <c r="AC18" s="379">
        <v>65.7</v>
      </c>
      <c r="AD18" s="380"/>
      <c r="AE18" s="380"/>
      <c r="AF18" s="380"/>
      <c r="AG18" s="483"/>
      <c r="AH18" s="379">
        <v>65.5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12434604</v>
      </c>
      <c r="BO18" s="416"/>
      <c r="BP18" s="416"/>
      <c r="BQ18" s="416"/>
      <c r="BR18" s="416"/>
      <c r="BS18" s="416"/>
      <c r="BT18" s="416"/>
      <c r="BU18" s="417"/>
      <c r="BV18" s="415">
        <v>11955925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797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17992865</v>
      </c>
      <c r="BO19" s="416"/>
      <c r="BP19" s="416"/>
      <c r="BQ19" s="416"/>
      <c r="BR19" s="416"/>
      <c r="BS19" s="416"/>
      <c r="BT19" s="416"/>
      <c r="BU19" s="417"/>
      <c r="BV19" s="415">
        <v>18094782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21394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24562525</v>
      </c>
      <c r="BO23" s="416"/>
      <c r="BP23" s="416"/>
      <c r="BQ23" s="416"/>
      <c r="BR23" s="416"/>
      <c r="BS23" s="416"/>
      <c r="BT23" s="416"/>
      <c r="BU23" s="417"/>
      <c r="BV23" s="415">
        <v>24110320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9400</v>
      </c>
      <c r="R24" s="392"/>
      <c r="S24" s="392"/>
      <c r="T24" s="392"/>
      <c r="U24" s="392"/>
      <c r="V24" s="393"/>
      <c r="W24" s="457"/>
      <c r="X24" s="448"/>
      <c r="Y24" s="449"/>
      <c r="Z24" s="388" t="s">
        <v>153</v>
      </c>
      <c r="AA24" s="389"/>
      <c r="AB24" s="389"/>
      <c r="AC24" s="389"/>
      <c r="AD24" s="389"/>
      <c r="AE24" s="389"/>
      <c r="AF24" s="389"/>
      <c r="AG24" s="390"/>
      <c r="AH24" s="391">
        <v>341</v>
      </c>
      <c r="AI24" s="392"/>
      <c r="AJ24" s="392"/>
      <c r="AK24" s="392"/>
      <c r="AL24" s="393"/>
      <c r="AM24" s="391">
        <v>1068694</v>
      </c>
      <c r="AN24" s="392"/>
      <c r="AO24" s="392"/>
      <c r="AP24" s="392"/>
      <c r="AQ24" s="392"/>
      <c r="AR24" s="393"/>
      <c r="AS24" s="391">
        <v>3134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11236376</v>
      </c>
      <c r="BO24" s="416"/>
      <c r="BP24" s="416"/>
      <c r="BQ24" s="416"/>
      <c r="BR24" s="416"/>
      <c r="BS24" s="416"/>
      <c r="BT24" s="416"/>
      <c r="BU24" s="417"/>
      <c r="BV24" s="415">
        <v>10969828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7400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206250</v>
      </c>
      <c r="BO25" s="411"/>
      <c r="BP25" s="411"/>
      <c r="BQ25" s="411"/>
      <c r="BR25" s="411"/>
      <c r="BS25" s="411"/>
      <c r="BT25" s="411"/>
      <c r="BU25" s="412"/>
      <c r="BV25" s="410">
        <v>300886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6600</v>
      </c>
      <c r="R26" s="392"/>
      <c r="S26" s="392"/>
      <c r="T26" s="392"/>
      <c r="U26" s="392"/>
      <c r="V26" s="393"/>
      <c r="W26" s="457"/>
      <c r="X26" s="448"/>
      <c r="Y26" s="449"/>
      <c r="Z26" s="388" t="s">
        <v>159</v>
      </c>
      <c r="AA26" s="470"/>
      <c r="AB26" s="470"/>
      <c r="AC26" s="470"/>
      <c r="AD26" s="470"/>
      <c r="AE26" s="470"/>
      <c r="AF26" s="470"/>
      <c r="AG26" s="471"/>
      <c r="AH26" s="391">
        <v>20</v>
      </c>
      <c r="AI26" s="392"/>
      <c r="AJ26" s="392"/>
      <c r="AK26" s="392"/>
      <c r="AL26" s="393"/>
      <c r="AM26" s="391">
        <v>58020</v>
      </c>
      <c r="AN26" s="392"/>
      <c r="AO26" s="392"/>
      <c r="AP26" s="392"/>
      <c r="AQ26" s="392"/>
      <c r="AR26" s="393"/>
      <c r="AS26" s="391">
        <v>2901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4700</v>
      </c>
      <c r="R27" s="392"/>
      <c r="S27" s="392"/>
      <c r="T27" s="392"/>
      <c r="U27" s="392"/>
      <c r="V27" s="393"/>
      <c r="W27" s="457"/>
      <c r="X27" s="448"/>
      <c r="Y27" s="449"/>
      <c r="Z27" s="388" t="s">
        <v>162</v>
      </c>
      <c r="AA27" s="389"/>
      <c r="AB27" s="389"/>
      <c r="AC27" s="389"/>
      <c r="AD27" s="389"/>
      <c r="AE27" s="389"/>
      <c r="AF27" s="389"/>
      <c r="AG27" s="390"/>
      <c r="AH27" s="391">
        <v>7</v>
      </c>
      <c r="AI27" s="392"/>
      <c r="AJ27" s="392"/>
      <c r="AK27" s="392"/>
      <c r="AL27" s="393"/>
      <c r="AM27" s="391">
        <v>27027</v>
      </c>
      <c r="AN27" s="392"/>
      <c r="AO27" s="392"/>
      <c r="AP27" s="392"/>
      <c r="AQ27" s="392"/>
      <c r="AR27" s="393"/>
      <c r="AS27" s="391">
        <v>3861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680100</v>
      </c>
      <c r="BO27" s="419"/>
      <c r="BP27" s="419"/>
      <c r="BQ27" s="419"/>
      <c r="BR27" s="419"/>
      <c r="BS27" s="419"/>
      <c r="BT27" s="419"/>
      <c r="BU27" s="420"/>
      <c r="BV27" s="418">
        <v>679793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3800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2001395</v>
      </c>
      <c r="BO28" s="411"/>
      <c r="BP28" s="411"/>
      <c r="BQ28" s="411"/>
      <c r="BR28" s="411"/>
      <c r="BS28" s="411"/>
      <c r="BT28" s="411"/>
      <c r="BU28" s="412"/>
      <c r="BV28" s="410">
        <v>1880524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16</v>
      </c>
      <c r="M29" s="392"/>
      <c r="N29" s="392"/>
      <c r="O29" s="392"/>
      <c r="P29" s="393"/>
      <c r="Q29" s="391">
        <v>3500</v>
      </c>
      <c r="R29" s="392"/>
      <c r="S29" s="392"/>
      <c r="T29" s="392"/>
      <c r="U29" s="392"/>
      <c r="V29" s="393"/>
      <c r="W29" s="458"/>
      <c r="X29" s="459"/>
      <c r="Y29" s="460"/>
      <c r="Z29" s="388" t="s">
        <v>169</v>
      </c>
      <c r="AA29" s="389"/>
      <c r="AB29" s="389"/>
      <c r="AC29" s="389"/>
      <c r="AD29" s="389"/>
      <c r="AE29" s="389"/>
      <c r="AF29" s="389"/>
      <c r="AG29" s="390"/>
      <c r="AH29" s="391">
        <v>348</v>
      </c>
      <c r="AI29" s="392"/>
      <c r="AJ29" s="392"/>
      <c r="AK29" s="392"/>
      <c r="AL29" s="393"/>
      <c r="AM29" s="391">
        <v>1095721</v>
      </c>
      <c r="AN29" s="392"/>
      <c r="AO29" s="392"/>
      <c r="AP29" s="392"/>
      <c r="AQ29" s="392"/>
      <c r="AR29" s="393"/>
      <c r="AS29" s="391">
        <v>3149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3061190</v>
      </c>
      <c r="BO29" s="416"/>
      <c r="BP29" s="416"/>
      <c r="BQ29" s="416"/>
      <c r="BR29" s="416"/>
      <c r="BS29" s="416"/>
      <c r="BT29" s="416"/>
      <c r="BU29" s="417"/>
      <c r="BV29" s="415">
        <v>3451626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5871922</v>
      </c>
      <c r="BO30" s="419"/>
      <c r="BP30" s="419"/>
      <c r="BQ30" s="419"/>
      <c r="BR30" s="419"/>
      <c r="BS30" s="419"/>
      <c r="BT30" s="419"/>
      <c r="BU30" s="420"/>
      <c r="BV30" s="418">
        <v>5429738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栃木県南公設地方卸売市場事務組合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下野市農業公社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小山広域保健衛生組合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グリムの里いしばし</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小山栃木都市計画事業石橋駅周辺土地区画整理事業特別会計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石橋地区消防組合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道の駅しもつけ</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小山栃木都市計画事業仁良川地区土地区画整理事業特別会計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栃木県市町村総合事務組合一般会計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栃木県市町村総合事務組合特別会計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栃木県後期高齢者医療広域連合一般会計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栃木県後期高齢者医療広域連合高齢者医療特別会計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524</v>
      </c>
      <c r="D34" s="1184"/>
      <c r="E34" s="1185"/>
      <c r="F34" s="32">
        <v>8.0500000000000007</v>
      </c>
      <c r="G34" s="33">
        <v>7.66</v>
      </c>
      <c r="H34" s="33">
        <v>8.82</v>
      </c>
      <c r="I34" s="33">
        <v>11.55</v>
      </c>
      <c r="J34" s="34">
        <v>8.18</v>
      </c>
      <c r="K34" s="22"/>
      <c r="L34" s="22"/>
      <c r="M34" s="22"/>
      <c r="N34" s="22"/>
      <c r="O34" s="22"/>
      <c r="P34" s="22"/>
    </row>
    <row r="35" spans="1:16" ht="39" customHeight="1">
      <c r="A35" s="22"/>
      <c r="B35" s="35"/>
      <c r="C35" s="1178" t="s">
        <v>525</v>
      </c>
      <c r="D35" s="1179"/>
      <c r="E35" s="1180"/>
      <c r="F35" s="36">
        <v>5.72</v>
      </c>
      <c r="G35" s="37">
        <v>5.88</v>
      </c>
      <c r="H35" s="37">
        <v>5.89</v>
      </c>
      <c r="I35" s="37">
        <v>5.94</v>
      </c>
      <c r="J35" s="38">
        <v>6.02</v>
      </c>
      <c r="K35" s="22"/>
      <c r="L35" s="22"/>
      <c r="M35" s="22"/>
      <c r="N35" s="22"/>
      <c r="O35" s="22"/>
      <c r="P35" s="22"/>
    </row>
    <row r="36" spans="1:16" ht="39" customHeight="1">
      <c r="A36" s="22"/>
      <c r="B36" s="35"/>
      <c r="C36" s="1178" t="s">
        <v>526</v>
      </c>
      <c r="D36" s="1179"/>
      <c r="E36" s="1180"/>
      <c r="F36" s="36">
        <v>2.02</v>
      </c>
      <c r="G36" s="37">
        <v>2.17</v>
      </c>
      <c r="H36" s="37">
        <v>2.12</v>
      </c>
      <c r="I36" s="37">
        <v>3.29</v>
      </c>
      <c r="J36" s="38">
        <v>2.72</v>
      </c>
      <c r="K36" s="22"/>
      <c r="L36" s="22"/>
      <c r="M36" s="22"/>
      <c r="N36" s="22"/>
      <c r="O36" s="22"/>
      <c r="P36" s="22"/>
    </row>
    <row r="37" spans="1:16" ht="39" customHeight="1">
      <c r="A37" s="22"/>
      <c r="B37" s="35"/>
      <c r="C37" s="1178" t="s">
        <v>527</v>
      </c>
      <c r="D37" s="1179"/>
      <c r="E37" s="1180"/>
      <c r="F37" s="36">
        <v>1.41</v>
      </c>
      <c r="G37" s="37">
        <v>1.35</v>
      </c>
      <c r="H37" s="37">
        <v>1.41</v>
      </c>
      <c r="I37" s="37">
        <v>1.94</v>
      </c>
      <c r="J37" s="38">
        <v>1.53</v>
      </c>
      <c r="K37" s="22"/>
      <c r="L37" s="22"/>
      <c r="M37" s="22"/>
      <c r="N37" s="22"/>
      <c r="O37" s="22"/>
      <c r="P37" s="22"/>
    </row>
    <row r="38" spans="1:16" ht="39" customHeight="1">
      <c r="A38" s="22"/>
      <c r="B38" s="35"/>
      <c r="C38" s="1178" t="s">
        <v>528</v>
      </c>
      <c r="D38" s="1179"/>
      <c r="E38" s="1180"/>
      <c r="F38" s="36">
        <v>0.74</v>
      </c>
      <c r="G38" s="37">
        <v>0.8</v>
      </c>
      <c r="H38" s="37">
        <v>0.55000000000000004</v>
      </c>
      <c r="I38" s="37">
        <v>1.04</v>
      </c>
      <c r="J38" s="38">
        <v>1.39</v>
      </c>
      <c r="K38" s="22"/>
      <c r="L38" s="22"/>
      <c r="M38" s="22"/>
      <c r="N38" s="22"/>
      <c r="O38" s="22"/>
      <c r="P38" s="22"/>
    </row>
    <row r="39" spans="1:16" ht="39" customHeight="1">
      <c r="A39" s="22"/>
      <c r="B39" s="35"/>
      <c r="C39" s="1178" t="s">
        <v>529</v>
      </c>
      <c r="D39" s="1179"/>
      <c r="E39" s="1180"/>
      <c r="F39" s="36">
        <v>0.52</v>
      </c>
      <c r="G39" s="37">
        <v>0.28999999999999998</v>
      </c>
      <c r="H39" s="37">
        <v>0.37</v>
      </c>
      <c r="I39" s="37">
        <v>0.54</v>
      </c>
      <c r="J39" s="38">
        <v>0.51</v>
      </c>
      <c r="K39" s="22"/>
      <c r="L39" s="22"/>
      <c r="M39" s="22"/>
      <c r="N39" s="22"/>
      <c r="O39" s="22"/>
      <c r="P39" s="22"/>
    </row>
    <row r="40" spans="1:16" ht="39" customHeight="1">
      <c r="A40" s="22"/>
      <c r="B40" s="35"/>
      <c r="C40" s="1178" t="s">
        <v>530</v>
      </c>
      <c r="D40" s="1179"/>
      <c r="E40" s="1180"/>
      <c r="F40" s="36">
        <v>0.15</v>
      </c>
      <c r="G40" s="37">
        <v>0.1</v>
      </c>
      <c r="H40" s="37">
        <v>0.08</v>
      </c>
      <c r="I40" s="37">
        <v>0.13</v>
      </c>
      <c r="J40" s="38">
        <v>0.25</v>
      </c>
      <c r="K40" s="22"/>
      <c r="L40" s="22"/>
      <c r="M40" s="22"/>
      <c r="N40" s="22"/>
      <c r="O40" s="22"/>
      <c r="P40" s="22"/>
    </row>
    <row r="41" spans="1:16" ht="39" customHeight="1">
      <c r="A41" s="22"/>
      <c r="B41" s="35"/>
      <c r="C41" s="1178" t="s">
        <v>531</v>
      </c>
      <c r="D41" s="1179"/>
      <c r="E41" s="1180"/>
      <c r="F41" s="36">
        <v>0.06</v>
      </c>
      <c r="G41" s="37">
        <v>0.12</v>
      </c>
      <c r="H41" s="37">
        <v>0.05</v>
      </c>
      <c r="I41" s="37">
        <v>0.05</v>
      </c>
      <c r="J41" s="38">
        <v>7.0000000000000007E-2</v>
      </c>
      <c r="K41" s="22"/>
      <c r="L41" s="22"/>
      <c r="M41" s="22"/>
      <c r="N41" s="22"/>
      <c r="O41" s="22"/>
      <c r="P41" s="22"/>
    </row>
    <row r="42" spans="1:16" ht="39" customHeight="1">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533</v>
      </c>
      <c r="D43" s="1182"/>
      <c r="E43" s="1183"/>
      <c r="F43" s="41">
        <v>0.03</v>
      </c>
      <c r="G43" s="42">
        <v>0.02</v>
      </c>
      <c r="H43" s="42">
        <v>0.01</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45" sqref="N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2403</v>
      </c>
      <c r="L45" s="60">
        <v>2458</v>
      </c>
      <c r="M45" s="60">
        <v>2465</v>
      </c>
      <c r="N45" s="60">
        <v>2372</v>
      </c>
      <c r="O45" s="61">
        <v>2328</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613</v>
      </c>
      <c r="L48" s="64">
        <v>619</v>
      </c>
      <c r="M48" s="64">
        <v>669</v>
      </c>
      <c r="N48" s="64">
        <v>647</v>
      </c>
      <c r="O48" s="65">
        <v>637</v>
      </c>
      <c r="P48" s="48"/>
      <c r="Q48" s="48"/>
      <c r="R48" s="48"/>
      <c r="S48" s="48"/>
      <c r="T48" s="48"/>
      <c r="U48" s="48"/>
    </row>
    <row r="49" spans="1:21" ht="30.75" customHeight="1">
      <c r="A49" s="48"/>
      <c r="B49" s="1196"/>
      <c r="C49" s="1197"/>
      <c r="D49" s="62"/>
      <c r="E49" s="1188" t="s">
        <v>16</v>
      </c>
      <c r="F49" s="1188"/>
      <c r="G49" s="1188"/>
      <c r="H49" s="1188"/>
      <c r="I49" s="1188"/>
      <c r="J49" s="1189"/>
      <c r="K49" s="63">
        <v>78</v>
      </c>
      <c r="L49" s="64">
        <v>69</v>
      </c>
      <c r="M49" s="64">
        <v>73</v>
      </c>
      <c r="N49" s="64">
        <v>84</v>
      </c>
      <c r="O49" s="65">
        <v>144</v>
      </c>
      <c r="P49" s="48"/>
      <c r="Q49" s="48"/>
      <c r="R49" s="48"/>
      <c r="S49" s="48"/>
      <c r="T49" s="48"/>
      <c r="U49" s="48"/>
    </row>
    <row r="50" spans="1:21" ht="30.75" customHeight="1">
      <c r="A50" s="48"/>
      <c r="B50" s="1196"/>
      <c r="C50" s="1197"/>
      <c r="D50" s="62"/>
      <c r="E50" s="1188" t="s">
        <v>17</v>
      </c>
      <c r="F50" s="1188"/>
      <c r="G50" s="1188"/>
      <c r="H50" s="1188"/>
      <c r="I50" s="1188"/>
      <c r="J50" s="1189"/>
      <c r="K50" s="63">
        <v>129</v>
      </c>
      <c r="L50" s="64">
        <v>94</v>
      </c>
      <c r="M50" s="64">
        <v>94</v>
      </c>
      <c r="N50" s="64">
        <v>94</v>
      </c>
      <c r="O50" s="65">
        <v>94</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2304</v>
      </c>
      <c r="L52" s="64">
        <v>2403</v>
      </c>
      <c r="M52" s="64">
        <v>2609</v>
      </c>
      <c r="N52" s="64">
        <v>2664</v>
      </c>
      <c r="O52" s="65">
        <v>2642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919</v>
      </c>
      <c r="L53" s="69">
        <v>837</v>
      </c>
      <c r="M53" s="69">
        <v>692</v>
      </c>
      <c r="N53" s="69">
        <v>533</v>
      </c>
      <c r="O53" s="70">
        <v>561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19216</v>
      </c>
      <c r="J41" s="83">
        <v>19651</v>
      </c>
      <c r="K41" s="83">
        <v>19738</v>
      </c>
      <c r="L41" s="83">
        <v>24104</v>
      </c>
      <c r="M41" s="84">
        <v>24563</v>
      </c>
    </row>
    <row r="42" spans="2:13" ht="27.75" customHeight="1">
      <c r="B42" s="1204"/>
      <c r="C42" s="1205"/>
      <c r="D42" s="85"/>
      <c r="E42" s="1208" t="s">
        <v>26</v>
      </c>
      <c r="F42" s="1208"/>
      <c r="G42" s="1208"/>
      <c r="H42" s="1209"/>
      <c r="I42" s="86">
        <v>489</v>
      </c>
      <c r="J42" s="87">
        <v>418</v>
      </c>
      <c r="K42" s="87">
        <v>344</v>
      </c>
      <c r="L42" s="87">
        <v>296</v>
      </c>
      <c r="M42" s="88">
        <v>203</v>
      </c>
    </row>
    <row r="43" spans="2:13" ht="27.75" customHeight="1">
      <c r="B43" s="1204"/>
      <c r="C43" s="1205"/>
      <c r="D43" s="85"/>
      <c r="E43" s="1208" t="s">
        <v>27</v>
      </c>
      <c r="F43" s="1208"/>
      <c r="G43" s="1208"/>
      <c r="H43" s="1209"/>
      <c r="I43" s="86">
        <v>7445</v>
      </c>
      <c r="J43" s="87">
        <v>7116</v>
      </c>
      <c r="K43" s="87">
        <v>7033</v>
      </c>
      <c r="L43" s="87">
        <v>6778</v>
      </c>
      <c r="M43" s="88">
        <v>6538</v>
      </c>
    </row>
    <row r="44" spans="2:13" ht="27.75" customHeight="1">
      <c r="B44" s="1204"/>
      <c r="C44" s="1205"/>
      <c r="D44" s="85"/>
      <c r="E44" s="1208" t="s">
        <v>28</v>
      </c>
      <c r="F44" s="1208"/>
      <c r="G44" s="1208"/>
      <c r="H44" s="1209"/>
      <c r="I44" s="86">
        <v>437</v>
      </c>
      <c r="J44" s="87">
        <v>405</v>
      </c>
      <c r="K44" s="87">
        <v>571</v>
      </c>
      <c r="L44" s="87">
        <v>1131</v>
      </c>
      <c r="M44" s="88">
        <v>1036</v>
      </c>
    </row>
    <row r="45" spans="2:13" ht="27.75" customHeight="1">
      <c r="B45" s="1204"/>
      <c r="C45" s="1205"/>
      <c r="D45" s="85"/>
      <c r="E45" s="1208" t="s">
        <v>29</v>
      </c>
      <c r="F45" s="1208"/>
      <c r="G45" s="1208"/>
      <c r="H45" s="1209"/>
      <c r="I45" s="86">
        <v>1862</v>
      </c>
      <c r="J45" s="87">
        <v>1695</v>
      </c>
      <c r="K45" s="87">
        <v>1325</v>
      </c>
      <c r="L45" s="87">
        <v>939</v>
      </c>
      <c r="M45" s="88">
        <v>1159</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9383</v>
      </c>
      <c r="J50" s="87">
        <v>10596</v>
      </c>
      <c r="K50" s="87">
        <v>10795</v>
      </c>
      <c r="L50" s="87">
        <v>10588</v>
      </c>
      <c r="M50" s="88">
        <v>10914</v>
      </c>
    </row>
    <row r="51" spans="2:13" ht="27.75" customHeight="1">
      <c r="B51" s="1204"/>
      <c r="C51" s="1205"/>
      <c r="D51" s="85"/>
      <c r="E51" s="1208" t="s">
        <v>36</v>
      </c>
      <c r="F51" s="1208"/>
      <c r="G51" s="1208"/>
      <c r="H51" s="1209"/>
      <c r="I51" s="86">
        <v>2257</v>
      </c>
      <c r="J51" s="87">
        <v>2160</v>
      </c>
      <c r="K51" s="87">
        <v>2015</v>
      </c>
      <c r="L51" s="87">
        <v>2128</v>
      </c>
      <c r="M51" s="88">
        <v>2525</v>
      </c>
    </row>
    <row r="52" spans="2:13" ht="27.75" customHeight="1">
      <c r="B52" s="1206"/>
      <c r="C52" s="1207"/>
      <c r="D52" s="85"/>
      <c r="E52" s="1208" t="s">
        <v>37</v>
      </c>
      <c r="F52" s="1208"/>
      <c r="G52" s="1208"/>
      <c r="H52" s="1209"/>
      <c r="I52" s="86">
        <v>23372</v>
      </c>
      <c r="J52" s="87">
        <v>23827</v>
      </c>
      <c r="K52" s="87">
        <v>24367</v>
      </c>
      <c r="L52" s="87">
        <v>28563</v>
      </c>
      <c r="M52" s="88">
        <v>28987</v>
      </c>
    </row>
    <row r="53" spans="2:13" ht="27.75" customHeight="1" thickBot="1">
      <c r="B53" s="1210" t="s">
        <v>21</v>
      </c>
      <c r="C53" s="1211"/>
      <c r="D53" s="92"/>
      <c r="E53" s="1212" t="s">
        <v>38</v>
      </c>
      <c r="F53" s="1212"/>
      <c r="G53" s="1212"/>
      <c r="H53" s="1213"/>
      <c r="I53" s="93">
        <v>-5563</v>
      </c>
      <c r="J53" s="94">
        <v>-7299</v>
      </c>
      <c r="K53" s="94">
        <v>-8165</v>
      </c>
      <c r="L53" s="94">
        <v>-8032</v>
      </c>
      <c r="M53" s="95">
        <v>-8928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549</v>
      </c>
      <c r="H51" s="1234"/>
      <c r="I51" s="1239" t="s">
        <v>550</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552</v>
      </c>
      <c r="H55" s="1245"/>
      <c r="I55" s="1243" t="s">
        <v>550</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553</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21"/>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549</v>
      </c>
      <c r="H73" s="1234"/>
      <c r="I73" s="1239" t="s">
        <v>550</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556</v>
      </c>
      <c r="J75" s="1243"/>
      <c r="K75" s="1254">
        <v>7.7</v>
      </c>
      <c r="L75" s="1254">
        <v>7.5</v>
      </c>
      <c r="M75" s="1254">
        <v>6.9</v>
      </c>
      <c r="N75" s="1254">
        <v>5.8</v>
      </c>
      <c r="O75" s="1254">
        <v>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552</v>
      </c>
      <c r="H77" s="1245"/>
      <c r="I77" s="1243" t="s">
        <v>550</v>
      </c>
      <c r="J77" s="1243"/>
      <c r="K77" s="1253">
        <v>58.2</v>
      </c>
      <c r="L77" s="1253">
        <v>50.3</v>
      </c>
      <c r="M77" s="1242">
        <v>45.9</v>
      </c>
      <c r="N77" s="1242">
        <v>39</v>
      </c>
      <c r="O77" s="1242">
        <v>35.299999999999997</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556</v>
      </c>
      <c r="J79" s="1252"/>
      <c r="K79" s="1256">
        <v>10.3</v>
      </c>
      <c r="L79" s="1256">
        <v>9.6</v>
      </c>
      <c r="M79" s="1256">
        <v>8.8000000000000007</v>
      </c>
      <c r="N79" s="1256">
        <v>9</v>
      </c>
      <c r="O79" s="1256">
        <v>6.9</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I10" sqref="I1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10" sqref="I1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53017</v>
      </c>
      <c r="E3" s="118"/>
      <c r="F3" s="119">
        <v>50880</v>
      </c>
      <c r="G3" s="120"/>
      <c r="H3" s="121"/>
    </row>
    <row r="4" spans="1:8">
      <c r="A4" s="122"/>
      <c r="B4" s="123"/>
      <c r="C4" s="124"/>
      <c r="D4" s="125">
        <v>27594</v>
      </c>
      <c r="E4" s="126"/>
      <c r="F4" s="127">
        <v>26879</v>
      </c>
      <c r="G4" s="128"/>
      <c r="H4" s="129"/>
    </row>
    <row r="5" spans="1:8">
      <c r="A5" s="110" t="s">
        <v>513</v>
      </c>
      <c r="B5" s="115"/>
      <c r="C5" s="116"/>
      <c r="D5" s="117">
        <v>79899</v>
      </c>
      <c r="E5" s="118"/>
      <c r="F5" s="119">
        <v>63956</v>
      </c>
      <c r="G5" s="120"/>
      <c r="H5" s="121"/>
    </row>
    <row r="6" spans="1:8">
      <c r="A6" s="122"/>
      <c r="B6" s="123"/>
      <c r="C6" s="124"/>
      <c r="D6" s="125">
        <v>35774</v>
      </c>
      <c r="E6" s="126"/>
      <c r="F6" s="127">
        <v>29239</v>
      </c>
      <c r="G6" s="128"/>
      <c r="H6" s="129"/>
    </row>
    <row r="7" spans="1:8">
      <c r="A7" s="110" t="s">
        <v>514</v>
      </c>
      <c r="B7" s="115"/>
      <c r="C7" s="116"/>
      <c r="D7" s="117">
        <v>65849</v>
      </c>
      <c r="E7" s="118"/>
      <c r="F7" s="119">
        <v>66255</v>
      </c>
      <c r="G7" s="120"/>
      <c r="H7" s="121"/>
    </row>
    <row r="8" spans="1:8">
      <c r="A8" s="122"/>
      <c r="B8" s="123"/>
      <c r="C8" s="124"/>
      <c r="D8" s="125">
        <v>44966</v>
      </c>
      <c r="E8" s="126"/>
      <c r="F8" s="127">
        <v>31822</v>
      </c>
      <c r="G8" s="128"/>
      <c r="H8" s="129"/>
    </row>
    <row r="9" spans="1:8">
      <c r="A9" s="110" t="s">
        <v>515</v>
      </c>
      <c r="B9" s="115"/>
      <c r="C9" s="116"/>
      <c r="D9" s="117">
        <v>138239</v>
      </c>
      <c r="E9" s="118"/>
      <c r="F9" s="119">
        <v>92247</v>
      </c>
      <c r="G9" s="120"/>
      <c r="H9" s="121"/>
    </row>
    <row r="10" spans="1:8">
      <c r="A10" s="122"/>
      <c r="B10" s="123"/>
      <c r="C10" s="124"/>
      <c r="D10" s="125">
        <v>112506</v>
      </c>
      <c r="E10" s="126"/>
      <c r="F10" s="127">
        <v>37204</v>
      </c>
      <c r="G10" s="128"/>
      <c r="H10" s="129"/>
    </row>
    <row r="11" spans="1:8">
      <c r="A11" s="110" t="s">
        <v>516</v>
      </c>
      <c r="B11" s="115"/>
      <c r="C11" s="116"/>
      <c r="D11" s="117">
        <v>72575</v>
      </c>
      <c r="E11" s="118"/>
      <c r="F11" s="119">
        <v>44504</v>
      </c>
      <c r="G11" s="120"/>
      <c r="H11" s="121"/>
    </row>
    <row r="12" spans="1:8">
      <c r="A12" s="122"/>
      <c r="B12" s="123"/>
      <c r="C12" s="130"/>
      <c r="D12" s="125">
        <v>45062</v>
      </c>
      <c r="E12" s="126"/>
      <c r="F12" s="127">
        <v>25876</v>
      </c>
      <c r="G12" s="128"/>
      <c r="H12" s="129"/>
    </row>
    <row r="13" spans="1:8">
      <c r="A13" s="110"/>
      <c r="B13" s="115"/>
      <c r="C13" s="131"/>
      <c r="D13" s="132">
        <v>81916</v>
      </c>
      <c r="E13" s="133"/>
      <c r="F13" s="134">
        <v>63568</v>
      </c>
      <c r="G13" s="135"/>
      <c r="H13" s="121"/>
    </row>
    <row r="14" spans="1:8">
      <c r="A14" s="122"/>
      <c r="B14" s="123"/>
      <c r="C14" s="124"/>
      <c r="D14" s="125">
        <v>53180</v>
      </c>
      <c r="E14" s="126"/>
      <c r="F14" s="127">
        <v>30204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8.01</v>
      </c>
      <c r="C19" s="136">
        <f>ROUND(VALUE(SUBSTITUTE(実質収支比率等に係る経年分析!G$48,"▲","-")),2)</f>
        <v>7.57</v>
      </c>
      <c r="D19" s="136">
        <f>ROUND(VALUE(SUBSTITUTE(実質収支比率等に係る経年分析!H$48,"▲","-")),2)</f>
        <v>8.82</v>
      </c>
      <c r="E19" s="136">
        <f>ROUND(VALUE(SUBSTITUTE(実質収支比率等に係る経年分析!I$48,"▲","-")),2)</f>
        <v>11.53</v>
      </c>
      <c r="F19" s="136">
        <f>ROUND(VALUE(SUBSTITUTE(実質収支比率等に係る経年分析!J$48,"▲","-")),2)</f>
        <v>8.19</v>
      </c>
    </row>
    <row r="20" spans="1:11">
      <c r="A20" s="136" t="s">
        <v>43</v>
      </c>
      <c r="B20" s="136">
        <f>ROUND(VALUE(SUBSTITUTE(実質収支比率等に係る経年分析!F$47,"▲","-")),2)</f>
        <v>16.850000000000001</v>
      </c>
      <c r="C20" s="136">
        <f>ROUND(VALUE(SUBSTITUTE(実質収支比率等に係る経年分析!G$47,"▲","-")),2)</f>
        <v>18.11</v>
      </c>
      <c r="D20" s="136">
        <f>ROUND(VALUE(SUBSTITUTE(実質収支比率等に係る経年分析!H$47,"▲","-")),2)</f>
        <v>17.75</v>
      </c>
      <c r="E20" s="136">
        <f>ROUND(VALUE(SUBSTITUTE(実質収支比率等に係る経年分析!I$47,"▲","-")),2)</f>
        <v>13.13</v>
      </c>
      <c r="F20" s="136">
        <f>ROUND(VALUE(SUBSTITUTE(実質収支比率等に係る経年分析!J$47,"▲","-")),2)</f>
        <v>13.96</v>
      </c>
    </row>
    <row r="21" spans="1:11">
      <c r="A21" s="136" t="s">
        <v>44</v>
      </c>
      <c r="B21" s="136">
        <f>IF(ISNUMBER(VALUE(SUBSTITUTE(実質収支比率等に係る経年分析!F$49,"▲","-"))),ROUND(VALUE(SUBSTITUTE(実質収支比率等に係る経年分析!F$49,"▲","-")),2),NA())</f>
        <v>1.96</v>
      </c>
      <c r="C21" s="136">
        <f>IF(ISNUMBER(VALUE(SUBSTITUTE(実質収支比率等に係る経年分析!G$49,"▲","-"))),ROUND(VALUE(SUBSTITUTE(実質収支比率等に係る経年分析!G$49,"▲","-")),2),NA())</f>
        <v>3.97</v>
      </c>
      <c r="D21" s="136">
        <f>IF(ISNUMBER(VALUE(SUBSTITUTE(実質収支比率等に係る経年分析!H$49,"▲","-"))),ROUND(VALUE(SUBSTITUTE(実質収支比率等に係る経年分析!H$49,"▲","-")),2),NA())</f>
        <v>4.34</v>
      </c>
      <c r="E21" s="136">
        <f>IF(ISNUMBER(VALUE(SUBSTITUTE(実質収支比率等に係る経年分析!I$49,"▲","-"))),ROUND(VALUE(SUBSTITUTE(実質収支比率等に係る経年分析!I$49,"▲","-")),2),NA())</f>
        <v>1.05</v>
      </c>
      <c r="F21" s="136">
        <f>IF(ISNUMBER(VALUE(SUBSTITUTE(実質収支比率等に係る経年分析!J$49,"▲","-"))),ROUND(VALUE(SUBSTITUTE(実質収支比率等に係る経年分析!J$49,"▲","-")),2),NA())</f>
        <v>3.47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小山栃木都市計画事業石橋駅周辺土地区画整理事業特別会計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0.25</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0.55000000000000004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1.39</v>
      </c>
    </row>
    <row r="33" spans="1:16">
      <c r="A33" s="137" t="str">
        <f>IF(連結実質赤字比率に係る赤字・黒字の構成分析!C$37="",NA(),連結実質赤字比率に係る赤字・黒字の構成分析!C$37)</f>
        <v>小山栃木都市計画事業仁良川地区土地区画整理事業特別会計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8.0500000000000007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8.82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2304</v>
      </c>
      <c r="E42" s="138"/>
      <c r="F42" s="138"/>
      <c r="G42" s="138">
        <f>'実質公債費比率（分子）の構造'!L$52</f>
        <v>2403</v>
      </c>
      <c r="H42" s="138"/>
      <c r="I42" s="138"/>
      <c r="J42" s="138">
        <f>'実質公債費比率（分子）の構造'!M$52</f>
        <v>2609</v>
      </c>
      <c r="K42" s="138"/>
      <c r="L42" s="138"/>
      <c r="M42" s="138">
        <f>'実質公債費比率（分子）の構造'!N$52</f>
        <v>2664</v>
      </c>
      <c r="N42" s="138"/>
      <c r="O42" s="138"/>
      <c r="P42" s="138">
        <f>'実質公債費比率（分子）の構造'!O$52</f>
        <v>2642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129</v>
      </c>
      <c r="C44" s="138"/>
      <c r="D44" s="138"/>
      <c r="E44" s="138">
        <f>'実質公債費比率（分子）の構造'!L$50</f>
        <v>94</v>
      </c>
      <c r="F44" s="138"/>
      <c r="G44" s="138"/>
      <c r="H44" s="138">
        <f>'実質公債費比率（分子）の構造'!M$50</f>
        <v>94</v>
      </c>
      <c r="I44" s="138"/>
      <c r="J44" s="138"/>
      <c r="K44" s="138">
        <f>'実質公債費比率（分子）の構造'!N$50</f>
        <v>94</v>
      </c>
      <c r="L44" s="138"/>
      <c r="M44" s="138"/>
      <c r="N44" s="138">
        <f>'実質公債費比率（分子）の構造'!O$50</f>
        <v>94</v>
      </c>
      <c r="O44" s="138"/>
      <c r="P44" s="138"/>
    </row>
    <row r="45" spans="1:16">
      <c r="A45" s="138" t="s">
        <v>54</v>
      </c>
      <c r="B45" s="138">
        <f>'実質公債費比率（分子）の構造'!K$49</f>
        <v>78</v>
      </c>
      <c r="C45" s="138"/>
      <c r="D45" s="138"/>
      <c r="E45" s="138">
        <f>'実質公債費比率（分子）の構造'!L$49</f>
        <v>69</v>
      </c>
      <c r="F45" s="138"/>
      <c r="G45" s="138"/>
      <c r="H45" s="138">
        <f>'実質公債費比率（分子）の構造'!M$49</f>
        <v>73</v>
      </c>
      <c r="I45" s="138"/>
      <c r="J45" s="138"/>
      <c r="K45" s="138">
        <f>'実質公債費比率（分子）の構造'!N$49</f>
        <v>84</v>
      </c>
      <c r="L45" s="138"/>
      <c r="M45" s="138"/>
      <c r="N45" s="138">
        <f>'実質公債費比率（分子）の構造'!O$49</f>
        <v>144</v>
      </c>
      <c r="O45" s="138"/>
      <c r="P45" s="138"/>
    </row>
    <row r="46" spans="1:16">
      <c r="A46" s="138" t="s">
        <v>55</v>
      </c>
      <c r="B46" s="138">
        <f>'実質公債費比率（分子）の構造'!K$48</f>
        <v>613</v>
      </c>
      <c r="C46" s="138"/>
      <c r="D46" s="138"/>
      <c r="E46" s="138">
        <f>'実質公債費比率（分子）の構造'!L$48</f>
        <v>619</v>
      </c>
      <c r="F46" s="138"/>
      <c r="G46" s="138"/>
      <c r="H46" s="138">
        <f>'実質公債費比率（分子）の構造'!M$48</f>
        <v>669</v>
      </c>
      <c r="I46" s="138"/>
      <c r="J46" s="138"/>
      <c r="K46" s="138">
        <f>'実質公債費比率（分子）の構造'!N$48</f>
        <v>647</v>
      </c>
      <c r="L46" s="138"/>
      <c r="M46" s="138"/>
      <c r="N46" s="138">
        <f>'実質公債費比率（分子）の構造'!O$48</f>
        <v>637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2403</v>
      </c>
      <c r="C49" s="138"/>
      <c r="D49" s="138"/>
      <c r="E49" s="138">
        <f>'実質公債費比率（分子）の構造'!L$45</f>
        <v>2458</v>
      </c>
      <c r="F49" s="138"/>
      <c r="G49" s="138"/>
      <c r="H49" s="138">
        <f>'実質公債費比率（分子）の構造'!M$45</f>
        <v>2465</v>
      </c>
      <c r="I49" s="138"/>
      <c r="J49" s="138"/>
      <c r="K49" s="138">
        <f>'実質公債費比率（分子）の構造'!N$45</f>
        <v>2372</v>
      </c>
      <c r="L49" s="138"/>
      <c r="M49" s="138"/>
      <c r="N49" s="138">
        <f>'実質公債費比率（分子）の構造'!O$45</f>
        <v>2328</v>
      </c>
      <c r="O49" s="138"/>
      <c r="P49" s="138"/>
    </row>
    <row r="50" spans="1:16">
      <c r="A50" s="138" t="s">
        <v>59</v>
      </c>
      <c r="B50" s="138" t="e">
        <f>NA()</f>
        <v>#N/A</v>
      </c>
      <c r="C50" s="138">
        <f>IF(ISNUMBER('実質公債費比率（分子）の構造'!K$53),'実質公債費比率（分子）の構造'!K$53,NA())</f>
        <v>919</v>
      </c>
      <c r="D50" s="138" t="e">
        <f>NA()</f>
        <v>#N/A</v>
      </c>
      <c r="E50" s="138" t="e">
        <f>NA()</f>
        <v>#N/A</v>
      </c>
      <c r="F50" s="138">
        <f>IF(ISNUMBER('実質公債費比率（分子）の構造'!L$53),'実質公債費比率（分子）の構造'!L$53,NA())</f>
        <v>837</v>
      </c>
      <c r="G50" s="138" t="e">
        <f>NA()</f>
        <v>#N/A</v>
      </c>
      <c r="H50" s="138" t="e">
        <f>NA()</f>
        <v>#N/A</v>
      </c>
      <c r="I50" s="138">
        <f>IF(ISNUMBER('実質公債費比率（分子）の構造'!M$53),'実質公債費比率（分子）の構造'!M$53,NA())</f>
        <v>692</v>
      </c>
      <c r="J50" s="138" t="e">
        <f>NA()</f>
        <v>#N/A</v>
      </c>
      <c r="K50" s="138" t="e">
        <f>NA()</f>
        <v>#N/A</v>
      </c>
      <c r="L50" s="138">
        <f>IF(ISNUMBER('実質公債費比率（分子）の構造'!N$53),'実質公債費比率（分子）の構造'!N$53,NA())</f>
        <v>533</v>
      </c>
      <c r="M50" s="138" t="e">
        <f>NA()</f>
        <v>#N/A</v>
      </c>
      <c r="N50" s="138" t="e">
        <f>NA()</f>
        <v>#N/A</v>
      </c>
      <c r="O50" s="138">
        <f>IF(ISNUMBER('実質公債費比率（分子）の構造'!O$53),'実質公債費比率（分子）の構造'!O$53,NA())</f>
        <v>561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23372</v>
      </c>
      <c r="E56" s="137"/>
      <c r="F56" s="137"/>
      <c r="G56" s="137">
        <f>'将来負担比率（分子）の構造'!J$52</f>
        <v>23827</v>
      </c>
      <c r="H56" s="137"/>
      <c r="I56" s="137"/>
      <c r="J56" s="137">
        <f>'将来負担比率（分子）の構造'!K$52</f>
        <v>24367</v>
      </c>
      <c r="K56" s="137"/>
      <c r="L56" s="137"/>
      <c r="M56" s="137">
        <f>'将来負担比率（分子）の構造'!L$52</f>
        <v>28563</v>
      </c>
      <c r="N56" s="137"/>
      <c r="O56" s="137"/>
      <c r="P56" s="137">
        <f>'将来負担比率（分子）の構造'!M$52</f>
        <v>28987</v>
      </c>
    </row>
    <row r="57" spans="1:16">
      <c r="A57" s="137" t="s">
        <v>36</v>
      </c>
      <c r="B57" s="137"/>
      <c r="C57" s="137"/>
      <c r="D57" s="137">
        <f>'将来負担比率（分子）の構造'!I$51</f>
        <v>2257</v>
      </c>
      <c r="E57" s="137"/>
      <c r="F57" s="137"/>
      <c r="G57" s="137">
        <f>'将来負担比率（分子）の構造'!J$51</f>
        <v>2160</v>
      </c>
      <c r="H57" s="137"/>
      <c r="I57" s="137"/>
      <c r="J57" s="137">
        <f>'将来負担比率（分子）の構造'!K$51</f>
        <v>2015</v>
      </c>
      <c r="K57" s="137"/>
      <c r="L57" s="137"/>
      <c r="M57" s="137">
        <f>'将来負担比率（分子）の構造'!L$51</f>
        <v>2128</v>
      </c>
      <c r="N57" s="137"/>
      <c r="O57" s="137"/>
      <c r="P57" s="137">
        <f>'将来負担比率（分子）の構造'!M$51</f>
        <v>2525</v>
      </c>
    </row>
    <row r="58" spans="1:16">
      <c r="A58" s="137" t="s">
        <v>35</v>
      </c>
      <c r="B58" s="137"/>
      <c r="C58" s="137"/>
      <c r="D58" s="137">
        <f>'将来負担比率（分子）の構造'!I$50</f>
        <v>9383</v>
      </c>
      <c r="E58" s="137"/>
      <c r="F58" s="137"/>
      <c r="G58" s="137">
        <f>'将来負担比率（分子）の構造'!J$50</f>
        <v>10596</v>
      </c>
      <c r="H58" s="137"/>
      <c r="I58" s="137"/>
      <c r="J58" s="137">
        <f>'将来負担比率（分子）の構造'!K$50</f>
        <v>10795</v>
      </c>
      <c r="K58" s="137"/>
      <c r="L58" s="137"/>
      <c r="M58" s="137">
        <f>'将来負担比率（分子）の構造'!L$50</f>
        <v>10588</v>
      </c>
      <c r="N58" s="137"/>
      <c r="O58" s="137"/>
      <c r="P58" s="137">
        <f>'将来負担比率（分子）の構造'!M$50</f>
        <v>10914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1862</v>
      </c>
      <c r="C62" s="137"/>
      <c r="D62" s="137"/>
      <c r="E62" s="137">
        <f>'将来負担比率（分子）の構造'!J$45</f>
        <v>1695</v>
      </c>
      <c r="F62" s="137"/>
      <c r="G62" s="137"/>
      <c r="H62" s="137">
        <f>'将来負担比率（分子）の構造'!K$45</f>
        <v>1325</v>
      </c>
      <c r="I62" s="137"/>
      <c r="J62" s="137"/>
      <c r="K62" s="137">
        <f>'将来負担比率（分子）の構造'!L$45</f>
        <v>939</v>
      </c>
      <c r="L62" s="137"/>
      <c r="M62" s="137"/>
      <c r="N62" s="137">
        <f>'将来負担比率（分子）の構造'!M$45</f>
        <v>1159</v>
      </c>
      <c r="O62" s="137"/>
      <c r="P62" s="137"/>
    </row>
    <row r="63" spans="1:16">
      <c r="A63" s="137" t="s">
        <v>28</v>
      </c>
      <c r="B63" s="137">
        <f>'将来負担比率（分子）の構造'!I$44</f>
        <v>437</v>
      </c>
      <c r="C63" s="137"/>
      <c r="D63" s="137"/>
      <c r="E63" s="137">
        <f>'将来負担比率（分子）の構造'!J$44</f>
        <v>405</v>
      </c>
      <c r="F63" s="137"/>
      <c r="G63" s="137"/>
      <c r="H63" s="137">
        <f>'将来負担比率（分子）の構造'!K$44</f>
        <v>571</v>
      </c>
      <c r="I63" s="137"/>
      <c r="J63" s="137"/>
      <c r="K63" s="137">
        <f>'将来負担比率（分子）の構造'!L$44</f>
        <v>1131</v>
      </c>
      <c r="L63" s="137"/>
      <c r="M63" s="137"/>
      <c r="N63" s="137">
        <f>'将来負担比率（分子）の構造'!M$44</f>
        <v>1036</v>
      </c>
      <c r="O63" s="137"/>
      <c r="P63" s="137"/>
    </row>
    <row r="64" spans="1:16">
      <c r="A64" s="137" t="s">
        <v>27</v>
      </c>
      <c r="B64" s="137">
        <f>'将来負担比率（分子）の構造'!I$43</f>
        <v>7445</v>
      </c>
      <c r="C64" s="137"/>
      <c r="D64" s="137"/>
      <c r="E64" s="137">
        <f>'将来負担比率（分子）の構造'!J$43</f>
        <v>7116</v>
      </c>
      <c r="F64" s="137"/>
      <c r="G64" s="137"/>
      <c r="H64" s="137">
        <f>'将来負担比率（分子）の構造'!K$43</f>
        <v>7033</v>
      </c>
      <c r="I64" s="137"/>
      <c r="J64" s="137"/>
      <c r="K64" s="137">
        <f>'将来負担比率（分子）の構造'!L$43</f>
        <v>6778</v>
      </c>
      <c r="L64" s="137"/>
      <c r="M64" s="137"/>
      <c r="N64" s="137">
        <f>'将来負担比率（分子）の構造'!M$43</f>
        <v>6538</v>
      </c>
      <c r="O64" s="137"/>
      <c r="P64" s="137"/>
    </row>
    <row r="65" spans="1:16">
      <c r="A65" s="137" t="s">
        <v>26</v>
      </c>
      <c r="B65" s="137">
        <f>'将来負担比率（分子）の構造'!I$42</f>
        <v>489</v>
      </c>
      <c r="C65" s="137"/>
      <c r="D65" s="137"/>
      <c r="E65" s="137">
        <f>'将来負担比率（分子）の構造'!J$42</f>
        <v>418</v>
      </c>
      <c r="F65" s="137"/>
      <c r="G65" s="137"/>
      <c r="H65" s="137">
        <f>'将来負担比率（分子）の構造'!K$42</f>
        <v>344</v>
      </c>
      <c r="I65" s="137"/>
      <c r="J65" s="137"/>
      <c r="K65" s="137">
        <f>'将来負担比率（分子）の構造'!L$42</f>
        <v>296</v>
      </c>
      <c r="L65" s="137"/>
      <c r="M65" s="137"/>
      <c r="N65" s="137">
        <f>'将来負担比率（分子）の構造'!M$42</f>
        <v>203</v>
      </c>
      <c r="O65" s="137"/>
      <c r="P65" s="137"/>
    </row>
    <row r="66" spans="1:16">
      <c r="A66" s="137" t="s">
        <v>25</v>
      </c>
      <c r="B66" s="137">
        <f>'将来負担比率（分子）の構造'!I$41</f>
        <v>19216</v>
      </c>
      <c r="C66" s="137"/>
      <c r="D66" s="137"/>
      <c r="E66" s="137">
        <f>'将来負担比率（分子）の構造'!J$41</f>
        <v>19651</v>
      </c>
      <c r="F66" s="137"/>
      <c r="G66" s="137"/>
      <c r="H66" s="137">
        <f>'将来負担比率（分子）の構造'!K$41</f>
        <v>19738</v>
      </c>
      <c r="I66" s="137"/>
      <c r="J66" s="137"/>
      <c r="K66" s="137">
        <f>'将来負担比率（分子）の構造'!L$41</f>
        <v>24104</v>
      </c>
      <c r="L66" s="137"/>
      <c r="M66" s="137"/>
      <c r="N66" s="137">
        <f>'将来負担比率（分子）の構造'!M$41</f>
        <v>24563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9444778</v>
      </c>
      <c r="S5" s="671"/>
      <c r="T5" s="671"/>
      <c r="U5" s="671"/>
      <c r="V5" s="671"/>
      <c r="W5" s="671"/>
      <c r="X5" s="671"/>
      <c r="Y5" s="718"/>
      <c r="Z5" s="731">
        <v>35.299999999999997</v>
      </c>
      <c r="AA5" s="731"/>
      <c r="AB5" s="731"/>
      <c r="AC5" s="731"/>
      <c r="AD5" s="732">
        <v>8969204</v>
      </c>
      <c r="AE5" s="732"/>
      <c r="AF5" s="732"/>
      <c r="AG5" s="732"/>
      <c r="AH5" s="732"/>
      <c r="AI5" s="732"/>
      <c r="AJ5" s="732"/>
      <c r="AK5" s="732"/>
      <c r="AL5" s="719">
        <v>66.5</v>
      </c>
      <c r="AM5" s="688"/>
      <c r="AN5" s="688"/>
      <c r="AO5" s="720"/>
      <c r="AP5" s="707" t="s">
        <v>208</v>
      </c>
      <c r="AQ5" s="708"/>
      <c r="AR5" s="708"/>
      <c r="AS5" s="708"/>
      <c r="AT5" s="708"/>
      <c r="AU5" s="708"/>
      <c r="AV5" s="708"/>
      <c r="AW5" s="708"/>
      <c r="AX5" s="708"/>
      <c r="AY5" s="708"/>
      <c r="AZ5" s="708"/>
      <c r="BA5" s="708"/>
      <c r="BB5" s="708"/>
      <c r="BC5" s="708"/>
      <c r="BD5" s="708"/>
      <c r="BE5" s="708"/>
      <c r="BF5" s="709"/>
      <c r="BG5" s="620">
        <v>8969204</v>
      </c>
      <c r="BH5" s="621"/>
      <c r="BI5" s="621"/>
      <c r="BJ5" s="621"/>
      <c r="BK5" s="621"/>
      <c r="BL5" s="621"/>
      <c r="BM5" s="621"/>
      <c r="BN5" s="622"/>
      <c r="BO5" s="673">
        <v>95</v>
      </c>
      <c r="BP5" s="673"/>
      <c r="BQ5" s="673"/>
      <c r="BR5" s="673"/>
      <c r="BS5" s="674">
        <v>102056</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239865</v>
      </c>
      <c r="S6" s="621"/>
      <c r="T6" s="621"/>
      <c r="U6" s="621"/>
      <c r="V6" s="621"/>
      <c r="W6" s="621"/>
      <c r="X6" s="621"/>
      <c r="Y6" s="622"/>
      <c r="Z6" s="673">
        <v>0.9</v>
      </c>
      <c r="AA6" s="673"/>
      <c r="AB6" s="673"/>
      <c r="AC6" s="673"/>
      <c r="AD6" s="674">
        <v>239865</v>
      </c>
      <c r="AE6" s="674"/>
      <c r="AF6" s="674"/>
      <c r="AG6" s="674"/>
      <c r="AH6" s="674"/>
      <c r="AI6" s="674"/>
      <c r="AJ6" s="674"/>
      <c r="AK6" s="674"/>
      <c r="AL6" s="643">
        <v>1.8</v>
      </c>
      <c r="AM6" s="675"/>
      <c r="AN6" s="675"/>
      <c r="AO6" s="676"/>
      <c r="AP6" s="617" t="s">
        <v>213</v>
      </c>
      <c r="AQ6" s="618"/>
      <c r="AR6" s="618"/>
      <c r="AS6" s="618"/>
      <c r="AT6" s="618"/>
      <c r="AU6" s="618"/>
      <c r="AV6" s="618"/>
      <c r="AW6" s="618"/>
      <c r="AX6" s="618"/>
      <c r="AY6" s="618"/>
      <c r="AZ6" s="618"/>
      <c r="BA6" s="618"/>
      <c r="BB6" s="618"/>
      <c r="BC6" s="618"/>
      <c r="BD6" s="618"/>
      <c r="BE6" s="618"/>
      <c r="BF6" s="619"/>
      <c r="BG6" s="620">
        <v>8969204</v>
      </c>
      <c r="BH6" s="621"/>
      <c r="BI6" s="621"/>
      <c r="BJ6" s="621"/>
      <c r="BK6" s="621"/>
      <c r="BL6" s="621"/>
      <c r="BM6" s="621"/>
      <c r="BN6" s="622"/>
      <c r="BO6" s="673">
        <v>95</v>
      </c>
      <c r="BP6" s="673"/>
      <c r="BQ6" s="673"/>
      <c r="BR6" s="673"/>
      <c r="BS6" s="674">
        <v>102056</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196838</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196838</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7799</v>
      </c>
      <c r="S7" s="621"/>
      <c r="T7" s="621"/>
      <c r="U7" s="621"/>
      <c r="V7" s="621"/>
      <c r="W7" s="621"/>
      <c r="X7" s="621"/>
      <c r="Y7" s="622"/>
      <c r="Z7" s="673">
        <v>0</v>
      </c>
      <c r="AA7" s="673"/>
      <c r="AB7" s="673"/>
      <c r="AC7" s="673"/>
      <c r="AD7" s="674">
        <v>7799</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4462782</v>
      </c>
      <c r="BH7" s="621"/>
      <c r="BI7" s="621"/>
      <c r="BJ7" s="621"/>
      <c r="BK7" s="621"/>
      <c r="BL7" s="621"/>
      <c r="BM7" s="621"/>
      <c r="BN7" s="622"/>
      <c r="BO7" s="673">
        <v>47.3</v>
      </c>
      <c r="BP7" s="673"/>
      <c r="BQ7" s="673"/>
      <c r="BR7" s="673"/>
      <c r="BS7" s="674">
        <v>102056</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2988262</v>
      </c>
      <c r="CS7" s="621"/>
      <c r="CT7" s="621"/>
      <c r="CU7" s="621"/>
      <c r="CV7" s="621"/>
      <c r="CW7" s="621"/>
      <c r="CX7" s="621"/>
      <c r="CY7" s="622"/>
      <c r="CZ7" s="673">
        <v>11.8</v>
      </c>
      <c r="DA7" s="673"/>
      <c r="DB7" s="673"/>
      <c r="DC7" s="673"/>
      <c r="DD7" s="626">
        <v>219353</v>
      </c>
      <c r="DE7" s="621"/>
      <c r="DF7" s="621"/>
      <c r="DG7" s="621"/>
      <c r="DH7" s="621"/>
      <c r="DI7" s="621"/>
      <c r="DJ7" s="621"/>
      <c r="DK7" s="621"/>
      <c r="DL7" s="621"/>
      <c r="DM7" s="621"/>
      <c r="DN7" s="621"/>
      <c r="DO7" s="621"/>
      <c r="DP7" s="622"/>
      <c r="DQ7" s="626">
        <v>2312821</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29956</v>
      </c>
      <c r="S8" s="621"/>
      <c r="T8" s="621"/>
      <c r="U8" s="621"/>
      <c r="V8" s="621"/>
      <c r="W8" s="621"/>
      <c r="X8" s="621"/>
      <c r="Y8" s="622"/>
      <c r="Z8" s="673">
        <v>0.1</v>
      </c>
      <c r="AA8" s="673"/>
      <c r="AB8" s="673"/>
      <c r="AC8" s="673"/>
      <c r="AD8" s="674">
        <v>29956</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98531</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7576730</v>
      </c>
      <c r="CS8" s="621"/>
      <c r="CT8" s="621"/>
      <c r="CU8" s="621"/>
      <c r="CV8" s="621"/>
      <c r="CW8" s="621"/>
      <c r="CX8" s="621"/>
      <c r="CY8" s="622"/>
      <c r="CZ8" s="673">
        <v>29.9</v>
      </c>
      <c r="DA8" s="673"/>
      <c r="DB8" s="673"/>
      <c r="DC8" s="673"/>
      <c r="DD8" s="626">
        <v>605344</v>
      </c>
      <c r="DE8" s="621"/>
      <c r="DF8" s="621"/>
      <c r="DG8" s="621"/>
      <c r="DH8" s="621"/>
      <c r="DI8" s="621"/>
      <c r="DJ8" s="621"/>
      <c r="DK8" s="621"/>
      <c r="DL8" s="621"/>
      <c r="DM8" s="621"/>
      <c r="DN8" s="621"/>
      <c r="DO8" s="621"/>
      <c r="DP8" s="622"/>
      <c r="DQ8" s="626">
        <v>3713659</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17348</v>
      </c>
      <c r="S9" s="621"/>
      <c r="T9" s="621"/>
      <c r="U9" s="621"/>
      <c r="V9" s="621"/>
      <c r="W9" s="621"/>
      <c r="X9" s="621"/>
      <c r="Y9" s="622"/>
      <c r="Z9" s="673">
        <v>0.1</v>
      </c>
      <c r="AA9" s="673"/>
      <c r="AB9" s="673"/>
      <c r="AC9" s="673"/>
      <c r="AD9" s="674">
        <v>17348</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3820573</v>
      </c>
      <c r="BH9" s="621"/>
      <c r="BI9" s="621"/>
      <c r="BJ9" s="621"/>
      <c r="BK9" s="621"/>
      <c r="BL9" s="621"/>
      <c r="BM9" s="621"/>
      <c r="BN9" s="622"/>
      <c r="BO9" s="673">
        <v>40.5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1782388</v>
      </c>
      <c r="CS9" s="621"/>
      <c r="CT9" s="621"/>
      <c r="CU9" s="621"/>
      <c r="CV9" s="621"/>
      <c r="CW9" s="621"/>
      <c r="CX9" s="621"/>
      <c r="CY9" s="622"/>
      <c r="CZ9" s="673">
        <v>7</v>
      </c>
      <c r="DA9" s="673"/>
      <c r="DB9" s="673"/>
      <c r="DC9" s="673"/>
      <c r="DD9" s="626">
        <v>15952</v>
      </c>
      <c r="DE9" s="621"/>
      <c r="DF9" s="621"/>
      <c r="DG9" s="621"/>
      <c r="DH9" s="621"/>
      <c r="DI9" s="621"/>
      <c r="DJ9" s="621"/>
      <c r="DK9" s="621"/>
      <c r="DL9" s="621"/>
      <c r="DM9" s="621"/>
      <c r="DN9" s="621"/>
      <c r="DO9" s="621"/>
      <c r="DP9" s="622"/>
      <c r="DQ9" s="626">
        <v>1324003</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1012037</v>
      </c>
      <c r="S10" s="621"/>
      <c r="T10" s="621"/>
      <c r="U10" s="621"/>
      <c r="V10" s="621"/>
      <c r="W10" s="621"/>
      <c r="X10" s="621"/>
      <c r="Y10" s="622"/>
      <c r="Z10" s="673">
        <v>3.8</v>
      </c>
      <c r="AA10" s="673"/>
      <c r="AB10" s="673"/>
      <c r="AC10" s="673"/>
      <c r="AD10" s="674">
        <v>1012037</v>
      </c>
      <c r="AE10" s="674"/>
      <c r="AF10" s="674"/>
      <c r="AG10" s="674"/>
      <c r="AH10" s="674"/>
      <c r="AI10" s="674"/>
      <c r="AJ10" s="674"/>
      <c r="AK10" s="674"/>
      <c r="AL10" s="643">
        <v>7.5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172385</v>
      </c>
      <c r="BH10" s="621"/>
      <c r="BI10" s="621"/>
      <c r="BJ10" s="621"/>
      <c r="BK10" s="621"/>
      <c r="BL10" s="621"/>
      <c r="BM10" s="621"/>
      <c r="BN10" s="622"/>
      <c r="BO10" s="673">
        <v>1.8</v>
      </c>
      <c r="BP10" s="673"/>
      <c r="BQ10" s="673"/>
      <c r="BR10" s="673"/>
      <c r="BS10" s="626">
        <v>28649</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165</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165</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800</v>
      </c>
      <c r="S11" s="621"/>
      <c r="T11" s="621"/>
      <c r="U11" s="621"/>
      <c r="V11" s="621"/>
      <c r="W11" s="621"/>
      <c r="X11" s="621"/>
      <c r="Y11" s="622"/>
      <c r="Z11" s="673">
        <v>0</v>
      </c>
      <c r="AA11" s="673"/>
      <c r="AB11" s="673"/>
      <c r="AC11" s="673"/>
      <c r="AD11" s="674">
        <v>800</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371293</v>
      </c>
      <c r="BH11" s="621"/>
      <c r="BI11" s="621"/>
      <c r="BJ11" s="621"/>
      <c r="BK11" s="621"/>
      <c r="BL11" s="621"/>
      <c r="BM11" s="621"/>
      <c r="BN11" s="622"/>
      <c r="BO11" s="673">
        <v>3.9</v>
      </c>
      <c r="BP11" s="673"/>
      <c r="BQ11" s="673"/>
      <c r="BR11" s="673"/>
      <c r="BS11" s="626">
        <v>73407</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1292302</v>
      </c>
      <c r="CS11" s="621"/>
      <c r="CT11" s="621"/>
      <c r="CU11" s="621"/>
      <c r="CV11" s="621"/>
      <c r="CW11" s="621"/>
      <c r="CX11" s="621"/>
      <c r="CY11" s="622"/>
      <c r="CZ11" s="673">
        <v>5.0999999999999996</v>
      </c>
      <c r="DA11" s="673"/>
      <c r="DB11" s="673"/>
      <c r="DC11" s="673"/>
      <c r="DD11" s="626">
        <v>517235</v>
      </c>
      <c r="DE11" s="621"/>
      <c r="DF11" s="621"/>
      <c r="DG11" s="621"/>
      <c r="DH11" s="621"/>
      <c r="DI11" s="621"/>
      <c r="DJ11" s="621"/>
      <c r="DK11" s="621"/>
      <c r="DL11" s="621"/>
      <c r="DM11" s="621"/>
      <c r="DN11" s="621"/>
      <c r="DO11" s="621"/>
      <c r="DP11" s="622"/>
      <c r="DQ11" s="626">
        <v>717034</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3983176</v>
      </c>
      <c r="BH12" s="621"/>
      <c r="BI12" s="621"/>
      <c r="BJ12" s="621"/>
      <c r="BK12" s="621"/>
      <c r="BL12" s="621"/>
      <c r="BM12" s="621"/>
      <c r="BN12" s="622"/>
      <c r="BO12" s="673">
        <v>42.2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740673</v>
      </c>
      <c r="CS12" s="621"/>
      <c r="CT12" s="621"/>
      <c r="CU12" s="621"/>
      <c r="CV12" s="621"/>
      <c r="CW12" s="621"/>
      <c r="CX12" s="621"/>
      <c r="CY12" s="622"/>
      <c r="CZ12" s="673">
        <v>2.9</v>
      </c>
      <c r="DA12" s="673"/>
      <c r="DB12" s="673"/>
      <c r="DC12" s="673"/>
      <c r="DD12" s="626">
        <v>4517</v>
      </c>
      <c r="DE12" s="621"/>
      <c r="DF12" s="621"/>
      <c r="DG12" s="621"/>
      <c r="DH12" s="621"/>
      <c r="DI12" s="621"/>
      <c r="DJ12" s="621"/>
      <c r="DK12" s="621"/>
      <c r="DL12" s="621"/>
      <c r="DM12" s="621"/>
      <c r="DN12" s="621"/>
      <c r="DO12" s="621"/>
      <c r="DP12" s="622"/>
      <c r="DQ12" s="626">
        <v>223779</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56756</v>
      </c>
      <c r="S13" s="621"/>
      <c r="T13" s="621"/>
      <c r="U13" s="621"/>
      <c r="V13" s="621"/>
      <c r="W13" s="621"/>
      <c r="X13" s="621"/>
      <c r="Y13" s="622"/>
      <c r="Z13" s="673">
        <v>0.2</v>
      </c>
      <c r="AA13" s="673"/>
      <c r="AB13" s="673"/>
      <c r="AC13" s="673"/>
      <c r="AD13" s="674">
        <v>56756</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3977450</v>
      </c>
      <c r="BH13" s="621"/>
      <c r="BI13" s="621"/>
      <c r="BJ13" s="621"/>
      <c r="BK13" s="621"/>
      <c r="BL13" s="621"/>
      <c r="BM13" s="621"/>
      <c r="BN13" s="622"/>
      <c r="BO13" s="673">
        <v>42.1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3038959</v>
      </c>
      <c r="CS13" s="621"/>
      <c r="CT13" s="621"/>
      <c r="CU13" s="621"/>
      <c r="CV13" s="621"/>
      <c r="CW13" s="621"/>
      <c r="CX13" s="621"/>
      <c r="CY13" s="622"/>
      <c r="CZ13" s="673">
        <v>12</v>
      </c>
      <c r="DA13" s="673"/>
      <c r="DB13" s="673"/>
      <c r="DC13" s="673"/>
      <c r="DD13" s="626">
        <v>1554776</v>
      </c>
      <c r="DE13" s="621"/>
      <c r="DF13" s="621"/>
      <c r="DG13" s="621"/>
      <c r="DH13" s="621"/>
      <c r="DI13" s="621"/>
      <c r="DJ13" s="621"/>
      <c r="DK13" s="621"/>
      <c r="DL13" s="621"/>
      <c r="DM13" s="621"/>
      <c r="DN13" s="621"/>
      <c r="DO13" s="621"/>
      <c r="DP13" s="622"/>
      <c r="DQ13" s="626">
        <v>1675539</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117799</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1003113</v>
      </c>
      <c r="CS14" s="621"/>
      <c r="CT14" s="621"/>
      <c r="CU14" s="621"/>
      <c r="CV14" s="621"/>
      <c r="CW14" s="621"/>
      <c r="CX14" s="621"/>
      <c r="CY14" s="622"/>
      <c r="CZ14" s="673">
        <v>4</v>
      </c>
      <c r="DA14" s="673"/>
      <c r="DB14" s="673"/>
      <c r="DC14" s="673"/>
      <c r="DD14" s="626">
        <v>65146</v>
      </c>
      <c r="DE14" s="621"/>
      <c r="DF14" s="621"/>
      <c r="DG14" s="621"/>
      <c r="DH14" s="621"/>
      <c r="DI14" s="621"/>
      <c r="DJ14" s="621"/>
      <c r="DK14" s="621"/>
      <c r="DL14" s="621"/>
      <c r="DM14" s="621"/>
      <c r="DN14" s="621"/>
      <c r="DO14" s="621"/>
      <c r="DP14" s="622"/>
      <c r="DQ14" s="626">
        <v>951622</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34795</v>
      </c>
      <c r="S15" s="621"/>
      <c r="T15" s="621"/>
      <c r="U15" s="621"/>
      <c r="V15" s="621"/>
      <c r="W15" s="621"/>
      <c r="X15" s="621"/>
      <c r="Y15" s="622"/>
      <c r="Z15" s="673">
        <v>0.1</v>
      </c>
      <c r="AA15" s="673"/>
      <c r="AB15" s="673"/>
      <c r="AC15" s="673"/>
      <c r="AD15" s="674">
        <v>34795</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405447</v>
      </c>
      <c r="BH15" s="621"/>
      <c r="BI15" s="621"/>
      <c r="BJ15" s="621"/>
      <c r="BK15" s="621"/>
      <c r="BL15" s="621"/>
      <c r="BM15" s="621"/>
      <c r="BN15" s="622"/>
      <c r="BO15" s="673">
        <v>4.3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3545571</v>
      </c>
      <c r="CS15" s="621"/>
      <c r="CT15" s="621"/>
      <c r="CU15" s="621"/>
      <c r="CV15" s="621"/>
      <c r="CW15" s="621"/>
      <c r="CX15" s="621"/>
      <c r="CY15" s="622"/>
      <c r="CZ15" s="673">
        <v>14</v>
      </c>
      <c r="DA15" s="673"/>
      <c r="DB15" s="673"/>
      <c r="DC15" s="673"/>
      <c r="DD15" s="626">
        <v>1381821</v>
      </c>
      <c r="DE15" s="621"/>
      <c r="DF15" s="621"/>
      <c r="DG15" s="621"/>
      <c r="DH15" s="621"/>
      <c r="DI15" s="621"/>
      <c r="DJ15" s="621"/>
      <c r="DK15" s="621"/>
      <c r="DL15" s="621"/>
      <c r="DM15" s="621"/>
      <c r="DN15" s="621"/>
      <c r="DO15" s="621"/>
      <c r="DP15" s="622"/>
      <c r="DQ15" s="626">
        <v>2322152</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3630584</v>
      </c>
      <c r="S16" s="621"/>
      <c r="T16" s="621"/>
      <c r="U16" s="621"/>
      <c r="V16" s="621"/>
      <c r="W16" s="621"/>
      <c r="X16" s="621"/>
      <c r="Y16" s="622"/>
      <c r="Z16" s="673">
        <v>13.6</v>
      </c>
      <c r="AA16" s="673"/>
      <c r="AB16" s="673"/>
      <c r="AC16" s="673"/>
      <c r="AD16" s="674">
        <v>3062794</v>
      </c>
      <c r="AE16" s="674"/>
      <c r="AF16" s="674"/>
      <c r="AG16" s="674"/>
      <c r="AH16" s="674"/>
      <c r="AI16" s="674"/>
      <c r="AJ16" s="674"/>
      <c r="AK16" s="674"/>
      <c r="AL16" s="643">
        <v>22.7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3062794</v>
      </c>
      <c r="S17" s="621"/>
      <c r="T17" s="621"/>
      <c r="U17" s="621"/>
      <c r="V17" s="621"/>
      <c r="W17" s="621"/>
      <c r="X17" s="621"/>
      <c r="Y17" s="622"/>
      <c r="Z17" s="673">
        <v>11.5</v>
      </c>
      <c r="AA17" s="673"/>
      <c r="AB17" s="673"/>
      <c r="AC17" s="673"/>
      <c r="AD17" s="674">
        <v>3062794</v>
      </c>
      <c r="AE17" s="674"/>
      <c r="AF17" s="674"/>
      <c r="AG17" s="674"/>
      <c r="AH17" s="674"/>
      <c r="AI17" s="674"/>
      <c r="AJ17" s="674"/>
      <c r="AK17" s="674"/>
      <c r="AL17" s="643">
        <v>22.7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3186029</v>
      </c>
      <c r="CS17" s="621"/>
      <c r="CT17" s="621"/>
      <c r="CU17" s="621"/>
      <c r="CV17" s="621"/>
      <c r="CW17" s="621"/>
      <c r="CX17" s="621"/>
      <c r="CY17" s="622"/>
      <c r="CZ17" s="673">
        <v>12.6</v>
      </c>
      <c r="DA17" s="673"/>
      <c r="DB17" s="673"/>
      <c r="DC17" s="673"/>
      <c r="DD17" s="626" t="s">
        <v>111</v>
      </c>
      <c r="DE17" s="621"/>
      <c r="DF17" s="621"/>
      <c r="DG17" s="621"/>
      <c r="DH17" s="621"/>
      <c r="DI17" s="621"/>
      <c r="DJ17" s="621"/>
      <c r="DK17" s="621"/>
      <c r="DL17" s="621"/>
      <c r="DM17" s="621"/>
      <c r="DN17" s="621"/>
      <c r="DO17" s="621"/>
      <c r="DP17" s="622"/>
      <c r="DQ17" s="626">
        <v>3178333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567650</v>
      </c>
      <c r="S18" s="621"/>
      <c r="T18" s="621"/>
      <c r="U18" s="621"/>
      <c r="V18" s="621"/>
      <c r="W18" s="621"/>
      <c r="X18" s="621"/>
      <c r="Y18" s="622"/>
      <c r="Z18" s="673">
        <v>2.1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140</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475574</v>
      </c>
      <c r="BH19" s="621"/>
      <c r="BI19" s="621"/>
      <c r="BJ19" s="621"/>
      <c r="BK19" s="621"/>
      <c r="BL19" s="621"/>
      <c r="BM19" s="621"/>
      <c r="BN19" s="622"/>
      <c r="BO19" s="673">
        <v>5</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14474718</v>
      </c>
      <c r="S20" s="621"/>
      <c r="T20" s="621"/>
      <c r="U20" s="621"/>
      <c r="V20" s="621"/>
      <c r="W20" s="621"/>
      <c r="X20" s="621"/>
      <c r="Y20" s="622"/>
      <c r="Z20" s="673">
        <v>54.2</v>
      </c>
      <c r="AA20" s="673"/>
      <c r="AB20" s="673"/>
      <c r="AC20" s="673"/>
      <c r="AD20" s="674">
        <v>13431354</v>
      </c>
      <c r="AE20" s="674"/>
      <c r="AF20" s="674"/>
      <c r="AG20" s="674"/>
      <c r="AH20" s="674"/>
      <c r="AI20" s="674"/>
      <c r="AJ20" s="674"/>
      <c r="AK20" s="674"/>
      <c r="AL20" s="643">
        <v>99.5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475574</v>
      </c>
      <c r="BH20" s="621"/>
      <c r="BI20" s="621"/>
      <c r="BJ20" s="621"/>
      <c r="BK20" s="621"/>
      <c r="BL20" s="621"/>
      <c r="BM20" s="621"/>
      <c r="BN20" s="622"/>
      <c r="BO20" s="673">
        <v>5</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25351030</v>
      </c>
      <c r="CS20" s="621"/>
      <c r="CT20" s="621"/>
      <c r="CU20" s="621"/>
      <c r="CV20" s="621"/>
      <c r="CW20" s="621"/>
      <c r="CX20" s="621"/>
      <c r="CY20" s="622"/>
      <c r="CZ20" s="673">
        <v>100</v>
      </c>
      <c r="DA20" s="673"/>
      <c r="DB20" s="673"/>
      <c r="DC20" s="673"/>
      <c r="DD20" s="626">
        <v>4364144</v>
      </c>
      <c r="DE20" s="621"/>
      <c r="DF20" s="621"/>
      <c r="DG20" s="621"/>
      <c r="DH20" s="621"/>
      <c r="DI20" s="621"/>
      <c r="DJ20" s="621"/>
      <c r="DK20" s="621"/>
      <c r="DL20" s="621"/>
      <c r="DM20" s="621"/>
      <c r="DN20" s="621"/>
      <c r="DO20" s="621"/>
      <c r="DP20" s="622"/>
      <c r="DQ20" s="626">
        <v>16615945</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7842</v>
      </c>
      <c r="S21" s="621"/>
      <c r="T21" s="621"/>
      <c r="U21" s="621"/>
      <c r="V21" s="621"/>
      <c r="W21" s="621"/>
      <c r="X21" s="621"/>
      <c r="Y21" s="622"/>
      <c r="Z21" s="673">
        <v>0</v>
      </c>
      <c r="AA21" s="673"/>
      <c r="AB21" s="673"/>
      <c r="AC21" s="673"/>
      <c r="AD21" s="674">
        <v>7842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101138</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335325</v>
      </c>
      <c r="S23" s="621"/>
      <c r="T23" s="621"/>
      <c r="U23" s="621"/>
      <c r="V23" s="621"/>
      <c r="W23" s="621"/>
      <c r="X23" s="621"/>
      <c r="Y23" s="622"/>
      <c r="Z23" s="673">
        <v>1.3</v>
      </c>
      <c r="AA23" s="673"/>
      <c r="AB23" s="673"/>
      <c r="AC23" s="673"/>
      <c r="AD23" s="674">
        <v>19841</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475574</v>
      </c>
      <c r="BH23" s="621"/>
      <c r="BI23" s="621"/>
      <c r="BJ23" s="621"/>
      <c r="BK23" s="621"/>
      <c r="BL23" s="621"/>
      <c r="BM23" s="621"/>
      <c r="BN23" s="622"/>
      <c r="BO23" s="673">
        <v>5</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33794</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10662368</v>
      </c>
      <c r="CS24" s="671"/>
      <c r="CT24" s="671"/>
      <c r="CU24" s="671"/>
      <c r="CV24" s="671"/>
      <c r="CW24" s="671"/>
      <c r="CX24" s="671"/>
      <c r="CY24" s="718"/>
      <c r="CZ24" s="722">
        <v>42.1</v>
      </c>
      <c r="DA24" s="723"/>
      <c r="DB24" s="723"/>
      <c r="DC24" s="724"/>
      <c r="DD24" s="717">
        <v>7678364</v>
      </c>
      <c r="DE24" s="671"/>
      <c r="DF24" s="671"/>
      <c r="DG24" s="671"/>
      <c r="DH24" s="671"/>
      <c r="DI24" s="671"/>
      <c r="DJ24" s="671"/>
      <c r="DK24" s="718"/>
      <c r="DL24" s="717">
        <v>6790898</v>
      </c>
      <c r="DM24" s="671"/>
      <c r="DN24" s="671"/>
      <c r="DO24" s="671"/>
      <c r="DP24" s="671"/>
      <c r="DQ24" s="671"/>
      <c r="DR24" s="671"/>
      <c r="DS24" s="671"/>
      <c r="DT24" s="671"/>
      <c r="DU24" s="671"/>
      <c r="DV24" s="718"/>
      <c r="DW24" s="719">
        <v>47.1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3057551</v>
      </c>
      <c r="S25" s="621"/>
      <c r="T25" s="621"/>
      <c r="U25" s="621"/>
      <c r="V25" s="621"/>
      <c r="W25" s="621"/>
      <c r="X25" s="621"/>
      <c r="Y25" s="622"/>
      <c r="Z25" s="673">
        <v>11.4</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3226459</v>
      </c>
      <c r="CS25" s="639"/>
      <c r="CT25" s="639"/>
      <c r="CU25" s="639"/>
      <c r="CV25" s="639"/>
      <c r="CW25" s="639"/>
      <c r="CX25" s="639"/>
      <c r="CY25" s="640"/>
      <c r="CZ25" s="623">
        <v>12.7</v>
      </c>
      <c r="DA25" s="641"/>
      <c r="DB25" s="641"/>
      <c r="DC25" s="642"/>
      <c r="DD25" s="626">
        <v>3056778</v>
      </c>
      <c r="DE25" s="639"/>
      <c r="DF25" s="639"/>
      <c r="DG25" s="639"/>
      <c r="DH25" s="639"/>
      <c r="DI25" s="639"/>
      <c r="DJ25" s="639"/>
      <c r="DK25" s="640"/>
      <c r="DL25" s="626">
        <v>3031490</v>
      </c>
      <c r="DM25" s="639"/>
      <c r="DN25" s="639"/>
      <c r="DO25" s="639"/>
      <c r="DP25" s="639"/>
      <c r="DQ25" s="639"/>
      <c r="DR25" s="639"/>
      <c r="DS25" s="639"/>
      <c r="DT25" s="639"/>
      <c r="DU25" s="639"/>
      <c r="DV25" s="640"/>
      <c r="DW25" s="643">
        <v>21</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29022</v>
      </c>
      <c r="S26" s="621"/>
      <c r="T26" s="621"/>
      <c r="U26" s="621"/>
      <c r="V26" s="621"/>
      <c r="W26" s="621"/>
      <c r="X26" s="621"/>
      <c r="Y26" s="622"/>
      <c r="Z26" s="673">
        <v>0.1</v>
      </c>
      <c r="AA26" s="673"/>
      <c r="AB26" s="673"/>
      <c r="AC26" s="673"/>
      <c r="AD26" s="674">
        <v>29022</v>
      </c>
      <c r="AE26" s="674"/>
      <c r="AF26" s="674"/>
      <c r="AG26" s="674"/>
      <c r="AH26" s="674"/>
      <c r="AI26" s="674"/>
      <c r="AJ26" s="674"/>
      <c r="AK26" s="674"/>
      <c r="AL26" s="643">
        <v>0.2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2035330</v>
      </c>
      <c r="CS26" s="621"/>
      <c r="CT26" s="621"/>
      <c r="CU26" s="621"/>
      <c r="CV26" s="621"/>
      <c r="CW26" s="621"/>
      <c r="CX26" s="621"/>
      <c r="CY26" s="622"/>
      <c r="CZ26" s="623">
        <v>8</v>
      </c>
      <c r="DA26" s="641"/>
      <c r="DB26" s="641"/>
      <c r="DC26" s="642"/>
      <c r="DD26" s="626">
        <v>1887459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1546743</v>
      </c>
      <c r="S27" s="621"/>
      <c r="T27" s="621"/>
      <c r="U27" s="621"/>
      <c r="V27" s="621"/>
      <c r="W27" s="621"/>
      <c r="X27" s="621"/>
      <c r="Y27" s="622"/>
      <c r="Z27" s="673">
        <v>5.8</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9444778</v>
      </c>
      <c r="BH27" s="621"/>
      <c r="BI27" s="621"/>
      <c r="BJ27" s="621"/>
      <c r="BK27" s="621"/>
      <c r="BL27" s="621"/>
      <c r="BM27" s="621"/>
      <c r="BN27" s="622"/>
      <c r="BO27" s="673">
        <v>100</v>
      </c>
      <c r="BP27" s="673"/>
      <c r="BQ27" s="673"/>
      <c r="BR27" s="673"/>
      <c r="BS27" s="626">
        <v>102056</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4249880</v>
      </c>
      <c r="CS27" s="639"/>
      <c r="CT27" s="639"/>
      <c r="CU27" s="639"/>
      <c r="CV27" s="639"/>
      <c r="CW27" s="639"/>
      <c r="CX27" s="639"/>
      <c r="CY27" s="640"/>
      <c r="CZ27" s="623">
        <v>16.8</v>
      </c>
      <c r="DA27" s="641"/>
      <c r="DB27" s="641"/>
      <c r="DC27" s="642"/>
      <c r="DD27" s="626">
        <v>1443253</v>
      </c>
      <c r="DE27" s="639"/>
      <c r="DF27" s="639"/>
      <c r="DG27" s="639"/>
      <c r="DH27" s="639"/>
      <c r="DI27" s="639"/>
      <c r="DJ27" s="639"/>
      <c r="DK27" s="640"/>
      <c r="DL27" s="626">
        <v>1435413</v>
      </c>
      <c r="DM27" s="639"/>
      <c r="DN27" s="639"/>
      <c r="DO27" s="639"/>
      <c r="DP27" s="639"/>
      <c r="DQ27" s="639"/>
      <c r="DR27" s="639"/>
      <c r="DS27" s="639"/>
      <c r="DT27" s="639"/>
      <c r="DU27" s="639"/>
      <c r="DV27" s="640"/>
      <c r="DW27" s="643">
        <v>10</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79465</v>
      </c>
      <c r="S28" s="621"/>
      <c r="T28" s="621"/>
      <c r="U28" s="621"/>
      <c r="V28" s="621"/>
      <c r="W28" s="621"/>
      <c r="X28" s="621"/>
      <c r="Y28" s="622"/>
      <c r="Z28" s="673">
        <v>0.3</v>
      </c>
      <c r="AA28" s="673"/>
      <c r="AB28" s="673"/>
      <c r="AC28" s="673"/>
      <c r="AD28" s="674">
        <v>4999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3186029</v>
      </c>
      <c r="CS28" s="621"/>
      <c r="CT28" s="621"/>
      <c r="CU28" s="621"/>
      <c r="CV28" s="621"/>
      <c r="CW28" s="621"/>
      <c r="CX28" s="621"/>
      <c r="CY28" s="622"/>
      <c r="CZ28" s="623">
        <v>12.6</v>
      </c>
      <c r="DA28" s="641"/>
      <c r="DB28" s="641"/>
      <c r="DC28" s="642"/>
      <c r="DD28" s="626">
        <v>3178333</v>
      </c>
      <c r="DE28" s="621"/>
      <c r="DF28" s="621"/>
      <c r="DG28" s="621"/>
      <c r="DH28" s="621"/>
      <c r="DI28" s="621"/>
      <c r="DJ28" s="621"/>
      <c r="DK28" s="622"/>
      <c r="DL28" s="626">
        <v>2323995</v>
      </c>
      <c r="DM28" s="621"/>
      <c r="DN28" s="621"/>
      <c r="DO28" s="621"/>
      <c r="DP28" s="621"/>
      <c r="DQ28" s="621"/>
      <c r="DR28" s="621"/>
      <c r="DS28" s="621"/>
      <c r="DT28" s="621"/>
      <c r="DU28" s="621"/>
      <c r="DV28" s="622"/>
      <c r="DW28" s="643">
        <v>16.100000000000001</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9005</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3186029</v>
      </c>
      <c r="CS29" s="639"/>
      <c r="CT29" s="639"/>
      <c r="CU29" s="639"/>
      <c r="CV29" s="639"/>
      <c r="CW29" s="639"/>
      <c r="CX29" s="639"/>
      <c r="CY29" s="640"/>
      <c r="CZ29" s="623">
        <v>12.6</v>
      </c>
      <c r="DA29" s="641"/>
      <c r="DB29" s="641"/>
      <c r="DC29" s="642"/>
      <c r="DD29" s="626">
        <v>3178333</v>
      </c>
      <c r="DE29" s="639"/>
      <c r="DF29" s="639"/>
      <c r="DG29" s="639"/>
      <c r="DH29" s="639"/>
      <c r="DI29" s="639"/>
      <c r="DJ29" s="639"/>
      <c r="DK29" s="640"/>
      <c r="DL29" s="626">
        <v>2323995</v>
      </c>
      <c r="DM29" s="639"/>
      <c r="DN29" s="639"/>
      <c r="DO29" s="639"/>
      <c r="DP29" s="639"/>
      <c r="DQ29" s="639"/>
      <c r="DR29" s="639"/>
      <c r="DS29" s="639"/>
      <c r="DT29" s="639"/>
      <c r="DU29" s="639"/>
      <c r="DV29" s="640"/>
      <c r="DW29" s="643">
        <v>16.100000000000001</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938352</v>
      </c>
      <c r="S30" s="621"/>
      <c r="T30" s="621"/>
      <c r="U30" s="621"/>
      <c r="V30" s="621"/>
      <c r="W30" s="621"/>
      <c r="X30" s="621"/>
      <c r="Y30" s="622"/>
      <c r="Z30" s="673">
        <v>3.5</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99.1</v>
      </c>
      <c r="BH30" s="687"/>
      <c r="BI30" s="687"/>
      <c r="BJ30" s="687"/>
      <c r="BK30" s="687"/>
      <c r="BL30" s="687"/>
      <c r="BM30" s="688">
        <v>96</v>
      </c>
      <c r="BN30" s="687"/>
      <c r="BO30" s="687"/>
      <c r="BP30" s="687"/>
      <c r="BQ30" s="689"/>
      <c r="BR30" s="686">
        <v>99.1</v>
      </c>
      <c r="BS30" s="687"/>
      <c r="BT30" s="687"/>
      <c r="BU30" s="687"/>
      <c r="BV30" s="687"/>
      <c r="BW30" s="687"/>
      <c r="BX30" s="688">
        <v>95.7</v>
      </c>
      <c r="BY30" s="687"/>
      <c r="BZ30" s="687"/>
      <c r="CA30" s="687"/>
      <c r="CB30" s="689"/>
      <c r="CD30" s="692"/>
      <c r="CE30" s="693"/>
      <c r="CF30" s="657" t="s">
        <v>291</v>
      </c>
      <c r="CG30" s="654"/>
      <c r="CH30" s="654"/>
      <c r="CI30" s="654"/>
      <c r="CJ30" s="654"/>
      <c r="CK30" s="654"/>
      <c r="CL30" s="654"/>
      <c r="CM30" s="654"/>
      <c r="CN30" s="654"/>
      <c r="CO30" s="654"/>
      <c r="CP30" s="654"/>
      <c r="CQ30" s="655"/>
      <c r="CR30" s="620">
        <v>3025295</v>
      </c>
      <c r="CS30" s="621"/>
      <c r="CT30" s="621"/>
      <c r="CU30" s="621"/>
      <c r="CV30" s="621"/>
      <c r="CW30" s="621"/>
      <c r="CX30" s="621"/>
      <c r="CY30" s="622"/>
      <c r="CZ30" s="623">
        <v>11.9</v>
      </c>
      <c r="DA30" s="641"/>
      <c r="DB30" s="641"/>
      <c r="DC30" s="642"/>
      <c r="DD30" s="626">
        <v>3017599</v>
      </c>
      <c r="DE30" s="621"/>
      <c r="DF30" s="621"/>
      <c r="DG30" s="621"/>
      <c r="DH30" s="621"/>
      <c r="DI30" s="621"/>
      <c r="DJ30" s="621"/>
      <c r="DK30" s="622"/>
      <c r="DL30" s="626">
        <v>2163261</v>
      </c>
      <c r="DM30" s="621"/>
      <c r="DN30" s="621"/>
      <c r="DO30" s="621"/>
      <c r="DP30" s="621"/>
      <c r="DQ30" s="621"/>
      <c r="DR30" s="621"/>
      <c r="DS30" s="621"/>
      <c r="DT30" s="621"/>
      <c r="DU30" s="621"/>
      <c r="DV30" s="622"/>
      <c r="DW30" s="643">
        <v>15</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2046570</v>
      </c>
      <c r="S31" s="621"/>
      <c r="T31" s="621"/>
      <c r="U31" s="621"/>
      <c r="V31" s="621"/>
      <c r="W31" s="621"/>
      <c r="X31" s="621"/>
      <c r="Y31" s="622"/>
      <c r="Z31" s="673">
        <v>7.7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97.3</v>
      </c>
      <c r="BN31" s="685"/>
      <c r="BO31" s="685"/>
      <c r="BP31" s="685"/>
      <c r="BQ31" s="649"/>
      <c r="BR31" s="684">
        <v>99.4</v>
      </c>
      <c r="BS31" s="639"/>
      <c r="BT31" s="639"/>
      <c r="BU31" s="639"/>
      <c r="BV31" s="639"/>
      <c r="BW31" s="639"/>
      <c r="BX31" s="675">
        <v>96.8</v>
      </c>
      <c r="BY31" s="685"/>
      <c r="BZ31" s="685"/>
      <c r="CA31" s="685"/>
      <c r="CB31" s="649"/>
      <c r="CD31" s="692"/>
      <c r="CE31" s="693"/>
      <c r="CF31" s="657" t="s">
        <v>295</v>
      </c>
      <c r="CG31" s="654"/>
      <c r="CH31" s="654"/>
      <c r="CI31" s="654"/>
      <c r="CJ31" s="654"/>
      <c r="CK31" s="654"/>
      <c r="CL31" s="654"/>
      <c r="CM31" s="654"/>
      <c r="CN31" s="654"/>
      <c r="CO31" s="654"/>
      <c r="CP31" s="654"/>
      <c r="CQ31" s="655"/>
      <c r="CR31" s="620">
        <v>160734</v>
      </c>
      <c r="CS31" s="639"/>
      <c r="CT31" s="639"/>
      <c r="CU31" s="639"/>
      <c r="CV31" s="639"/>
      <c r="CW31" s="639"/>
      <c r="CX31" s="639"/>
      <c r="CY31" s="640"/>
      <c r="CZ31" s="623">
        <v>0.6</v>
      </c>
      <c r="DA31" s="641"/>
      <c r="DB31" s="641"/>
      <c r="DC31" s="642"/>
      <c r="DD31" s="626">
        <v>160734</v>
      </c>
      <c r="DE31" s="639"/>
      <c r="DF31" s="639"/>
      <c r="DG31" s="639"/>
      <c r="DH31" s="639"/>
      <c r="DI31" s="639"/>
      <c r="DJ31" s="639"/>
      <c r="DK31" s="640"/>
      <c r="DL31" s="626">
        <v>160734</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590925</v>
      </c>
      <c r="S32" s="621"/>
      <c r="T32" s="621"/>
      <c r="U32" s="621"/>
      <c r="V32" s="621"/>
      <c r="W32" s="621"/>
      <c r="X32" s="621"/>
      <c r="Y32" s="622"/>
      <c r="Z32" s="673">
        <v>2.2000000000000002</v>
      </c>
      <c r="AA32" s="673"/>
      <c r="AB32" s="673"/>
      <c r="AC32" s="673"/>
      <c r="AD32" s="674">
        <v>560</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98.8</v>
      </c>
      <c r="BH32" s="605"/>
      <c r="BI32" s="605"/>
      <c r="BJ32" s="605"/>
      <c r="BK32" s="605"/>
      <c r="BL32" s="605"/>
      <c r="BM32" s="668">
        <v>94.4</v>
      </c>
      <c r="BN32" s="605"/>
      <c r="BO32" s="605"/>
      <c r="BP32" s="605"/>
      <c r="BQ32" s="662"/>
      <c r="BR32" s="683">
        <v>98.8</v>
      </c>
      <c r="BS32" s="605"/>
      <c r="BT32" s="605"/>
      <c r="BU32" s="605"/>
      <c r="BV32" s="605"/>
      <c r="BW32" s="605"/>
      <c r="BX32" s="668">
        <v>94.1</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3477500</v>
      </c>
      <c r="S33" s="621"/>
      <c r="T33" s="621"/>
      <c r="U33" s="621"/>
      <c r="V33" s="621"/>
      <c r="W33" s="621"/>
      <c r="X33" s="621"/>
      <c r="Y33" s="622"/>
      <c r="Z33" s="673">
        <v>13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10324518</v>
      </c>
      <c r="CS33" s="639"/>
      <c r="CT33" s="639"/>
      <c r="CU33" s="639"/>
      <c r="CV33" s="639"/>
      <c r="CW33" s="639"/>
      <c r="CX33" s="639"/>
      <c r="CY33" s="640"/>
      <c r="CZ33" s="623">
        <v>40.700000000000003</v>
      </c>
      <c r="DA33" s="641"/>
      <c r="DB33" s="641"/>
      <c r="DC33" s="642"/>
      <c r="DD33" s="626">
        <v>8031654</v>
      </c>
      <c r="DE33" s="639"/>
      <c r="DF33" s="639"/>
      <c r="DG33" s="639"/>
      <c r="DH33" s="639"/>
      <c r="DI33" s="639"/>
      <c r="DJ33" s="639"/>
      <c r="DK33" s="640"/>
      <c r="DL33" s="626">
        <v>5643706</v>
      </c>
      <c r="DM33" s="639"/>
      <c r="DN33" s="639"/>
      <c r="DO33" s="639"/>
      <c r="DP33" s="639"/>
      <c r="DQ33" s="639"/>
      <c r="DR33" s="639"/>
      <c r="DS33" s="639"/>
      <c r="DT33" s="639"/>
      <c r="DU33" s="639"/>
      <c r="DV33" s="640"/>
      <c r="DW33" s="643">
        <v>39.1</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3323572</v>
      </c>
      <c r="CS34" s="621"/>
      <c r="CT34" s="621"/>
      <c r="CU34" s="621"/>
      <c r="CV34" s="621"/>
      <c r="CW34" s="621"/>
      <c r="CX34" s="621"/>
      <c r="CY34" s="622"/>
      <c r="CZ34" s="623">
        <v>13.1</v>
      </c>
      <c r="DA34" s="641"/>
      <c r="DB34" s="641"/>
      <c r="DC34" s="642"/>
      <c r="DD34" s="626">
        <v>2543525</v>
      </c>
      <c r="DE34" s="621"/>
      <c r="DF34" s="621"/>
      <c r="DG34" s="621"/>
      <c r="DH34" s="621"/>
      <c r="DI34" s="621"/>
      <c r="DJ34" s="621"/>
      <c r="DK34" s="622"/>
      <c r="DL34" s="626">
        <v>2329148</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930000</v>
      </c>
      <c r="S35" s="621"/>
      <c r="T35" s="621"/>
      <c r="U35" s="621"/>
      <c r="V35" s="621"/>
      <c r="W35" s="621"/>
      <c r="X35" s="621"/>
      <c r="Y35" s="622"/>
      <c r="Z35" s="673">
        <v>3.5</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2916814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390504</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155115</v>
      </c>
      <c r="CS35" s="639"/>
      <c r="CT35" s="639"/>
      <c r="CU35" s="639"/>
      <c r="CV35" s="639"/>
      <c r="CW35" s="639"/>
      <c r="CX35" s="639"/>
      <c r="CY35" s="640"/>
      <c r="CZ35" s="623">
        <v>0.6</v>
      </c>
      <c r="DA35" s="641"/>
      <c r="DB35" s="641"/>
      <c r="DC35" s="642"/>
      <c r="DD35" s="626">
        <v>152273</v>
      </c>
      <c r="DE35" s="639"/>
      <c r="DF35" s="639"/>
      <c r="DG35" s="639"/>
      <c r="DH35" s="639"/>
      <c r="DI35" s="639"/>
      <c r="DJ35" s="639"/>
      <c r="DK35" s="640"/>
      <c r="DL35" s="626">
        <v>152169</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26727950</v>
      </c>
      <c r="S36" s="661"/>
      <c r="T36" s="661"/>
      <c r="U36" s="661"/>
      <c r="V36" s="661"/>
      <c r="W36" s="661"/>
      <c r="X36" s="661"/>
      <c r="Y36" s="664"/>
      <c r="Z36" s="665">
        <v>100</v>
      </c>
      <c r="AA36" s="665"/>
      <c r="AB36" s="665"/>
      <c r="AC36" s="665"/>
      <c r="AD36" s="666">
        <v>13493618</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845801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350646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2071346</v>
      </c>
      <c r="CS36" s="621"/>
      <c r="CT36" s="621"/>
      <c r="CU36" s="621"/>
      <c r="CV36" s="621"/>
      <c r="CW36" s="621"/>
      <c r="CX36" s="621"/>
      <c r="CY36" s="622"/>
      <c r="CZ36" s="623">
        <v>8.1999999999999993</v>
      </c>
      <c r="DA36" s="641"/>
      <c r="DB36" s="641"/>
      <c r="DC36" s="642"/>
      <c r="DD36" s="626">
        <v>1839388</v>
      </c>
      <c r="DE36" s="621"/>
      <c r="DF36" s="621"/>
      <c r="DG36" s="621"/>
      <c r="DH36" s="621"/>
      <c r="DI36" s="621"/>
      <c r="DJ36" s="621"/>
      <c r="DK36" s="622"/>
      <c r="DL36" s="626">
        <v>1478258</v>
      </c>
      <c r="DM36" s="621"/>
      <c r="DN36" s="621"/>
      <c r="DO36" s="621"/>
      <c r="DP36" s="621"/>
      <c r="DQ36" s="621"/>
      <c r="DR36" s="621"/>
      <c r="DS36" s="621"/>
      <c r="DT36" s="621"/>
      <c r="DU36" s="621"/>
      <c r="DV36" s="622"/>
      <c r="DW36" s="643">
        <v>10.199999999999999</v>
      </c>
      <c r="DX36" s="644"/>
      <c r="DY36" s="644"/>
      <c r="DZ36" s="644"/>
      <c r="EA36" s="644"/>
      <c r="EB36" s="644"/>
      <c r="EC36" s="645"/>
    </row>
    <row r="37" spans="2:133" ht="11.25" customHeight="1">
      <c r="AQ37" s="646" t="s">
        <v>313</v>
      </c>
      <c r="AR37" s="647"/>
      <c r="AS37" s="647"/>
      <c r="AT37" s="647"/>
      <c r="AU37" s="647"/>
      <c r="AV37" s="647"/>
      <c r="AW37" s="647"/>
      <c r="AX37" s="647"/>
      <c r="AY37" s="648"/>
      <c r="AZ37" s="620">
        <v>557206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7527</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1256538</v>
      </c>
      <c r="CS37" s="639"/>
      <c r="CT37" s="639"/>
      <c r="CU37" s="639"/>
      <c r="CV37" s="639"/>
      <c r="CW37" s="639"/>
      <c r="CX37" s="639"/>
      <c r="CY37" s="640"/>
      <c r="CZ37" s="623">
        <v>5</v>
      </c>
      <c r="DA37" s="641"/>
      <c r="DB37" s="641"/>
      <c r="DC37" s="642"/>
      <c r="DD37" s="626">
        <v>1256538</v>
      </c>
      <c r="DE37" s="639"/>
      <c r="DF37" s="639"/>
      <c r="DG37" s="639"/>
      <c r="DH37" s="639"/>
      <c r="DI37" s="639"/>
      <c r="DJ37" s="639"/>
      <c r="DK37" s="640"/>
      <c r="DL37" s="626">
        <v>1018816</v>
      </c>
      <c r="DM37" s="639"/>
      <c r="DN37" s="639"/>
      <c r="DO37" s="639"/>
      <c r="DP37" s="639"/>
      <c r="DQ37" s="639"/>
      <c r="DR37" s="639"/>
      <c r="DS37" s="639"/>
      <c r="DT37" s="639"/>
      <c r="DU37" s="639"/>
      <c r="DV37" s="640"/>
      <c r="DW37" s="643">
        <v>7.1</v>
      </c>
      <c r="DX37" s="644"/>
      <c r="DY37" s="644"/>
      <c r="DZ37" s="644"/>
      <c r="EA37" s="644"/>
      <c r="EB37" s="644"/>
      <c r="EC37" s="645"/>
    </row>
    <row r="38" spans="2:133" ht="11.25" customHeight="1">
      <c r="AQ38" s="646" t="s">
        <v>316</v>
      </c>
      <c r="AR38" s="647"/>
      <c r="AS38" s="647"/>
      <c r="AT38" s="647"/>
      <c r="AU38" s="647"/>
      <c r="AV38" s="647"/>
      <c r="AW38" s="647"/>
      <c r="AX38" s="647"/>
      <c r="AY38" s="648"/>
      <c r="AZ38" s="620">
        <v>8426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13315</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2908388</v>
      </c>
      <c r="CS38" s="621"/>
      <c r="CT38" s="621"/>
      <c r="CU38" s="621"/>
      <c r="CV38" s="621"/>
      <c r="CW38" s="621"/>
      <c r="CX38" s="621"/>
      <c r="CY38" s="622"/>
      <c r="CZ38" s="623">
        <v>11.5</v>
      </c>
      <c r="DA38" s="641"/>
      <c r="DB38" s="641"/>
      <c r="DC38" s="642"/>
      <c r="DD38" s="626">
        <v>2633372</v>
      </c>
      <c r="DE38" s="621"/>
      <c r="DF38" s="621"/>
      <c r="DG38" s="621"/>
      <c r="DH38" s="621"/>
      <c r="DI38" s="621"/>
      <c r="DJ38" s="621"/>
      <c r="DK38" s="622"/>
      <c r="DL38" s="626">
        <v>1675941</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319</v>
      </c>
      <c r="AR39" s="647"/>
      <c r="AS39" s="647"/>
      <c r="AT39" s="647"/>
      <c r="AU39" s="647"/>
      <c r="AV39" s="647"/>
      <c r="AW39" s="647"/>
      <c r="AX39" s="647"/>
      <c r="AY39" s="648"/>
      <c r="AZ39" s="620">
        <v>3656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110</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919057</v>
      </c>
      <c r="CS39" s="639"/>
      <c r="CT39" s="639"/>
      <c r="CU39" s="639"/>
      <c r="CV39" s="639"/>
      <c r="CW39" s="639"/>
      <c r="CX39" s="639"/>
      <c r="CY39" s="640"/>
      <c r="CZ39" s="623">
        <v>3.6</v>
      </c>
      <c r="DA39" s="641"/>
      <c r="DB39" s="641"/>
      <c r="DC39" s="642"/>
      <c r="DD39" s="626">
        <v>854306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392351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94</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947040</v>
      </c>
      <c r="CS40" s="621"/>
      <c r="CT40" s="621"/>
      <c r="CU40" s="621"/>
      <c r="CV40" s="621"/>
      <c r="CW40" s="621"/>
      <c r="CX40" s="621"/>
      <c r="CY40" s="622"/>
      <c r="CZ40" s="623">
        <v>3.7</v>
      </c>
      <c r="DA40" s="641"/>
      <c r="DB40" s="641"/>
      <c r="DC40" s="642"/>
      <c r="DD40" s="626">
        <v>8790</v>
      </c>
      <c r="DE40" s="621"/>
      <c r="DF40" s="621"/>
      <c r="DG40" s="621"/>
      <c r="DH40" s="621"/>
      <c r="DI40" s="621"/>
      <c r="DJ40" s="621"/>
      <c r="DK40" s="622"/>
      <c r="DL40" s="626">
        <v>8190</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1109374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276</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4364144</v>
      </c>
      <c r="CS42" s="621"/>
      <c r="CT42" s="621"/>
      <c r="CU42" s="621"/>
      <c r="CV42" s="621"/>
      <c r="CW42" s="621"/>
      <c r="CX42" s="621"/>
      <c r="CY42" s="622"/>
      <c r="CZ42" s="623">
        <v>17.2</v>
      </c>
      <c r="DA42" s="624"/>
      <c r="DB42" s="624"/>
      <c r="DC42" s="625"/>
      <c r="DD42" s="626">
        <v>905927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159237</v>
      </c>
      <c r="CS43" s="639"/>
      <c r="CT43" s="639"/>
      <c r="CU43" s="639"/>
      <c r="CV43" s="639"/>
      <c r="CW43" s="639"/>
      <c r="CX43" s="639"/>
      <c r="CY43" s="640"/>
      <c r="CZ43" s="623">
        <v>0.6</v>
      </c>
      <c r="DA43" s="641"/>
      <c r="DB43" s="641"/>
      <c r="DC43" s="642"/>
      <c r="DD43" s="626">
        <v>159237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4364144</v>
      </c>
      <c r="CS44" s="621"/>
      <c r="CT44" s="621"/>
      <c r="CU44" s="621"/>
      <c r="CV44" s="621"/>
      <c r="CW44" s="621"/>
      <c r="CX44" s="621"/>
      <c r="CY44" s="622"/>
      <c r="CZ44" s="623">
        <v>17.2</v>
      </c>
      <c r="DA44" s="624"/>
      <c r="DB44" s="624"/>
      <c r="DC44" s="625"/>
      <c r="DD44" s="626">
        <v>905927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1654421</v>
      </c>
      <c r="CS45" s="639"/>
      <c r="CT45" s="639"/>
      <c r="CU45" s="639"/>
      <c r="CV45" s="639"/>
      <c r="CW45" s="639"/>
      <c r="CX45" s="639"/>
      <c r="CY45" s="640"/>
      <c r="CZ45" s="623">
        <v>6.5</v>
      </c>
      <c r="DA45" s="641"/>
      <c r="DB45" s="641"/>
      <c r="DC45" s="642"/>
      <c r="DD45" s="626">
        <v>124056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2709723</v>
      </c>
      <c r="CS46" s="621"/>
      <c r="CT46" s="621"/>
      <c r="CU46" s="621"/>
      <c r="CV46" s="621"/>
      <c r="CW46" s="621"/>
      <c r="CX46" s="621"/>
      <c r="CY46" s="622"/>
      <c r="CZ46" s="623">
        <v>10.7</v>
      </c>
      <c r="DA46" s="624"/>
      <c r="DB46" s="624"/>
      <c r="DC46" s="625"/>
      <c r="DD46" s="626">
        <v>781871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25351030</v>
      </c>
      <c r="CS49" s="605"/>
      <c r="CT49" s="605"/>
      <c r="CU49" s="605"/>
      <c r="CV49" s="605"/>
      <c r="CW49" s="605"/>
      <c r="CX49" s="605"/>
      <c r="CY49" s="606"/>
      <c r="CZ49" s="607">
        <v>100</v>
      </c>
      <c r="DA49" s="608"/>
      <c r="DB49" s="608"/>
      <c r="DC49" s="609"/>
      <c r="DD49" s="610">
        <v>16615945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73" sqref="AK73:AO7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26675</v>
      </c>
      <c r="R7" s="1134"/>
      <c r="S7" s="1134"/>
      <c r="T7" s="1134"/>
      <c r="U7" s="1134"/>
      <c r="V7" s="1134">
        <v>25307</v>
      </c>
      <c r="W7" s="1134"/>
      <c r="X7" s="1134"/>
      <c r="Y7" s="1134"/>
      <c r="Z7" s="1134"/>
      <c r="AA7" s="1134">
        <v>1368</v>
      </c>
      <c r="AB7" s="1134"/>
      <c r="AC7" s="1134"/>
      <c r="AD7" s="1134"/>
      <c r="AE7" s="1135"/>
      <c r="AF7" s="1136">
        <v>1174</v>
      </c>
      <c r="AG7" s="1137"/>
      <c r="AH7" s="1137"/>
      <c r="AI7" s="1137"/>
      <c r="AJ7" s="1138"/>
      <c r="AK7" s="1120">
        <v>938</v>
      </c>
      <c r="AL7" s="1121"/>
      <c r="AM7" s="1121"/>
      <c r="AN7" s="1121"/>
      <c r="AO7" s="1121"/>
      <c r="AP7" s="1121">
        <v>24563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-1</v>
      </c>
      <c r="CI7" s="1118"/>
      <c r="CJ7" s="1118"/>
      <c r="CK7" s="1118"/>
      <c r="CL7" s="1119"/>
      <c r="CM7" s="1117">
        <v>64</v>
      </c>
      <c r="CN7" s="1118"/>
      <c r="CO7" s="1118"/>
      <c r="CP7" s="1118"/>
      <c r="CQ7" s="1119"/>
      <c r="CR7" s="1117">
        <v>5</v>
      </c>
      <c r="CS7" s="1118"/>
      <c r="CT7" s="1118"/>
      <c r="CU7" s="1118"/>
      <c r="CV7" s="1119"/>
      <c r="CW7" s="1117">
        <v>14</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0</v>
      </c>
      <c r="CI8" s="1019"/>
      <c r="CJ8" s="1019"/>
      <c r="CK8" s="1019"/>
      <c r="CL8" s="1020"/>
      <c r="CM8" s="1018">
        <v>51</v>
      </c>
      <c r="CN8" s="1019"/>
      <c r="CO8" s="1019"/>
      <c r="CP8" s="1019"/>
      <c r="CQ8" s="1020"/>
      <c r="CR8" s="1018">
        <v>50</v>
      </c>
      <c r="CS8" s="1019"/>
      <c r="CT8" s="1019"/>
      <c r="CU8" s="1019"/>
      <c r="CV8" s="1020"/>
      <c r="CW8" s="1018">
        <v>15</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544</v>
      </c>
      <c r="BT9" s="1044"/>
      <c r="BU9" s="1044"/>
      <c r="BV9" s="1044"/>
      <c r="BW9" s="1044"/>
      <c r="BX9" s="1044"/>
      <c r="BY9" s="1044"/>
      <c r="BZ9" s="1044"/>
      <c r="CA9" s="1044"/>
      <c r="CB9" s="1044"/>
      <c r="CC9" s="1044"/>
      <c r="CD9" s="1044"/>
      <c r="CE9" s="1044"/>
      <c r="CF9" s="1044"/>
      <c r="CG9" s="1045"/>
      <c r="CH9" s="1018">
        <v>17</v>
      </c>
      <c r="CI9" s="1019"/>
      <c r="CJ9" s="1019"/>
      <c r="CK9" s="1019"/>
      <c r="CL9" s="1020"/>
      <c r="CM9" s="1018">
        <v>144</v>
      </c>
      <c r="CN9" s="1019"/>
      <c r="CO9" s="1019"/>
      <c r="CP9" s="1019"/>
      <c r="CQ9" s="1020"/>
      <c r="CR9" s="1018">
        <v>42</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v>26675</v>
      </c>
      <c r="R23" s="1098"/>
      <c r="S23" s="1098"/>
      <c r="T23" s="1098"/>
      <c r="U23" s="1098"/>
      <c r="V23" s="1098">
        <v>25307</v>
      </c>
      <c r="W23" s="1098"/>
      <c r="X23" s="1098"/>
      <c r="Y23" s="1098"/>
      <c r="Z23" s="1098"/>
      <c r="AA23" s="1098">
        <v>1368</v>
      </c>
      <c r="AB23" s="1098"/>
      <c r="AC23" s="1098"/>
      <c r="AD23" s="1098"/>
      <c r="AE23" s="1099"/>
      <c r="AF23" s="1100">
        <v>1174</v>
      </c>
      <c r="AG23" s="1098"/>
      <c r="AH23" s="1098"/>
      <c r="AI23" s="1098"/>
      <c r="AJ23" s="1101"/>
      <c r="AK23" s="1102"/>
      <c r="AL23" s="1103"/>
      <c r="AM23" s="1103"/>
      <c r="AN23" s="1103"/>
      <c r="AO23" s="1103"/>
      <c r="AP23" s="1098">
        <v>24563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6806</v>
      </c>
      <c r="R28" s="1083"/>
      <c r="S28" s="1083"/>
      <c r="T28" s="1083"/>
      <c r="U28" s="1083"/>
      <c r="V28" s="1083">
        <v>6415</v>
      </c>
      <c r="W28" s="1083"/>
      <c r="X28" s="1083"/>
      <c r="Y28" s="1083"/>
      <c r="Z28" s="1083"/>
      <c r="AA28" s="1083">
        <v>391</v>
      </c>
      <c r="AB28" s="1083"/>
      <c r="AC28" s="1083"/>
      <c r="AD28" s="1083"/>
      <c r="AE28" s="1084"/>
      <c r="AF28" s="1085">
        <v>391</v>
      </c>
      <c r="AG28" s="1083"/>
      <c r="AH28" s="1083"/>
      <c r="AI28" s="1083"/>
      <c r="AJ28" s="1086"/>
      <c r="AK28" s="1087">
        <v>376</v>
      </c>
      <c r="AL28" s="1075"/>
      <c r="AM28" s="1075"/>
      <c r="AN28" s="1075"/>
      <c r="AO28" s="1075"/>
      <c r="AP28" s="1075">
        <v>0</v>
      </c>
      <c r="AQ28" s="1075"/>
      <c r="AR28" s="1075"/>
      <c r="AS28" s="1075"/>
      <c r="AT28" s="1075"/>
      <c r="AU28" s="1075">
        <v>0</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3860</v>
      </c>
      <c r="R29" s="1073"/>
      <c r="S29" s="1073"/>
      <c r="T29" s="1073"/>
      <c r="U29" s="1073"/>
      <c r="V29" s="1073">
        <v>3659</v>
      </c>
      <c r="W29" s="1073"/>
      <c r="X29" s="1073"/>
      <c r="Y29" s="1073"/>
      <c r="Z29" s="1073"/>
      <c r="AA29" s="1073">
        <v>201</v>
      </c>
      <c r="AB29" s="1073"/>
      <c r="AC29" s="1073"/>
      <c r="AD29" s="1073"/>
      <c r="AE29" s="1074"/>
      <c r="AF29" s="1048">
        <v>201</v>
      </c>
      <c r="AG29" s="1049"/>
      <c r="AH29" s="1049"/>
      <c r="AI29" s="1049"/>
      <c r="AJ29" s="1050"/>
      <c r="AK29" s="1009">
        <v>583</v>
      </c>
      <c r="AL29" s="1000"/>
      <c r="AM29" s="1000"/>
      <c r="AN29" s="1000"/>
      <c r="AO29" s="1000"/>
      <c r="AP29" s="1000">
        <v>0</v>
      </c>
      <c r="AQ29" s="1000"/>
      <c r="AR29" s="1000"/>
      <c r="AS29" s="1000"/>
      <c r="AT29" s="1000"/>
      <c r="AU29" s="1000">
        <v>0</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559</v>
      </c>
      <c r="R30" s="1073"/>
      <c r="S30" s="1073"/>
      <c r="T30" s="1073"/>
      <c r="U30" s="1073"/>
      <c r="V30" s="1073">
        <v>553</v>
      </c>
      <c r="W30" s="1073"/>
      <c r="X30" s="1073"/>
      <c r="Y30" s="1073"/>
      <c r="Z30" s="1073"/>
      <c r="AA30" s="1073">
        <v>6</v>
      </c>
      <c r="AB30" s="1073"/>
      <c r="AC30" s="1073"/>
      <c r="AD30" s="1073"/>
      <c r="AE30" s="1074"/>
      <c r="AF30" s="1048">
        <v>6</v>
      </c>
      <c r="AG30" s="1049"/>
      <c r="AH30" s="1049"/>
      <c r="AI30" s="1049"/>
      <c r="AJ30" s="1050"/>
      <c r="AK30" s="1009">
        <v>113</v>
      </c>
      <c r="AL30" s="1000"/>
      <c r="AM30" s="1000"/>
      <c r="AN30" s="1000"/>
      <c r="AO30" s="1000"/>
      <c r="AP30" s="1000">
        <v>0</v>
      </c>
      <c r="AQ30" s="1000"/>
      <c r="AR30" s="1000"/>
      <c r="AS30" s="1000"/>
      <c r="AT30" s="1000"/>
      <c r="AU30" s="1000">
        <v>0</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1024</v>
      </c>
      <c r="R31" s="1073"/>
      <c r="S31" s="1073"/>
      <c r="T31" s="1073"/>
      <c r="U31" s="1073"/>
      <c r="V31" s="1073">
        <v>160</v>
      </c>
      <c r="W31" s="1073"/>
      <c r="X31" s="1073"/>
      <c r="Y31" s="1073"/>
      <c r="Z31" s="1073"/>
      <c r="AA31" s="1073">
        <v>864</v>
      </c>
      <c r="AB31" s="1073"/>
      <c r="AC31" s="1073"/>
      <c r="AD31" s="1073"/>
      <c r="AE31" s="1074"/>
      <c r="AF31" s="1048">
        <v>864</v>
      </c>
      <c r="AG31" s="1049"/>
      <c r="AH31" s="1049"/>
      <c r="AI31" s="1049"/>
      <c r="AJ31" s="1050"/>
      <c r="AK31" s="1009">
        <v>0</v>
      </c>
      <c r="AL31" s="1000"/>
      <c r="AM31" s="1000"/>
      <c r="AN31" s="1000"/>
      <c r="AO31" s="1000"/>
      <c r="AP31" s="1000">
        <v>2484</v>
      </c>
      <c r="AQ31" s="1000"/>
      <c r="AR31" s="1000"/>
      <c r="AS31" s="1000"/>
      <c r="AT31" s="1000"/>
      <c r="AU31" s="1000">
        <v>10</v>
      </c>
      <c r="AV31" s="1000"/>
      <c r="AW31" s="1000"/>
      <c r="AX31" s="1000"/>
      <c r="AY31" s="1000"/>
      <c r="AZ31" s="1071" t="s">
        <v>534</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1898</v>
      </c>
      <c r="R32" s="1073"/>
      <c r="S32" s="1073"/>
      <c r="T32" s="1073"/>
      <c r="U32" s="1073"/>
      <c r="V32" s="1073">
        <v>1824</v>
      </c>
      <c r="W32" s="1073"/>
      <c r="X32" s="1073"/>
      <c r="Y32" s="1073"/>
      <c r="Z32" s="1073"/>
      <c r="AA32" s="1073">
        <v>74</v>
      </c>
      <c r="AB32" s="1073"/>
      <c r="AC32" s="1073"/>
      <c r="AD32" s="1073"/>
      <c r="AE32" s="1074"/>
      <c r="AF32" s="1048">
        <v>74</v>
      </c>
      <c r="AG32" s="1049"/>
      <c r="AH32" s="1049"/>
      <c r="AI32" s="1049"/>
      <c r="AJ32" s="1050"/>
      <c r="AK32" s="1009">
        <v>499</v>
      </c>
      <c r="AL32" s="1000"/>
      <c r="AM32" s="1000"/>
      <c r="AN32" s="1000"/>
      <c r="AO32" s="1000"/>
      <c r="AP32" s="1000">
        <v>6894</v>
      </c>
      <c r="AQ32" s="1000"/>
      <c r="AR32" s="1000"/>
      <c r="AS32" s="1000"/>
      <c r="AT32" s="1000"/>
      <c r="AU32" s="1000">
        <v>369</v>
      </c>
      <c r="AV32" s="1000"/>
      <c r="AW32" s="1000"/>
      <c r="AX32" s="1000"/>
      <c r="AY32" s="1000"/>
      <c r="AZ32" s="1071" t="s">
        <v>534</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443</v>
      </c>
      <c r="R33" s="1073"/>
      <c r="S33" s="1073"/>
      <c r="T33" s="1073"/>
      <c r="U33" s="1073"/>
      <c r="V33" s="1073">
        <v>407</v>
      </c>
      <c r="W33" s="1073"/>
      <c r="X33" s="1073"/>
      <c r="Y33" s="1073"/>
      <c r="Z33" s="1073"/>
      <c r="AA33" s="1073">
        <v>36</v>
      </c>
      <c r="AB33" s="1073"/>
      <c r="AC33" s="1073"/>
      <c r="AD33" s="1073"/>
      <c r="AE33" s="1074"/>
      <c r="AF33" s="1048">
        <v>36</v>
      </c>
      <c r="AG33" s="1049"/>
      <c r="AH33" s="1049"/>
      <c r="AI33" s="1049"/>
      <c r="AJ33" s="1050"/>
      <c r="AK33" s="1009">
        <v>349</v>
      </c>
      <c r="AL33" s="1000"/>
      <c r="AM33" s="1000"/>
      <c r="AN33" s="1000"/>
      <c r="AO33" s="1000"/>
      <c r="AP33" s="1000">
        <v>2253</v>
      </c>
      <c r="AQ33" s="1000"/>
      <c r="AR33" s="1000"/>
      <c r="AS33" s="1000"/>
      <c r="AT33" s="1000"/>
      <c r="AU33" s="1000">
        <v>266</v>
      </c>
      <c r="AV33" s="1000"/>
      <c r="AW33" s="1000"/>
      <c r="AX33" s="1000"/>
      <c r="AY33" s="1000"/>
      <c r="AZ33" s="1071" t="s">
        <v>534</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20</v>
      </c>
      <c r="R34" s="1073"/>
      <c r="S34" s="1073"/>
      <c r="T34" s="1073"/>
      <c r="U34" s="1073"/>
      <c r="V34" s="1073">
        <v>9</v>
      </c>
      <c r="W34" s="1073"/>
      <c r="X34" s="1073"/>
      <c r="Y34" s="1073"/>
      <c r="Z34" s="1073"/>
      <c r="AA34" s="1073">
        <v>11</v>
      </c>
      <c r="AB34" s="1073"/>
      <c r="AC34" s="1073"/>
      <c r="AD34" s="1073"/>
      <c r="AE34" s="1074"/>
      <c r="AF34" s="1048">
        <v>11</v>
      </c>
      <c r="AG34" s="1049"/>
      <c r="AH34" s="1049"/>
      <c r="AI34" s="1049"/>
      <c r="AJ34" s="1050"/>
      <c r="AK34" s="1009">
        <v>10</v>
      </c>
      <c r="AL34" s="1000"/>
      <c r="AM34" s="1000"/>
      <c r="AN34" s="1000"/>
      <c r="AO34" s="1000"/>
      <c r="AP34" s="1000">
        <v>0</v>
      </c>
      <c r="AQ34" s="1000"/>
      <c r="AR34" s="1000"/>
      <c r="AS34" s="1000"/>
      <c r="AT34" s="1000"/>
      <c r="AU34" s="1000">
        <v>0</v>
      </c>
      <c r="AV34" s="1000"/>
      <c r="AW34" s="1000"/>
      <c r="AX34" s="1000"/>
      <c r="AY34" s="1000"/>
      <c r="AZ34" s="1071" t="s">
        <v>534</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387</v>
      </c>
      <c r="C35" s="1067"/>
      <c r="D35" s="1067"/>
      <c r="E35" s="1067"/>
      <c r="F35" s="1067"/>
      <c r="G35" s="1067"/>
      <c r="H35" s="1067"/>
      <c r="I35" s="1067"/>
      <c r="J35" s="1067"/>
      <c r="K35" s="1067"/>
      <c r="L35" s="1067"/>
      <c r="M35" s="1067"/>
      <c r="N35" s="1067"/>
      <c r="O35" s="1067"/>
      <c r="P35" s="1068"/>
      <c r="Q35" s="1072">
        <v>1060</v>
      </c>
      <c r="R35" s="1073"/>
      <c r="S35" s="1073"/>
      <c r="T35" s="1073"/>
      <c r="U35" s="1073"/>
      <c r="V35" s="1073">
        <v>733</v>
      </c>
      <c r="W35" s="1073"/>
      <c r="X35" s="1073"/>
      <c r="Y35" s="1073"/>
      <c r="Z35" s="1073"/>
      <c r="AA35" s="1073">
        <v>327</v>
      </c>
      <c r="AB35" s="1073"/>
      <c r="AC35" s="1073"/>
      <c r="AD35" s="1073"/>
      <c r="AE35" s="1074"/>
      <c r="AF35" s="1048">
        <v>220</v>
      </c>
      <c r="AG35" s="1049"/>
      <c r="AH35" s="1049"/>
      <c r="AI35" s="1049"/>
      <c r="AJ35" s="1050"/>
      <c r="AK35" s="1009">
        <v>614</v>
      </c>
      <c r="AL35" s="1000"/>
      <c r="AM35" s="1000"/>
      <c r="AN35" s="1000"/>
      <c r="AO35" s="1000"/>
      <c r="AP35" s="1000">
        <v>0</v>
      </c>
      <c r="AQ35" s="1000"/>
      <c r="AR35" s="1000"/>
      <c r="AS35" s="1000"/>
      <c r="AT35" s="1000"/>
      <c r="AU35" s="1000">
        <v>0</v>
      </c>
      <c r="AV35" s="1000"/>
      <c r="AW35" s="1000"/>
      <c r="AX35" s="1000"/>
      <c r="AY35" s="1000"/>
      <c r="AZ35" s="1071" t="s">
        <v>534</v>
      </c>
      <c r="BA35" s="1071"/>
      <c r="BB35" s="1071"/>
      <c r="BC35" s="1071"/>
      <c r="BD35" s="1071"/>
      <c r="BE35" s="1061" t="s">
        <v>384</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1802</v>
      </c>
      <c r="AG63" s="988"/>
      <c r="AH63" s="988"/>
      <c r="AI63" s="988"/>
      <c r="AJ63" s="1059"/>
      <c r="AK63" s="1060"/>
      <c r="AL63" s="992"/>
      <c r="AM63" s="992"/>
      <c r="AN63" s="992"/>
      <c r="AO63" s="992"/>
      <c r="AP63" s="988">
        <v>11631</v>
      </c>
      <c r="AQ63" s="988"/>
      <c r="AR63" s="988"/>
      <c r="AS63" s="988"/>
      <c r="AT63" s="988"/>
      <c r="AU63" s="988">
        <v>645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566</v>
      </c>
      <c r="R68" s="1011"/>
      <c r="S68" s="1011"/>
      <c r="T68" s="1011"/>
      <c r="U68" s="1011"/>
      <c r="V68" s="1011">
        <v>564</v>
      </c>
      <c r="W68" s="1011"/>
      <c r="X68" s="1011"/>
      <c r="Y68" s="1011"/>
      <c r="Z68" s="1011"/>
      <c r="AA68" s="1011">
        <v>2</v>
      </c>
      <c r="AB68" s="1011"/>
      <c r="AC68" s="1011"/>
      <c r="AD68" s="1011"/>
      <c r="AE68" s="1011"/>
      <c r="AF68" s="1011">
        <v>2</v>
      </c>
      <c r="AG68" s="1011"/>
      <c r="AH68" s="1011"/>
      <c r="AI68" s="1011"/>
      <c r="AJ68" s="1011"/>
      <c r="AK68" s="1011">
        <v>0</v>
      </c>
      <c r="AL68" s="1011"/>
      <c r="AM68" s="1011"/>
      <c r="AN68" s="1011"/>
      <c r="AO68" s="1011"/>
      <c r="AP68" s="1011">
        <v>354</v>
      </c>
      <c r="AQ68" s="1011"/>
      <c r="AR68" s="1011"/>
      <c r="AS68" s="1011"/>
      <c r="AT68" s="1011"/>
      <c r="AU68" s="1011">
        <v>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5135</v>
      </c>
      <c r="R69" s="1000"/>
      <c r="S69" s="1000"/>
      <c r="T69" s="1000"/>
      <c r="U69" s="1000"/>
      <c r="V69" s="1000">
        <v>4726</v>
      </c>
      <c r="W69" s="1000"/>
      <c r="X69" s="1000"/>
      <c r="Y69" s="1000"/>
      <c r="Z69" s="1000"/>
      <c r="AA69" s="1000">
        <v>409</v>
      </c>
      <c r="AB69" s="1000"/>
      <c r="AC69" s="1000"/>
      <c r="AD69" s="1000"/>
      <c r="AE69" s="1000"/>
      <c r="AF69" s="1000">
        <v>409</v>
      </c>
      <c r="AG69" s="1000"/>
      <c r="AH69" s="1000"/>
      <c r="AI69" s="1000"/>
      <c r="AJ69" s="1000"/>
      <c r="AK69" s="1000">
        <v>300</v>
      </c>
      <c r="AL69" s="1000"/>
      <c r="AM69" s="1000"/>
      <c r="AN69" s="1000"/>
      <c r="AO69" s="1000"/>
      <c r="AP69" s="1000">
        <v>4492</v>
      </c>
      <c r="AQ69" s="1000"/>
      <c r="AR69" s="1000"/>
      <c r="AS69" s="1000"/>
      <c r="AT69" s="1000"/>
      <c r="AU69" s="1000">
        <v>413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1810</v>
      </c>
      <c r="R70" s="1000"/>
      <c r="S70" s="1000"/>
      <c r="T70" s="1000"/>
      <c r="U70" s="1000"/>
      <c r="V70" s="1000">
        <v>1722</v>
      </c>
      <c r="W70" s="1000"/>
      <c r="X70" s="1000"/>
      <c r="Y70" s="1000"/>
      <c r="Z70" s="1000"/>
      <c r="AA70" s="1000">
        <v>88</v>
      </c>
      <c r="AB70" s="1000"/>
      <c r="AC70" s="1000"/>
      <c r="AD70" s="1000"/>
      <c r="AE70" s="1000"/>
      <c r="AF70" s="1000">
        <v>88</v>
      </c>
      <c r="AG70" s="1000"/>
      <c r="AH70" s="1000"/>
      <c r="AI70" s="1000"/>
      <c r="AJ70" s="1000"/>
      <c r="AK70" s="1000">
        <v>3</v>
      </c>
      <c r="AL70" s="1000"/>
      <c r="AM70" s="1000"/>
      <c r="AN70" s="1000"/>
      <c r="AO70" s="1000"/>
      <c r="AP70" s="1000">
        <v>1326</v>
      </c>
      <c r="AQ70" s="1000"/>
      <c r="AR70" s="1000"/>
      <c r="AS70" s="1000"/>
      <c r="AT70" s="1000"/>
      <c r="AU70" s="1000">
        <v>620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11174</v>
      </c>
      <c r="R71" s="1000"/>
      <c r="S71" s="1000"/>
      <c r="T71" s="1000"/>
      <c r="U71" s="1000"/>
      <c r="V71" s="1000">
        <v>11146</v>
      </c>
      <c r="W71" s="1000"/>
      <c r="X71" s="1000"/>
      <c r="Y71" s="1000"/>
      <c r="Z71" s="1000"/>
      <c r="AA71" s="1000">
        <v>28</v>
      </c>
      <c r="AB71" s="1000"/>
      <c r="AC71" s="1000"/>
      <c r="AD71" s="1000"/>
      <c r="AE71" s="1000"/>
      <c r="AF71" s="1000">
        <v>28</v>
      </c>
      <c r="AG71" s="1000"/>
      <c r="AH71" s="1000"/>
      <c r="AI71" s="1000"/>
      <c r="AJ71" s="1000"/>
      <c r="AK71" s="1000">
        <v>1350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23</v>
      </c>
      <c r="R72" s="1000"/>
      <c r="S72" s="1000"/>
      <c r="T72" s="1000"/>
      <c r="U72" s="1000"/>
      <c r="V72" s="1000">
        <v>21</v>
      </c>
      <c r="W72" s="1000"/>
      <c r="X72" s="1000"/>
      <c r="Y72" s="1000"/>
      <c r="Z72" s="1000"/>
      <c r="AA72" s="1000">
        <v>2</v>
      </c>
      <c r="AB72" s="1000"/>
      <c r="AC72" s="1000"/>
      <c r="AD72" s="1000"/>
      <c r="AE72" s="1000"/>
      <c r="AF72" s="1000">
        <v>2</v>
      </c>
      <c r="AG72" s="1000"/>
      <c r="AH72" s="1000"/>
      <c r="AI72" s="1000"/>
      <c r="AJ72" s="1000"/>
      <c r="AK72" s="1000">
        <v>5</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123</v>
      </c>
      <c r="R73" s="1000"/>
      <c r="S73" s="1000"/>
      <c r="T73" s="1000"/>
      <c r="U73" s="1000"/>
      <c r="V73" s="1000">
        <v>110</v>
      </c>
      <c r="W73" s="1000"/>
      <c r="X73" s="1000"/>
      <c r="Y73" s="1000"/>
      <c r="Z73" s="1000"/>
      <c r="AA73" s="1000">
        <v>13</v>
      </c>
      <c r="AB73" s="1000"/>
      <c r="AC73" s="1000"/>
      <c r="AD73" s="1000"/>
      <c r="AE73" s="1000"/>
      <c r="AF73" s="1000">
        <v>13</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203159</v>
      </c>
      <c r="R74" s="1000"/>
      <c r="S74" s="1000"/>
      <c r="T74" s="1000"/>
      <c r="U74" s="1000"/>
      <c r="V74" s="1000">
        <v>194040</v>
      </c>
      <c r="W74" s="1000"/>
      <c r="X74" s="1000"/>
      <c r="Y74" s="1000"/>
      <c r="Z74" s="1000"/>
      <c r="AA74" s="1000">
        <v>9119</v>
      </c>
      <c r="AB74" s="1000"/>
      <c r="AC74" s="1000"/>
      <c r="AD74" s="1000"/>
      <c r="AE74" s="1000"/>
      <c r="AF74" s="1000">
        <v>9119</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9661</v>
      </c>
      <c r="AG88" s="988"/>
      <c r="AH88" s="988"/>
      <c r="AI88" s="988"/>
      <c r="AJ88" s="988"/>
      <c r="AK88" s="992"/>
      <c r="AL88" s="992"/>
      <c r="AM88" s="992"/>
      <c r="AN88" s="992"/>
      <c r="AO88" s="992"/>
      <c r="AP88" s="988">
        <v>6172</v>
      </c>
      <c r="AQ88" s="988"/>
      <c r="AR88" s="988"/>
      <c r="AS88" s="988"/>
      <c r="AT88" s="988"/>
      <c r="AU88" s="988">
        <v>1036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97</v>
      </c>
      <c r="CS102" s="980"/>
      <c r="CT102" s="980"/>
      <c r="CU102" s="980"/>
      <c r="CV102" s="981"/>
      <c r="CW102" s="979">
        <v>29</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2464644</v>
      </c>
      <c r="AB110" s="916"/>
      <c r="AC110" s="916"/>
      <c r="AD110" s="916"/>
      <c r="AE110" s="917"/>
      <c r="AF110" s="918">
        <v>2371573</v>
      </c>
      <c r="AG110" s="916"/>
      <c r="AH110" s="916"/>
      <c r="AI110" s="916"/>
      <c r="AJ110" s="917"/>
      <c r="AK110" s="918">
        <v>2327605</v>
      </c>
      <c r="AL110" s="916"/>
      <c r="AM110" s="916"/>
      <c r="AN110" s="916"/>
      <c r="AO110" s="917"/>
      <c r="AP110" s="919">
        <v>19.600000000000001</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19738483</v>
      </c>
      <c r="BR110" s="863"/>
      <c r="BS110" s="863"/>
      <c r="BT110" s="863"/>
      <c r="BU110" s="863"/>
      <c r="BV110" s="863">
        <v>24104407</v>
      </c>
      <c r="BW110" s="863"/>
      <c r="BX110" s="863"/>
      <c r="BY110" s="863"/>
      <c r="BZ110" s="863"/>
      <c r="CA110" s="863">
        <v>24562525</v>
      </c>
      <c r="CB110" s="863"/>
      <c r="CC110" s="863"/>
      <c r="CD110" s="863"/>
      <c r="CE110" s="863"/>
      <c r="CF110" s="887">
        <v>206.7</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343779</v>
      </c>
      <c r="BR111" s="835"/>
      <c r="BS111" s="835"/>
      <c r="BT111" s="835"/>
      <c r="BU111" s="835"/>
      <c r="BV111" s="835">
        <v>296295</v>
      </c>
      <c r="BW111" s="835"/>
      <c r="BX111" s="835"/>
      <c r="BY111" s="835"/>
      <c r="BZ111" s="835"/>
      <c r="CA111" s="835">
        <v>202937</v>
      </c>
      <c r="CB111" s="835"/>
      <c r="CC111" s="835"/>
      <c r="CD111" s="835"/>
      <c r="CE111" s="835"/>
      <c r="CF111" s="896">
        <v>1.7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343779</v>
      </c>
      <c r="DH111" s="835"/>
      <c r="DI111" s="835"/>
      <c r="DJ111" s="835"/>
      <c r="DK111" s="835"/>
      <c r="DL111" s="835">
        <v>296295</v>
      </c>
      <c r="DM111" s="835"/>
      <c r="DN111" s="835"/>
      <c r="DO111" s="835"/>
      <c r="DP111" s="835"/>
      <c r="DQ111" s="835">
        <v>202937</v>
      </c>
      <c r="DR111" s="835"/>
      <c r="DS111" s="835"/>
      <c r="DT111" s="835"/>
      <c r="DU111" s="835"/>
      <c r="DV111" s="812">
        <v>1.7</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7032782</v>
      </c>
      <c r="BR112" s="835"/>
      <c r="BS112" s="835"/>
      <c r="BT112" s="835"/>
      <c r="BU112" s="835"/>
      <c r="BV112" s="835">
        <v>6778076</v>
      </c>
      <c r="BW112" s="835"/>
      <c r="BX112" s="835"/>
      <c r="BY112" s="835"/>
      <c r="BZ112" s="835"/>
      <c r="CA112" s="835">
        <v>6537569</v>
      </c>
      <c r="CB112" s="835"/>
      <c r="CC112" s="835"/>
      <c r="CD112" s="835"/>
      <c r="CE112" s="835"/>
      <c r="CF112" s="896">
        <v>55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668549</v>
      </c>
      <c r="AB113" s="944"/>
      <c r="AC113" s="944"/>
      <c r="AD113" s="944"/>
      <c r="AE113" s="945"/>
      <c r="AF113" s="946">
        <v>647231</v>
      </c>
      <c r="AG113" s="944"/>
      <c r="AH113" s="944"/>
      <c r="AI113" s="944"/>
      <c r="AJ113" s="945"/>
      <c r="AK113" s="946">
        <v>636550</v>
      </c>
      <c r="AL113" s="944"/>
      <c r="AM113" s="944"/>
      <c r="AN113" s="944"/>
      <c r="AO113" s="945"/>
      <c r="AP113" s="947">
        <v>5.4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570549</v>
      </c>
      <c r="BR113" s="835"/>
      <c r="BS113" s="835"/>
      <c r="BT113" s="835"/>
      <c r="BU113" s="835"/>
      <c r="BV113" s="835">
        <v>1130522</v>
      </c>
      <c r="BW113" s="835"/>
      <c r="BX113" s="835"/>
      <c r="BY113" s="835"/>
      <c r="BZ113" s="835"/>
      <c r="CA113" s="835">
        <v>1036233</v>
      </c>
      <c r="CB113" s="835"/>
      <c r="CC113" s="835"/>
      <c r="CD113" s="835"/>
      <c r="CE113" s="835"/>
      <c r="CF113" s="896">
        <v>8.6999999999999993</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72723</v>
      </c>
      <c r="AB114" s="798"/>
      <c r="AC114" s="798"/>
      <c r="AD114" s="798"/>
      <c r="AE114" s="799"/>
      <c r="AF114" s="800">
        <v>84379</v>
      </c>
      <c r="AG114" s="798"/>
      <c r="AH114" s="798"/>
      <c r="AI114" s="798"/>
      <c r="AJ114" s="799"/>
      <c r="AK114" s="800">
        <v>143834</v>
      </c>
      <c r="AL114" s="798"/>
      <c r="AM114" s="798"/>
      <c r="AN114" s="798"/>
      <c r="AO114" s="799"/>
      <c r="AP114" s="845">
        <v>1.2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1325358</v>
      </c>
      <c r="BR114" s="835"/>
      <c r="BS114" s="835"/>
      <c r="BT114" s="835"/>
      <c r="BU114" s="835"/>
      <c r="BV114" s="835">
        <v>938771</v>
      </c>
      <c r="BW114" s="835"/>
      <c r="BX114" s="835"/>
      <c r="BY114" s="835"/>
      <c r="BZ114" s="835"/>
      <c r="CA114" s="835">
        <v>1158992</v>
      </c>
      <c r="CB114" s="835"/>
      <c r="CC114" s="835"/>
      <c r="CD114" s="835"/>
      <c r="CE114" s="835"/>
      <c r="CF114" s="896">
        <v>9.8000000000000007</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93767</v>
      </c>
      <c r="AB115" s="944"/>
      <c r="AC115" s="944"/>
      <c r="AD115" s="944"/>
      <c r="AE115" s="945"/>
      <c r="AF115" s="946">
        <v>93767</v>
      </c>
      <c r="AG115" s="944"/>
      <c r="AH115" s="944"/>
      <c r="AI115" s="944"/>
      <c r="AJ115" s="945"/>
      <c r="AK115" s="946">
        <v>93653</v>
      </c>
      <c r="AL115" s="944"/>
      <c r="AM115" s="944"/>
      <c r="AN115" s="944"/>
      <c r="AO115" s="945"/>
      <c r="AP115" s="947">
        <v>0.8</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3299683</v>
      </c>
      <c r="AB117" s="930"/>
      <c r="AC117" s="930"/>
      <c r="AD117" s="930"/>
      <c r="AE117" s="931"/>
      <c r="AF117" s="932">
        <v>3196950</v>
      </c>
      <c r="AG117" s="930"/>
      <c r="AH117" s="930"/>
      <c r="AI117" s="930"/>
      <c r="AJ117" s="931"/>
      <c r="AK117" s="932">
        <v>3201642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29010951</v>
      </c>
      <c r="BR119" s="866"/>
      <c r="BS119" s="866"/>
      <c r="BT119" s="866"/>
      <c r="BU119" s="866"/>
      <c r="BV119" s="866">
        <v>33248071</v>
      </c>
      <c r="BW119" s="866"/>
      <c r="BX119" s="866"/>
      <c r="BY119" s="866"/>
      <c r="BZ119" s="866"/>
      <c r="CA119" s="866">
        <v>33498256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93187</v>
      </c>
      <c r="AB120" s="798"/>
      <c r="AC120" s="798"/>
      <c r="AD120" s="798"/>
      <c r="AE120" s="799"/>
      <c r="AF120" s="800">
        <v>93271</v>
      </c>
      <c r="AG120" s="798"/>
      <c r="AH120" s="798"/>
      <c r="AI120" s="798"/>
      <c r="AJ120" s="799"/>
      <c r="AK120" s="800">
        <v>93358</v>
      </c>
      <c r="AL120" s="798"/>
      <c r="AM120" s="798"/>
      <c r="AN120" s="798"/>
      <c r="AO120" s="799"/>
      <c r="AP120" s="845">
        <v>0.8</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10795125</v>
      </c>
      <c r="BR120" s="863"/>
      <c r="BS120" s="863"/>
      <c r="BT120" s="863"/>
      <c r="BU120" s="863"/>
      <c r="BV120" s="863">
        <v>10588424</v>
      </c>
      <c r="BW120" s="863"/>
      <c r="BX120" s="863"/>
      <c r="BY120" s="863"/>
      <c r="BZ120" s="863"/>
      <c r="CA120" s="863">
        <v>10913744</v>
      </c>
      <c r="CB120" s="863"/>
      <c r="CC120" s="863"/>
      <c r="CD120" s="863"/>
      <c r="CE120" s="863"/>
      <c r="CF120" s="887">
        <v>91.8</v>
      </c>
      <c r="CG120" s="888"/>
      <c r="CH120" s="888"/>
      <c r="CI120" s="888"/>
      <c r="CJ120" s="888"/>
      <c r="CK120" s="889" t="s">
        <v>437</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4360932</v>
      </c>
      <c r="DH120" s="863"/>
      <c r="DI120" s="863"/>
      <c r="DJ120" s="863"/>
      <c r="DK120" s="863"/>
      <c r="DL120" s="863">
        <v>4308458</v>
      </c>
      <c r="DM120" s="863"/>
      <c r="DN120" s="863"/>
      <c r="DO120" s="863"/>
      <c r="DP120" s="863"/>
      <c r="DQ120" s="863">
        <v>4274243</v>
      </c>
      <c r="DR120" s="863"/>
      <c r="DS120" s="863"/>
      <c r="DT120" s="863"/>
      <c r="DU120" s="863"/>
      <c r="DV120" s="864">
        <v>36</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2014561</v>
      </c>
      <c r="BR121" s="835"/>
      <c r="BS121" s="835"/>
      <c r="BT121" s="835"/>
      <c r="BU121" s="835"/>
      <c r="BV121" s="835">
        <v>2128456</v>
      </c>
      <c r="BW121" s="835"/>
      <c r="BX121" s="835"/>
      <c r="BY121" s="835"/>
      <c r="BZ121" s="835"/>
      <c r="CA121" s="835">
        <v>2524909</v>
      </c>
      <c r="CB121" s="835"/>
      <c r="CC121" s="835"/>
      <c r="CD121" s="835"/>
      <c r="CE121" s="835"/>
      <c r="CF121" s="896">
        <v>21.2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2650220</v>
      </c>
      <c r="DH121" s="835"/>
      <c r="DI121" s="835"/>
      <c r="DJ121" s="835"/>
      <c r="DK121" s="835"/>
      <c r="DL121" s="835">
        <v>2453741</v>
      </c>
      <c r="DM121" s="835"/>
      <c r="DN121" s="835"/>
      <c r="DO121" s="835"/>
      <c r="DP121" s="835"/>
      <c r="DQ121" s="835">
        <v>2253389</v>
      </c>
      <c r="DR121" s="835"/>
      <c r="DS121" s="835"/>
      <c r="DT121" s="835"/>
      <c r="DU121" s="835"/>
      <c r="DV121" s="812">
        <v>19</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24366714</v>
      </c>
      <c r="BR122" s="866"/>
      <c r="BS122" s="866"/>
      <c r="BT122" s="866"/>
      <c r="BU122" s="866"/>
      <c r="BV122" s="866">
        <v>28563194</v>
      </c>
      <c r="BW122" s="866"/>
      <c r="BX122" s="866"/>
      <c r="BY122" s="866"/>
      <c r="BZ122" s="866"/>
      <c r="CA122" s="866">
        <v>28987127</v>
      </c>
      <c r="CB122" s="866"/>
      <c r="CC122" s="866"/>
      <c r="CD122" s="866"/>
      <c r="CE122" s="866"/>
      <c r="CF122" s="867">
        <v>243.9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10249</v>
      </c>
      <c r="DH122" s="835"/>
      <c r="DI122" s="835"/>
      <c r="DJ122" s="835"/>
      <c r="DK122" s="835"/>
      <c r="DL122" s="835">
        <v>9964</v>
      </c>
      <c r="DM122" s="835"/>
      <c r="DN122" s="835"/>
      <c r="DO122" s="835"/>
      <c r="DP122" s="835"/>
      <c r="DQ122" s="835">
        <v>9937</v>
      </c>
      <c r="DR122" s="835"/>
      <c r="DS122" s="835"/>
      <c r="DT122" s="835"/>
      <c r="DU122" s="835"/>
      <c r="DV122" s="812">
        <v>0.1</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37176400</v>
      </c>
      <c r="BR123" s="854"/>
      <c r="BS123" s="854"/>
      <c r="BT123" s="854"/>
      <c r="BU123" s="854"/>
      <c r="BV123" s="854">
        <v>41280074</v>
      </c>
      <c r="BW123" s="854"/>
      <c r="BX123" s="854"/>
      <c r="BY123" s="854"/>
      <c r="BZ123" s="854"/>
      <c r="CA123" s="854">
        <v>42425780</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7346</v>
      </c>
      <c r="DH123" s="798"/>
      <c r="DI123" s="798"/>
      <c r="DJ123" s="798"/>
      <c r="DK123" s="799"/>
      <c r="DL123" s="800">
        <v>4624</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4035</v>
      </c>
      <c r="DH124" s="781"/>
      <c r="DI124" s="781"/>
      <c r="DJ124" s="781"/>
      <c r="DK124" s="782"/>
      <c r="DL124" s="783">
        <v>1289</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580</v>
      </c>
      <c r="AB127" s="798"/>
      <c r="AC127" s="798"/>
      <c r="AD127" s="798"/>
      <c r="AE127" s="799"/>
      <c r="AF127" s="800">
        <v>496</v>
      </c>
      <c r="AG127" s="798"/>
      <c r="AH127" s="798"/>
      <c r="AI127" s="798"/>
      <c r="AJ127" s="799"/>
      <c r="AK127" s="800">
        <v>295</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206929</v>
      </c>
      <c r="AB128" s="819"/>
      <c r="AC128" s="819"/>
      <c r="AD128" s="819"/>
      <c r="AE128" s="820"/>
      <c r="AF128" s="821">
        <v>212906</v>
      </c>
      <c r="AG128" s="819"/>
      <c r="AH128" s="819"/>
      <c r="AI128" s="819"/>
      <c r="AJ128" s="820"/>
      <c r="AK128" s="821">
        <v>185192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12.83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14160277</v>
      </c>
      <c r="AB129" s="798"/>
      <c r="AC129" s="798"/>
      <c r="AD129" s="798"/>
      <c r="AE129" s="799"/>
      <c r="AF129" s="800">
        <v>14324823</v>
      </c>
      <c r="AG129" s="798"/>
      <c r="AH129" s="798"/>
      <c r="AI129" s="798"/>
      <c r="AJ129" s="799"/>
      <c r="AK129" s="800">
        <v>14340473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17.829999999999998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2401994</v>
      </c>
      <c r="AB130" s="798"/>
      <c r="AC130" s="798"/>
      <c r="AD130" s="798"/>
      <c r="AE130" s="799"/>
      <c r="AF130" s="800">
        <v>2450830</v>
      </c>
      <c r="AG130" s="798"/>
      <c r="AH130" s="798"/>
      <c r="AI130" s="798"/>
      <c r="AJ130" s="799"/>
      <c r="AK130" s="800">
        <v>2456576</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11758283</v>
      </c>
      <c r="AB131" s="781"/>
      <c r="AC131" s="781"/>
      <c r="AD131" s="781"/>
      <c r="AE131" s="782"/>
      <c r="AF131" s="783">
        <v>11873993</v>
      </c>
      <c r="AG131" s="781"/>
      <c r="AH131" s="781"/>
      <c r="AI131" s="781"/>
      <c r="AJ131" s="782"/>
      <c r="AK131" s="783">
        <v>11883897</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464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5.8746672450000004</v>
      </c>
      <c r="AB132" s="761"/>
      <c r="AC132" s="761"/>
      <c r="AD132" s="761"/>
      <c r="AE132" s="762"/>
      <c r="AF132" s="763">
        <v>4.4906039609999997</v>
      </c>
      <c r="AG132" s="761"/>
      <c r="AH132" s="761"/>
      <c r="AI132" s="761"/>
      <c r="AJ132" s="762"/>
      <c r="AK132" s="763">
        <v>4.711198692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6.9</v>
      </c>
      <c r="AB133" s="740"/>
      <c r="AC133" s="740"/>
      <c r="AD133" s="740"/>
      <c r="AE133" s="741"/>
      <c r="AF133" s="739">
        <v>5.8</v>
      </c>
      <c r="AG133" s="740"/>
      <c r="AH133" s="740"/>
      <c r="AI133" s="740"/>
      <c r="AJ133" s="741"/>
      <c r="AK133" s="739">
        <v>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2" sqref="A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2" sqref="H2"/>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3226459</v>
      </c>
      <c r="L9" s="266">
        <v>53655</v>
      </c>
      <c r="M9" s="267">
        <v>57713</v>
      </c>
      <c r="N9" s="268">
        <v>-7</v>
      </c>
    </row>
    <row r="10" spans="1:16">
      <c r="A10" s="250"/>
      <c r="B10" s="246"/>
      <c r="C10" s="246"/>
      <c r="D10" s="246"/>
      <c r="E10" s="246"/>
      <c r="F10" s="246"/>
      <c r="G10" s="1166" t="s">
        <v>476</v>
      </c>
      <c r="H10" s="1167"/>
      <c r="I10" s="1167"/>
      <c r="J10" s="1168"/>
      <c r="K10" s="269">
        <v>271486</v>
      </c>
      <c r="L10" s="270">
        <v>4515</v>
      </c>
      <c r="M10" s="271">
        <v>3737</v>
      </c>
      <c r="N10" s="272">
        <v>20.8</v>
      </c>
    </row>
    <row r="11" spans="1:16" ht="13.5" customHeight="1">
      <c r="A11" s="250"/>
      <c r="B11" s="246"/>
      <c r="C11" s="246"/>
      <c r="D11" s="246"/>
      <c r="E11" s="246"/>
      <c r="F11" s="246"/>
      <c r="G11" s="1166" t="s">
        <v>477</v>
      </c>
      <c r="H11" s="1167"/>
      <c r="I11" s="1167"/>
      <c r="J11" s="1168"/>
      <c r="K11" s="269">
        <v>640252</v>
      </c>
      <c r="L11" s="270">
        <v>10647</v>
      </c>
      <c r="M11" s="271">
        <v>6346</v>
      </c>
      <c r="N11" s="272">
        <v>67.8</v>
      </c>
    </row>
    <row r="12" spans="1:16" ht="13.5" customHeight="1">
      <c r="A12" s="250"/>
      <c r="B12" s="246"/>
      <c r="C12" s="246"/>
      <c r="D12" s="246"/>
      <c r="E12" s="246"/>
      <c r="F12" s="246"/>
      <c r="G12" s="1166" t="s">
        <v>478</v>
      </c>
      <c r="H12" s="1167"/>
      <c r="I12" s="1167"/>
      <c r="J12" s="1168"/>
      <c r="K12" s="269" t="s">
        <v>479</v>
      </c>
      <c r="L12" s="270" t="s">
        <v>479</v>
      </c>
      <c r="M12" s="271">
        <v>800</v>
      </c>
      <c r="N12" s="272" t="s">
        <v>479</v>
      </c>
    </row>
    <row r="13" spans="1:16" ht="13.5" customHeight="1">
      <c r="A13" s="250"/>
      <c r="B13" s="246"/>
      <c r="C13" s="246"/>
      <c r="D13" s="246"/>
      <c r="E13" s="246"/>
      <c r="F13" s="246"/>
      <c r="G13" s="1166" t="s">
        <v>480</v>
      </c>
      <c r="H13" s="1167"/>
      <c r="I13" s="1167"/>
      <c r="J13" s="1168"/>
      <c r="K13" s="269" t="s">
        <v>479</v>
      </c>
      <c r="L13" s="270" t="s">
        <v>479</v>
      </c>
      <c r="M13" s="271">
        <v>1</v>
      </c>
      <c r="N13" s="272" t="s">
        <v>479</v>
      </c>
    </row>
    <row r="14" spans="1:16" ht="13.5" customHeight="1">
      <c r="A14" s="250"/>
      <c r="B14" s="246"/>
      <c r="C14" s="246"/>
      <c r="D14" s="246"/>
      <c r="E14" s="246"/>
      <c r="F14" s="246"/>
      <c r="G14" s="1166" t="s">
        <v>481</v>
      </c>
      <c r="H14" s="1167"/>
      <c r="I14" s="1167"/>
      <c r="J14" s="1168"/>
      <c r="K14" s="269">
        <v>133870</v>
      </c>
      <c r="L14" s="270">
        <v>2226</v>
      </c>
      <c r="M14" s="271">
        <v>2571</v>
      </c>
      <c r="N14" s="272">
        <v>-13.4</v>
      </c>
    </row>
    <row r="15" spans="1:16" ht="13.5" customHeight="1">
      <c r="A15" s="250"/>
      <c r="B15" s="246"/>
      <c r="C15" s="246"/>
      <c r="D15" s="246"/>
      <c r="E15" s="246"/>
      <c r="F15" s="246"/>
      <c r="G15" s="1166" t="s">
        <v>482</v>
      </c>
      <c r="H15" s="1167"/>
      <c r="I15" s="1167"/>
      <c r="J15" s="1168"/>
      <c r="K15" s="269">
        <v>159237</v>
      </c>
      <c r="L15" s="270">
        <v>2648</v>
      </c>
      <c r="M15" s="271">
        <v>1342</v>
      </c>
      <c r="N15" s="272">
        <v>97.3</v>
      </c>
    </row>
    <row r="16" spans="1:16">
      <c r="A16" s="250"/>
      <c r="B16" s="246"/>
      <c r="C16" s="246"/>
      <c r="D16" s="246"/>
      <c r="E16" s="246"/>
      <c r="F16" s="246"/>
      <c r="G16" s="1169" t="s">
        <v>483</v>
      </c>
      <c r="H16" s="1170"/>
      <c r="I16" s="1170"/>
      <c r="J16" s="1171"/>
      <c r="K16" s="270">
        <v>-283882</v>
      </c>
      <c r="L16" s="270">
        <v>-4721</v>
      </c>
      <c r="M16" s="271">
        <v>-4975</v>
      </c>
      <c r="N16" s="272">
        <v>-5.0999999999999996</v>
      </c>
    </row>
    <row r="17" spans="1:16">
      <c r="A17" s="250"/>
      <c r="B17" s="246"/>
      <c r="C17" s="246"/>
      <c r="D17" s="246"/>
      <c r="E17" s="246"/>
      <c r="F17" s="246"/>
      <c r="G17" s="1169" t="s">
        <v>169</v>
      </c>
      <c r="H17" s="1170"/>
      <c r="I17" s="1170"/>
      <c r="J17" s="1171"/>
      <c r="K17" s="270">
        <v>4147422</v>
      </c>
      <c r="L17" s="270">
        <v>68971</v>
      </c>
      <c r="M17" s="271">
        <v>67535</v>
      </c>
      <c r="N17" s="272">
        <v>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5.79</v>
      </c>
      <c r="L21" s="283">
        <v>6.24</v>
      </c>
      <c r="M21" s="284">
        <v>-0.45</v>
      </c>
      <c r="N21" s="251"/>
      <c r="O21" s="285"/>
      <c r="P21" s="281"/>
    </row>
    <row r="22" spans="1:16" s="286" customFormat="1">
      <c r="A22" s="281"/>
      <c r="B22" s="251"/>
      <c r="C22" s="251"/>
      <c r="D22" s="251"/>
      <c r="E22" s="251"/>
      <c r="F22" s="251"/>
      <c r="G22" s="1163" t="s">
        <v>489</v>
      </c>
      <c r="H22" s="1164"/>
      <c r="I22" s="1164"/>
      <c r="J22" s="1165"/>
      <c r="K22" s="287">
        <v>99.3</v>
      </c>
      <c r="L22" s="288">
        <v>98.7</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2327605</v>
      </c>
      <c r="L32" s="296">
        <v>38708</v>
      </c>
      <c r="M32" s="297">
        <v>35267</v>
      </c>
      <c r="N32" s="298">
        <v>9.8000000000000007</v>
      </c>
    </row>
    <row r="33" spans="1:16" ht="13.5" customHeight="1">
      <c r="A33" s="250"/>
      <c r="B33" s="246"/>
      <c r="C33" s="246"/>
      <c r="D33" s="246"/>
      <c r="E33" s="246"/>
      <c r="F33" s="246"/>
      <c r="G33" s="1154" t="s">
        <v>494</v>
      </c>
      <c r="H33" s="1155"/>
      <c r="I33" s="1155"/>
      <c r="J33" s="1156"/>
      <c r="K33" s="296" t="s">
        <v>479</v>
      </c>
      <c r="L33" s="296" t="s">
        <v>479</v>
      </c>
      <c r="M33" s="297">
        <v>1</v>
      </c>
      <c r="N33" s="298" t="s">
        <v>479</v>
      </c>
    </row>
    <row r="34" spans="1:16" ht="27" customHeight="1">
      <c r="A34" s="250"/>
      <c r="B34" s="246"/>
      <c r="C34" s="246"/>
      <c r="D34" s="246"/>
      <c r="E34" s="246"/>
      <c r="F34" s="246"/>
      <c r="G34" s="1154" t="s">
        <v>495</v>
      </c>
      <c r="H34" s="1155"/>
      <c r="I34" s="1155"/>
      <c r="J34" s="1156"/>
      <c r="K34" s="296" t="s">
        <v>479</v>
      </c>
      <c r="L34" s="296" t="s">
        <v>479</v>
      </c>
      <c r="M34" s="297">
        <v>49</v>
      </c>
      <c r="N34" s="298" t="s">
        <v>479</v>
      </c>
    </row>
    <row r="35" spans="1:16" ht="27" customHeight="1">
      <c r="A35" s="250"/>
      <c r="B35" s="246"/>
      <c r="C35" s="246"/>
      <c r="D35" s="246"/>
      <c r="E35" s="246"/>
      <c r="F35" s="246"/>
      <c r="G35" s="1154" t="s">
        <v>496</v>
      </c>
      <c r="H35" s="1155"/>
      <c r="I35" s="1155"/>
      <c r="J35" s="1156"/>
      <c r="K35" s="296">
        <v>636550</v>
      </c>
      <c r="L35" s="296">
        <v>10586</v>
      </c>
      <c r="M35" s="297">
        <v>9709</v>
      </c>
      <c r="N35" s="298">
        <v>9</v>
      </c>
    </row>
    <row r="36" spans="1:16" ht="27" customHeight="1">
      <c r="A36" s="250"/>
      <c r="B36" s="246"/>
      <c r="C36" s="246"/>
      <c r="D36" s="246"/>
      <c r="E36" s="246"/>
      <c r="F36" s="246"/>
      <c r="G36" s="1154" t="s">
        <v>497</v>
      </c>
      <c r="H36" s="1155"/>
      <c r="I36" s="1155"/>
      <c r="J36" s="1156"/>
      <c r="K36" s="296">
        <v>143834</v>
      </c>
      <c r="L36" s="296">
        <v>2392</v>
      </c>
      <c r="M36" s="297">
        <v>2367</v>
      </c>
      <c r="N36" s="298">
        <v>1.1000000000000001</v>
      </c>
    </row>
    <row r="37" spans="1:16" ht="13.5" customHeight="1">
      <c r="A37" s="250"/>
      <c r="B37" s="246"/>
      <c r="C37" s="246"/>
      <c r="D37" s="246"/>
      <c r="E37" s="246"/>
      <c r="F37" s="246"/>
      <c r="G37" s="1154" t="s">
        <v>498</v>
      </c>
      <c r="H37" s="1155"/>
      <c r="I37" s="1155"/>
      <c r="J37" s="1156"/>
      <c r="K37" s="296">
        <v>93653</v>
      </c>
      <c r="L37" s="296">
        <v>1557</v>
      </c>
      <c r="M37" s="297">
        <v>1205</v>
      </c>
      <c r="N37" s="298">
        <v>29.2</v>
      </c>
    </row>
    <row r="38" spans="1:16" ht="27" customHeight="1">
      <c r="A38" s="250"/>
      <c r="B38" s="246"/>
      <c r="C38" s="246"/>
      <c r="D38" s="246"/>
      <c r="E38" s="246"/>
      <c r="F38" s="246"/>
      <c r="G38" s="1157" t="s">
        <v>499</v>
      </c>
      <c r="H38" s="1158"/>
      <c r="I38" s="1158"/>
      <c r="J38" s="1159"/>
      <c r="K38" s="299" t="s">
        <v>479</v>
      </c>
      <c r="L38" s="299" t="s">
        <v>479</v>
      </c>
      <c r="M38" s="300">
        <v>3</v>
      </c>
      <c r="N38" s="301" t="s">
        <v>479</v>
      </c>
      <c r="O38" s="295"/>
    </row>
    <row r="39" spans="1:16">
      <c r="A39" s="250"/>
      <c r="B39" s="246"/>
      <c r="C39" s="246"/>
      <c r="D39" s="246"/>
      <c r="E39" s="246"/>
      <c r="F39" s="246"/>
      <c r="G39" s="1157" t="s">
        <v>500</v>
      </c>
      <c r="H39" s="1158"/>
      <c r="I39" s="1158"/>
      <c r="J39" s="1159"/>
      <c r="K39" s="302">
        <v>-185192</v>
      </c>
      <c r="L39" s="302">
        <v>-3080</v>
      </c>
      <c r="M39" s="303">
        <v>-6690</v>
      </c>
      <c r="N39" s="304">
        <v>-54</v>
      </c>
      <c r="O39" s="295"/>
    </row>
    <row r="40" spans="1:16" ht="27" customHeight="1">
      <c r="A40" s="250"/>
      <c r="B40" s="246"/>
      <c r="C40" s="246"/>
      <c r="D40" s="246"/>
      <c r="E40" s="246"/>
      <c r="F40" s="246"/>
      <c r="G40" s="1154" t="s">
        <v>501</v>
      </c>
      <c r="H40" s="1155"/>
      <c r="I40" s="1155"/>
      <c r="J40" s="1156"/>
      <c r="K40" s="302">
        <v>-2456576</v>
      </c>
      <c r="L40" s="302">
        <v>-40852</v>
      </c>
      <c r="M40" s="303">
        <v>-29386</v>
      </c>
      <c r="N40" s="304">
        <v>39</v>
      </c>
      <c r="O40" s="295"/>
    </row>
    <row r="41" spans="1:16">
      <c r="A41" s="250"/>
      <c r="B41" s="246"/>
      <c r="C41" s="246"/>
      <c r="D41" s="246"/>
      <c r="E41" s="246"/>
      <c r="F41" s="246"/>
      <c r="G41" s="1160" t="s">
        <v>280</v>
      </c>
      <c r="H41" s="1161"/>
      <c r="I41" s="1161"/>
      <c r="J41" s="1162"/>
      <c r="K41" s="296">
        <v>559874</v>
      </c>
      <c r="L41" s="302">
        <v>9311</v>
      </c>
      <c r="M41" s="303">
        <v>12524</v>
      </c>
      <c r="N41" s="304">
        <v>-25.7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3182814</v>
      </c>
      <c r="J51" s="322">
        <v>53017</v>
      </c>
      <c r="K51" s="323">
        <v>13.9</v>
      </c>
      <c r="L51" s="324">
        <v>50880</v>
      </c>
      <c r="M51" s="325">
        <v>7</v>
      </c>
      <c r="N51" s="326">
        <v>6.9</v>
      </c>
    </row>
    <row r="52" spans="1:14">
      <c r="A52" s="250"/>
      <c r="B52" s="246"/>
      <c r="C52" s="246"/>
      <c r="D52" s="246"/>
      <c r="E52" s="246"/>
      <c r="F52" s="246"/>
      <c r="G52" s="327"/>
      <c r="H52" s="328" t="s">
        <v>512</v>
      </c>
      <c r="I52" s="329">
        <v>1656573</v>
      </c>
      <c r="J52" s="330">
        <v>27594</v>
      </c>
      <c r="K52" s="331">
        <v>-10.9</v>
      </c>
      <c r="L52" s="332">
        <v>26879</v>
      </c>
      <c r="M52" s="333">
        <v>2.4</v>
      </c>
      <c r="N52" s="334">
        <v>-13.3</v>
      </c>
    </row>
    <row r="53" spans="1:14">
      <c r="A53" s="250"/>
      <c r="B53" s="246"/>
      <c r="C53" s="246"/>
      <c r="D53" s="246"/>
      <c r="E53" s="246"/>
      <c r="F53" s="246"/>
      <c r="G53" s="312" t="s">
        <v>513</v>
      </c>
      <c r="H53" s="313"/>
      <c r="I53" s="321">
        <v>4816202</v>
      </c>
      <c r="J53" s="322">
        <v>79899</v>
      </c>
      <c r="K53" s="323">
        <v>50.7</v>
      </c>
      <c r="L53" s="324">
        <v>63956</v>
      </c>
      <c r="M53" s="325">
        <v>25.7</v>
      </c>
      <c r="N53" s="326">
        <v>25</v>
      </c>
    </row>
    <row r="54" spans="1:14">
      <c r="A54" s="250"/>
      <c r="B54" s="246"/>
      <c r="C54" s="246"/>
      <c r="D54" s="246"/>
      <c r="E54" s="246"/>
      <c r="F54" s="246"/>
      <c r="G54" s="327"/>
      <c r="H54" s="328" t="s">
        <v>512</v>
      </c>
      <c r="I54" s="329">
        <v>2156434</v>
      </c>
      <c r="J54" s="330">
        <v>35774</v>
      </c>
      <c r="K54" s="331">
        <v>29.6</v>
      </c>
      <c r="L54" s="332">
        <v>29239</v>
      </c>
      <c r="M54" s="333">
        <v>8.8000000000000007</v>
      </c>
      <c r="N54" s="334">
        <v>20.8</v>
      </c>
    </row>
    <row r="55" spans="1:14">
      <c r="A55" s="250"/>
      <c r="B55" s="246"/>
      <c r="C55" s="246"/>
      <c r="D55" s="246"/>
      <c r="E55" s="246"/>
      <c r="F55" s="246"/>
      <c r="G55" s="312" t="s">
        <v>514</v>
      </c>
      <c r="H55" s="313"/>
      <c r="I55" s="321">
        <v>3966416</v>
      </c>
      <c r="J55" s="322">
        <v>65849</v>
      </c>
      <c r="K55" s="323">
        <v>-17.600000000000001</v>
      </c>
      <c r="L55" s="324">
        <v>66255</v>
      </c>
      <c r="M55" s="325">
        <v>3.6</v>
      </c>
      <c r="N55" s="326">
        <v>-21.2</v>
      </c>
    </row>
    <row r="56" spans="1:14">
      <c r="A56" s="250"/>
      <c r="B56" s="246"/>
      <c r="C56" s="246"/>
      <c r="D56" s="246"/>
      <c r="E56" s="246"/>
      <c r="F56" s="246"/>
      <c r="G56" s="327"/>
      <c r="H56" s="328" t="s">
        <v>512</v>
      </c>
      <c r="I56" s="329">
        <v>2708530</v>
      </c>
      <c r="J56" s="330">
        <v>44966</v>
      </c>
      <c r="K56" s="331">
        <v>25.7</v>
      </c>
      <c r="L56" s="332">
        <v>31822</v>
      </c>
      <c r="M56" s="333">
        <v>8.8000000000000007</v>
      </c>
      <c r="N56" s="334">
        <v>16.899999999999999</v>
      </c>
    </row>
    <row r="57" spans="1:14">
      <c r="A57" s="250"/>
      <c r="B57" s="246"/>
      <c r="C57" s="246"/>
      <c r="D57" s="246"/>
      <c r="E57" s="246"/>
      <c r="F57" s="246"/>
      <c r="G57" s="312" t="s">
        <v>515</v>
      </c>
      <c r="H57" s="313"/>
      <c r="I57" s="321">
        <v>8312996</v>
      </c>
      <c r="J57" s="322">
        <v>138239</v>
      </c>
      <c r="K57" s="323">
        <v>109.9</v>
      </c>
      <c r="L57" s="324">
        <v>92247</v>
      </c>
      <c r="M57" s="325">
        <v>39.200000000000003</v>
      </c>
      <c r="N57" s="326">
        <v>70.7</v>
      </c>
    </row>
    <row r="58" spans="1:14">
      <c r="A58" s="250"/>
      <c r="B58" s="246"/>
      <c r="C58" s="246"/>
      <c r="D58" s="246"/>
      <c r="E58" s="246"/>
      <c r="F58" s="246"/>
      <c r="G58" s="327"/>
      <c r="H58" s="328" t="s">
        <v>512</v>
      </c>
      <c r="I58" s="329">
        <v>6765549</v>
      </c>
      <c r="J58" s="330">
        <v>112506</v>
      </c>
      <c r="K58" s="331">
        <v>150.19999999999999</v>
      </c>
      <c r="L58" s="332">
        <v>37204</v>
      </c>
      <c r="M58" s="333">
        <v>16.899999999999999</v>
      </c>
      <c r="N58" s="334">
        <v>133.30000000000001</v>
      </c>
    </row>
    <row r="59" spans="1:14">
      <c r="A59" s="250"/>
      <c r="B59" s="246"/>
      <c r="C59" s="246"/>
      <c r="D59" s="246"/>
      <c r="E59" s="246"/>
      <c r="F59" s="246"/>
      <c r="G59" s="312" t="s">
        <v>516</v>
      </c>
      <c r="H59" s="313"/>
      <c r="I59" s="321">
        <v>4364144</v>
      </c>
      <c r="J59" s="322">
        <v>72575</v>
      </c>
      <c r="K59" s="323">
        <v>-47.5</v>
      </c>
      <c r="L59" s="324">
        <v>44504</v>
      </c>
      <c r="M59" s="325">
        <v>-51.8</v>
      </c>
      <c r="N59" s="326">
        <v>4.3</v>
      </c>
    </row>
    <row r="60" spans="1:14">
      <c r="A60" s="250"/>
      <c r="B60" s="246"/>
      <c r="C60" s="246"/>
      <c r="D60" s="246"/>
      <c r="E60" s="246"/>
      <c r="F60" s="246"/>
      <c r="G60" s="327"/>
      <c r="H60" s="328" t="s">
        <v>512</v>
      </c>
      <c r="I60" s="335">
        <v>2709723</v>
      </c>
      <c r="J60" s="330">
        <v>45062</v>
      </c>
      <c r="K60" s="331">
        <v>-59.9</v>
      </c>
      <c r="L60" s="332">
        <v>25876</v>
      </c>
      <c r="M60" s="333">
        <v>-30.4</v>
      </c>
      <c r="N60" s="334">
        <v>-29.5</v>
      </c>
    </row>
    <row r="61" spans="1:14">
      <c r="A61" s="250"/>
      <c r="B61" s="246"/>
      <c r="C61" s="246"/>
      <c r="D61" s="246"/>
      <c r="E61" s="246"/>
      <c r="F61" s="246"/>
      <c r="G61" s="312" t="s">
        <v>517</v>
      </c>
      <c r="H61" s="336"/>
      <c r="I61" s="337">
        <v>4928514</v>
      </c>
      <c r="J61" s="338">
        <v>81916</v>
      </c>
      <c r="K61" s="339">
        <v>21.9</v>
      </c>
      <c r="L61" s="340">
        <v>63568</v>
      </c>
      <c r="M61" s="341">
        <v>4.7</v>
      </c>
      <c r="N61" s="326">
        <v>17.2</v>
      </c>
    </row>
    <row r="62" spans="1:14">
      <c r="A62" s="250"/>
      <c r="B62" s="246"/>
      <c r="C62" s="246"/>
      <c r="D62" s="246"/>
      <c r="E62" s="246"/>
      <c r="F62" s="246"/>
      <c r="G62" s="327"/>
      <c r="H62" s="328" t="s">
        <v>512</v>
      </c>
      <c r="I62" s="329">
        <v>3199362</v>
      </c>
      <c r="J62" s="330">
        <v>53180</v>
      </c>
      <c r="K62" s="331">
        <v>26.9</v>
      </c>
      <c r="L62" s="332">
        <v>30204</v>
      </c>
      <c r="M62" s="333">
        <v>1.3</v>
      </c>
      <c r="N62" s="334">
        <v>25.6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3" sqref="A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2" sqref="A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16.850000000000001</v>
      </c>
      <c r="G47" s="12">
        <v>18.11</v>
      </c>
      <c r="H47" s="12">
        <v>17.75</v>
      </c>
      <c r="I47" s="12">
        <v>13.13</v>
      </c>
      <c r="J47" s="13">
        <v>13.96</v>
      </c>
    </row>
    <row r="48" spans="2:10" ht="57.75" customHeight="1">
      <c r="B48" s="14"/>
      <c r="C48" s="1174" t="s">
        <v>4</v>
      </c>
      <c r="D48" s="1174"/>
      <c r="E48" s="1175"/>
      <c r="F48" s="15">
        <v>8.01</v>
      </c>
      <c r="G48" s="16">
        <v>7.57</v>
      </c>
      <c r="H48" s="16">
        <v>8.82</v>
      </c>
      <c r="I48" s="16">
        <v>11.53</v>
      </c>
      <c r="J48" s="17">
        <v>8.19</v>
      </c>
    </row>
    <row r="49" spans="2:10" ht="57.75" customHeight="1" thickBot="1">
      <c r="B49" s="18"/>
      <c r="C49" s="1176" t="s">
        <v>5</v>
      </c>
      <c r="D49" s="1176"/>
      <c r="E49" s="1177"/>
      <c r="F49" s="19">
        <v>1.96</v>
      </c>
      <c r="G49" s="20">
        <v>3.97</v>
      </c>
      <c r="H49" s="20">
        <v>4.34</v>
      </c>
      <c r="I49" s="20">
        <v>1.05</v>
      </c>
      <c r="J49" s="21">
        <v>3.47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2018-02-27T00:56:33Z</cp:lastPrinted>
  <dcterms:created xsi:type="dcterms:W3CDTF">2018-01-24T04:06:54Z</dcterms:created>
  <dcterms:modified xsi:type="dcterms:W3CDTF">2018-11-27T02:35:08Z</dcterms:modified>
  <cp:category/>
</cp:coreProperties>
</file>