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0 財政管理係\z （総務省提出）財政状況一覧表、財政・歳出比較分析表\○H22決算から　財政状況資料集（統一開示）\H30財政状況資料集\R2.8.18) 平成30年度財政状況資料集の作成について（2回目）【9.24期限】\06 提出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<sst xmlns="http://schemas.openxmlformats.org/spreadsheetml/2006/main" count="1140" uniqueCount="634">
  <si>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</si>
  <si>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</si>
  <si>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</si>
  <si>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</si>
  <si>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</si>
  <si>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</si>
  <si>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</si>
  <si>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</si>
  <si>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</si>
  <si>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</si>
  <si>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</si>
  <si>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</si>
  <si>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</si>
  <si>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</si>
  <si>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</si>
  <si>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</si>
  <si>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</si>
  <si>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</si>
  <si>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</si>
  <si>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</si>
  <si>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</si>
  <si>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</si>
  <si>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</si>
  <si>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</si>
  <si>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</si>
  <si>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</si>
  <si>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</si>
  <si>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</si>
  <si>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</si>
  <si>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</si>
  <si>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</si>
  <si>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</si>
  <si>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</si>
  <si>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</si>
  <si>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</si>
  <si>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</si>
  <si>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</si>
  <si>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</si>
  <si>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</si>
  <si>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</si>
  <si>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</si>
  <si>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</si>
  <si>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</si>
  <si>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</si>
  <si>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</si>
  <si>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</si>
  <si>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</si>
  <si>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</si>
  <si>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</si>
  <si>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</si>
  <si>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</si>
  <si>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</si>
  <si>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</si>
  <si>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</si>
  <si>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</si>
  <si>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</si>
  <si>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</si>
  <si>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</si>
  <si>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</si>
  <si>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</si>
  <si>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</si>
  <si>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</si>
  <si>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</si>
  <si>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</si>
  <si>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</si>
  <si>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</si>
  <si>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</si>
  <si>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</si>
  <si>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</si>
  <si>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</si>
  <si>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</si>
  <si>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</si>
  <si>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</si>
  <si>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</si>
  <si>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</si>
  <si>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</si>
  <si>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</si>
  <si>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</si>
  <si>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</si>
  <si>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</si>
  <si>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</si>
  <si>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</si>
  <si>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</si>
  <si>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</si>
  <si>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</si>
  <si>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</si>
  <si>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</si>
  <si>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</si>
  <si>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</si>
  <si>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</si>
  <si>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</si>
  <si>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</si>
  <si>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</si>
  <si>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</si>
  <si>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</si>
  <si>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</si>
  <si>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</si>
  <si>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</si>
  <si>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</si>
  <si>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</si>
  <si>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</si>
  <si>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</si>
  <si>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</si>
  <si>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</si>
  <si>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</si>
  <si>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</si>
  <si>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</si>
  <si>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</si>
  <si>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</si>
  <si>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</si>
  <si>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</si>
  <si>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</si>
  <si>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</si>
  <si>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</si>
  <si>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</si>
  <si>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</si>
  <si>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</si>
  <si>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</si>
  <si>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</si>
  <si>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</si>
  <si>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</si>
  <si>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</si>
  <si>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</si>
  <si>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</si>
  <si>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</si>
  <si>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</si>
  <si>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</si>
  <si>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</si>
  <si>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</si>
  <si>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</si>
  <si>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</si>
  <si>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</si>
  <si>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</si>
  <si>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</si>
  <si>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</si>
  <si>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</si>
  <si>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</si>
  <si>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</si>
  <si>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</si>
  <si>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</si>
  <si>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</si>
  <si>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</si>
  <si>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</si>
  <si>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</si>
  <si>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</si>
  <si>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</si>
  <si>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</si>
  <si>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</si>
  <si>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</si>
  <si>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</si>
  <si>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</si>
  <si>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</si>
  <si>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</si>
  <si>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</si>
  <si>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</si>
  <si>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</si>
  <si>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</si>
  <si>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</si>
  <si>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</si>
  <si>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</si>
  <si>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</si>
  <si>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</si>
  <si>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</si>
  <si>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</si>
  <si>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</si>
  <si>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</si>
  <si>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</si>
  <si>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</si>
  <si>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</si>
  <si>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</si>
  <si>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</si>
  <si>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</si>
  <si>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</si>
  <si>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</si>
  <si>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</si>
  <si>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</si>
  <si>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</si>
  <si>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</si>
  <si>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</si>
  <si>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</si>
  <si>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</si>
  <si>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</si>
  <si>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</si>
  <si>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</si>
  <si>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</si>
  <si>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</si>
  <si>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</si>
  <si>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</si>
  <si>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</si>
  <si>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</si>
  <si>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</si>
  <si>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</si>
  <si>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</si>
  <si>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</si>
  <si>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</si>
  <si>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</si>
  <si>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</si>
  <si>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</si>
  <si>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</si>
  <si>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</si>
  <si>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</si>
  <si>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</si>
  <si>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</si>
  <si>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</si>
  <si>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</si>
  <si>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</si>
  <si>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</si>
  <si>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</si>
  <si>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</si>
  <si>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</si>
  <si>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</si>
  <si>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</si>
  <si>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</si>
  <si>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</si>
  <si>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</si>
  <si>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</si>
  <si>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</si>
  <si>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</si>
  <si>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栃木県小山市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</si>
  <si>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</si>
  <si>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</si>
  <si>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</si>
  <si>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</si>
  <si>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</si>
  <si>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</si>
  <si>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</si>
  <si>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</si>
  <si>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</si>
  <si>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</si>
  <si>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</si>
  <si>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</si>
  <si>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</si>
  <si>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</si>
  <si>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</si>
  <si>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</si>
  <si>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</si>
  <si>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</si>
  <si>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</si>
  <si>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</si>
  <si>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</si>
  <si>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</si>
  <si>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</si>
  <si>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</si>
  <si>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</si>
  <si>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</si>
  <si>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</si>
  <si>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</si>
  <si>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</si>
  <si>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</si>
  <si>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</si>
  <si>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</si>
  <si>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</si>
  <si>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</si>
  <si>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</si>
  <si>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</si>
  <si>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</si>
  <si>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</si>
  <si>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</si>
  <si>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</si>
  <si>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</si>
  <si>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</si>
  <si>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</si>
  <si>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</si>
  <si>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</si>
  <si>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</si>
  <si>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</si>
  <si>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</si>
  <si>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</si>
  <si>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</si>
  <si>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</si>
  <si>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</si>
  <si>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</si>
  <si>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</si>
  <si>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</si>
  <si>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</si>
  <si>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</si>
  <si>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</si>
  <si>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</si>
  <si>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</si>
  <si>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</si>
  <si>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</si>
  <si>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</si>
  <si>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</si>
  <si>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</si>
  <si>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</si>
  <si>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</si>
  <si>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</si>
  <si>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</si>
  <si>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</si>
  <si>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</si>
  <si>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</si>
  <si>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</si>
  <si>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</si>
  <si>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</si>
  <si>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</si>
  <si>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</si>
  <si>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</si>
  <si>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</si>
  <si>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</si>
  <si>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</si>
  <si>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</si>
  <si>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</si>
  <si>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</si>
  <si>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</si>
  <si>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</si>
  <si>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</si>
  <si>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</si>
  <si>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</si>
  <si>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</si>
  <si>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</si>
  <si>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</si>
  <si>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</si>
  <si>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</si>
  <si>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</si>
  <si>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</si>
  <si>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</si>
  <si>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</si>
  <si>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</si>
  <si>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</si>
  <si>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</si>
  <si>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</si>
  <si>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</si>
  <si>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</si>
  <si>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</si>
  <si>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</si>
  <si>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</si>
  <si>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</si>
  <si>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</si>
  <si>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</si>
  <si>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</si>
  <si>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</si>
  <si>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</si>
  <si>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</si>
  <si>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</si>
  <si>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</si>
  <si>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</si>
  <si>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</si>
  <si>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</si>
  <si>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</si>
  <si>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</si>
  <si>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</si>
  <si>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</si>
  <si>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</si>
  <si>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</si>
  <si>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</si>
  <si>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</si>
  <si>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</si>
  <si>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</si>
  <si>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</si>
  <si>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</si>
  <si>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</si>
  <si>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</si>
  <si>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</si>
  <si>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</si>
  <si>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</si>
  <si>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</si>
  <si>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</si>
  <si>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</si>
  <si>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</si>
  <si>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</si>
  <si>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</si>
  <si>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</si>
  <si>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</si>
  <si>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</si>
  <si>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</si>
  <si>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</si>
  <si>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</si>
  <si>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</si>
  <si>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栃木県小山市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</si>
  <si>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</si>
  <si>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</si>
  <si>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</si>
  <si>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</si>
  <si>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</si>
  <si>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</si>
  <si>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</si>
  <si>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</si>
  <si>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</si>
  <si>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</si>
  <si>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</si>
  <si>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</si>
  <si>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</si>
  <si>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</si>
  <si>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</si>
  <si>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</si>
  <si>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</si>
  <si>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</si>
  <si>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</si>
  <si>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</si>
  <si>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</si>
  <si>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</si>
  <si>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</si>
  <si>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</si>
  <si>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</si>
  <si>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</si>
  <si>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</si>
  <si>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</si>
  <si>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</si>
  <si>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</si>
  <si>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</si>
  <si>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</si>
  <si>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</si>
  <si>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</si>
  <si>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</si>
  <si>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</si>
  <si>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</si>
  <si>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</si>
  <si>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</si>
  <si>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</si>
  <si>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</si>
  <si>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</si>
  <si>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</si>
  <si>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</si>
  <si>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</si>
  <si>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</si>
  <si>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農業集落排水処理事業特別会計</t>
    <phoneticPr fontId="5"/>
  </si>
  <si>
    <t>小山東部第二工業団地造成事業特別会計</t>
    <phoneticPr fontId="5"/>
  </si>
  <si>
    <t>-</t>
    <phoneticPr fontId="5"/>
  </si>
  <si>
    <t>テクノパーク小山南部造成事業特別会計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</si>
  <si>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</si>
  <si>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</si>
  <si>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</si>
  <si>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</si>
  <si>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</si>
  <si>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</si>
  <si>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</si>
  <si>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</si>
  <si>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</si>
  <si>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</si>
  <si>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</si>
  <si>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</si>
  <si>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</si>
  <si>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</si>
  <si>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</si>
  <si>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</si>
  <si>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</si>
  <si>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</si>
  <si>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</si>
  <si>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</si>
  <si>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</si>
  <si>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</si>
  <si>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</si>
  <si>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</si>
  <si>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</si>
  <si>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</si>
  <si>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</si>
  <si>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</si>
  <si>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</si>
  <si>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</si>
  <si>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</si>
  <si>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</si>
  <si>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</si>
  <si>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</si>
  <si>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</si>
  <si>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</si>
  <si>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</si>
  <si>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</si>
  <si>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</si>
  <si>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</si>
  <si>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</si>
  <si>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</si>
  <si>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</si>
  <si>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</si>
  <si>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</si>
  <si>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</si>
  <si>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</si>
  <si>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</si>
  <si>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</si>
  <si>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</si>
  <si>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</si>
  <si>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</si>
  <si>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</si>
  <si>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</si>
  <si>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</si>
  <si>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</si>
  <si>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</si>
  <si>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</si>
  <si>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</si>
  <si>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</si>
  <si>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</si>
  <si>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</si>
  <si>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</si>
  <si>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</si>
  <si>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</si>
  <si>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</si>
  <si>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</si>
  <si>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</si>
  <si>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</si>
  <si>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</si>
  <si>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</si>
  <si>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</si>
  <si>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</si>
  <si>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</si>
  <si>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</si>
  <si>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</si>
  <si>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</si>
  <si>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</si>
  <si>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</si>
  <si>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</si>
  <si>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</si>
  <si>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</si>
  <si>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</si>
  <si>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</si>
  <si>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</si>
  <si>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</si>
  <si>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</si>
  <si>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</si>
  <si>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</si>
  <si>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</si>
  <si>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</si>
  <si>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</si>
  <si>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</si>
  <si>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</si>
  <si>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</si>
  <si>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</si>
  <si>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</si>
  <si>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</si>
  <si>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</si>
  <si>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</si>
  <si>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</si>
  <si>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</si>
  <si>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</si>
  <si>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</si>
  <si>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</si>
  <si>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</si>
  <si>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</si>
  <si>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</si>
  <si>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</si>
  <si>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</si>
  <si>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</si>
  <si>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</si>
  <si>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</si>
  <si>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</si>
  <si>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</si>
  <si>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</si>
  <si>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</si>
  <si>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</si>
  <si>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</si>
  <si>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</si>
  <si>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</si>
  <si>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</si>
  <si>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</si>
  <si>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</si>
  <si>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</si>
  <si>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</si>
  <si>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</si>
  <si>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</si>
  <si>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</si>
  <si>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</si>
  <si>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</si>
  <si>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</si>
  <si>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</si>
  <si>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</si>
  <si>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</si>
  <si>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</si>
  <si>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</si>
  <si>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</si>
  <si>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</si>
  <si>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</si>
  <si>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</si>
  <si>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</si>
  <si>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</si>
  <si>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</si>
  <si>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</si>
  <si>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</si>
  <si>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</si>
  <si>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</si>
  <si>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</si>
  <si>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</si>
  <si>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3.13</t>
  </si>
  <si>
    <t>▲ 1.82</t>
  </si>
  <si>
    <t>水道事業会計</t>
  </si>
  <si>
    <t>一般会計</t>
  </si>
  <si>
    <t>介護保険特別会計</t>
  </si>
  <si>
    <t>国民健康保険特別会計（事業勘定）</t>
  </si>
  <si>
    <t>公共下水道事業特別会計</t>
  </si>
  <si>
    <t>墓園やすらぎの森事業特別会計</t>
  </si>
  <si>
    <t>農業集落排水処理事業特別会計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</si>
  <si>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</si>
  <si>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</si>
  <si>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</si>
  <si>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</si>
  <si>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</si>
  <si>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</si>
  <si>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</si>
  <si>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</si>
  <si>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庁舎建設基金</t>
    <rPh sb="0" eb="2">
      <t>チョウシャ</t>
    </rPh>
    <rPh sb="2" eb="4">
      <t>ケンセツ</t>
    </rPh>
    <rPh sb="4" eb="6">
      <t>キキン</t>
    </rPh>
    <phoneticPr fontId="2"/>
  </si>
  <si>
    <t>体育館建設基金</t>
    <rPh sb="0" eb="3">
      <t>タイイクカン</t>
    </rPh>
    <rPh sb="3" eb="5">
      <t>ケンセツ</t>
    </rPh>
    <rPh sb="5" eb="7">
      <t>キキン</t>
    </rPh>
    <phoneticPr fontId="2"/>
  </si>
  <si>
    <t>こども甲状腺検査基金</t>
    <rPh sb="3" eb="6">
      <t>コウジョウセン</t>
    </rPh>
    <rPh sb="6" eb="8">
      <t>ケンサ</t>
    </rPh>
    <rPh sb="8" eb="10">
      <t>キキン</t>
    </rPh>
    <phoneticPr fontId="2"/>
  </si>
  <si>
    <t>小野塚記念青少年健全育成基金</t>
    <rPh sb="0" eb="3">
      <t>オノツカ</t>
    </rPh>
    <rPh sb="3" eb="5">
      <t>キネン</t>
    </rPh>
    <rPh sb="5" eb="8">
      <t>セイショウネン</t>
    </rPh>
    <rPh sb="8" eb="10">
      <t>ケンゼン</t>
    </rPh>
    <rPh sb="10" eb="12">
      <t>イクセイ</t>
    </rPh>
    <rPh sb="12" eb="14">
      <t>キキン</t>
    </rPh>
    <phoneticPr fontId="2"/>
  </si>
  <si>
    <t>文化芸術振興基金</t>
    <rPh sb="0" eb="2">
      <t>ブンカ</t>
    </rPh>
    <rPh sb="2" eb="4">
      <t>ゲイジュツ</t>
    </rPh>
    <rPh sb="4" eb="6">
      <t>シンコウ</t>
    </rPh>
    <rPh sb="6" eb="8">
      <t>キキン</t>
    </rPh>
    <phoneticPr fontId="2"/>
  </si>
  <si>
    <t>-</t>
    <phoneticPr fontId="2"/>
  </si>
  <si>
    <t>-</t>
    <phoneticPr fontId="2"/>
  </si>
  <si>
    <t>-</t>
    <phoneticPr fontId="2"/>
  </si>
  <si>
    <t>-</t>
    <phoneticPr fontId="2"/>
  </si>
  <si>
    <t>-</t>
    <phoneticPr fontId="2"/>
  </si>
  <si>
    <t>小山広域保健衛生組合</t>
    <rPh sb="0" eb="2">
      <t>オヤマ</t>
    </rPh>
    <rPh sb="2" eb="4">
      <t>コウイキ</t>
    </rPh>
    <rPh sb="4" eb="6">
      <t>ホケン</t>
    </rPh>
    <rPh sb="6" eb="8">
      <t>エイセイ</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</si>
  <si>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</si>
  <si>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</si>
  <si>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</si>
  <si>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</si>
  <si>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</si>
  <si>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</si>
  <si>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</si>
  <si>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小山市農業公社</t>
    <rPh sb="0" eb="3">
      <t>オヤマシ</t>
    </rPh>
    <rPh sb="3" eb="5">
      <t>ノウギョウ</t>
    </rPh>
    <rPh sb="5" eb="7">
      <t>コウシャ</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</si>
  <si>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</si>
  <si>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</si>
  <si>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</si>
  <si>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</si>
  <si>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</si>
  <si>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</si>
  <si>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</si>
  <si>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</si>
  <si>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</si>
  <si>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</si>
  <si>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</si>
  <si>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</si>
  <si>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</si>
  <si>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</si>
  <si>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</si>
  <si>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</si>
  <si>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</si>
  <si>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</si>
  <si>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</si>
  <si>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</si>
  <si>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</si>
  <si>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</si>
  <si>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</si>
  <si>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</si>
  <si>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</si>
  <si>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</si>
  <si>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</si>
  <si>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については、前年度に比べ1.0ポイント増加し、また類似団体と比較しても上回る数値となっている。前年度に比べ増加した要因は、地方債現在高などの将来負担額は減少したものの、将来負担に充てる充当可能財源等も減少したためである。
　 実質公債費比率については、前年度に比べ0.3ポイント増加し、また類似団体平均値も上回る数値となっている。平成29年度と平成30年度を単年度で比較すると比率は減少することになるが、実際は3か年平均を使用するため、平成30年度の元利償還金が平成27年度より増加したこと等が影響し比率が増加した。
　 引き続き、起債対象事業の適切な選択を行い、世代間負担の公平化と償還額の平準化を図り、財政の健全化を確保した運営に努める。</t>
    <rPh sb="2" eb="4">
      <t>ショウライ</t>
    </rPh>
    <rPh sb="4" eb="6">
      <t>フタン</t>
    </rPh>
    <rPh sb="6" eb="8">
      <t>ヒリツ</t>
    </rPh>
    <rPh sb="14" eb="17">
      <t>ゼンネンド</t>
    </rPh>
    <rPh sb="18" eb="19">
      <t>クラ</t>
    </rPh>
    <rPh sb="27" eb="29">
      <t>ゾウカ</t>
    </rPh>
    <rPh sb="33" eb="35">
      <t>ルイジ</t>
    </rPh>
    <rPh sb="35" eb="37">
      <t>ダンタイ</t>
    </rPh>
    <rPh sb="38" eb="40">
      <t>ヒカク</t>
    </rPh>
    <rPh sb="43" eb="45">
      <t>ウワマワ</t>
    </rPh>
    <rPh sb="46" eb="48">
      <t>スウチ</t>
    </rPh>
    <rPh sb="55" eb="58">
      <t>ゼンネンド</t>
    </rPh>
    <rPh sb="59" eb="60">
      <t>クラ</t>
    </rPh>
    <rPh sb="61" eb="63">
      <t>ゾウカ</t>
    </rPh>
    <rPh sb="65" eb="67">
      <t>ヨウイン</t>
    </rPh>
    <rPh sb="69" eb="72">
      <t>チホウサイ</t>
    </rPh>
    <rPh sb="72" eb="74">
      <t>ゲンザイ</t>
    </rPh>
    <rPh sb="74" eb="75">
      <t>ダカ</t>
    </rPh>
    <rPh sb="78" eb="80">
      <t>ショウライ</t>
    </rPh>
    <rPh sb="80" eb="82">
      <t>フタン</t>
    </rPh>
    <rPh sb="82" eb="83">
      <t>ガク</t>
    </rPh>
    <rPh sb="84" eb="86">
      <t>ゲンショウ</t>
    </rPh>
    <rPh sb="92" eb="94">
      <t>ショウライ</t>
    </rPh>
    <rPh sb="94" eb="96">
      <t>フタン</t>
    </rPh>
    <rPh sb="97" eb="98">
      <t>ア</t>
    </rPh>
    <rPh sb="100" eb="102">
      <t>ジュウトウ</t>
    </rPh>
    <rPh sb="102" eb="104">
      <t>カノウ</t>
    </rPh>
    <rPh sb="104" eb="106">
      <t>ザイゲン</t>
    </rPh>
    <rPh sb="106" eb="107">
      <t>トウ</t>
    </rPh>
    <rPh sb="108" eb="110">
      <t>ゲンショウ</t>
    </rPh>
    <rPh sb="121" eb="123">
      <t>ジッシツ</t>
    </rPh>
    <rPh sb="123" eb="126">
      <t>コウサイヒ</t>
    </rPh>
    <rPh sb="126" eb="128">
      <t>ヒリツ</t>
    </rPh>
    <rPh sb="134" eb="137">
      <t>ゼンネンド</t>
    </rPh>
    <rPh sb="138" eb="139">
      <t>クラ</t>
    </rPh>
    <rPh sb="147" eb="149">
      <t>ゾウカ</t>
    </rPh>
    <rPh sb="153" eb="155">
      <t>ルイジ</t>
    </rPh>
    <rPh sb="155" eb="157">
      <t>ダンタイ</t>
    </rPh>
    <rPh sb="157" eb="160">
      <t>ヘイキンチ</t>
    </rPh>
    <rPh sb="161" eb="163">
      <t>ウワマワ</t>
    </rPh>
    <rPh sb="164" eb="166">
      <t>スウチ</t>
    </rPh>
    <rPh sb="173" eb="175">
      <t>ヘイセイ</t>
    </rPh>
    <rPh sb="177" eb="179">
      <t>ネンド</t>
    </rPh>
    <rPh sb="180" eb="182">
      <t>ヘイセイ</t>
    </rPh>
    <rPh sb="184" eb="186">
      <t>ネンド</t>
    </rPh>
    <rPh sb="187" eb="190">
      <t>タンネンド</t>
    </rPh>
    <rPh sb="191" eb="193">
      <t>ヒカク</t>
    </rPh>
    <rPh sb="196" eb="198">
      <t>ヒリツ</t>
    </rPh>
    <rPh sb="199" eb="201">
      <t>ゲンショウ</t>
    </rPh>
    <rPh sb="210" eb="212">
      <t>ジッサイ</t>
    </rPh>
    <rPh sb="215" eb="216">
      <t>ネン</t>
    </rPh>
    <rPh sb="216" eb="218">
      <t>ヘイキン</t>
    </rPh>
    <rPh sb="219" eb="221">
      <t>シヨウ</t>
    </rPh>
    <rPh sb="226" eb="228">
      <t>ヘイセイ</t>
    </rPh>
    <rPh sb="230" eb="232">
      <t>ネンド</t>
    </rPh>
    <rPh sb="233" eb="235">
      <t>ガンリ</t>
    </rPh>
    <rPh sb="235" eb="238">
      <t>ショウカンキン</t>
    </rPh>
    <rPh sb="239" eb="241">
      <t>ヘイセイ</t>
    </rPh>
    <rPh sb="243" eb="245">
      <t>ネンド</t>
    </rPh>
    <rPh sb="247" eb="249">
      <t>ゾウカ</t>
    </rPh>
    <rPh sb="253" eb="254">
      <t>トウ</t>
    </rPh>
    <rPh sb="255" eb="257">
      <t>エイキョウ</t>
    </rPh>
    <rPh sb="258" eb="260">
      <t>ヒリツ</t>
    </rPh>
    <rPh sb="261" eb="263">
      <t>ゾウカ</t>
    </rPh>
    <phoneticPr fontId="2"/>
  </si>
  <si>
    <t>　 平成29年度の将来負担比率については、公営企業会計の地方債現在高の減少及び、特別会計剰余金を財源として特別会計の基金に積み増しを行ったことで充当可能基金が増加し、将来負担比率は1.5ポイント減少した。
　 類似団体との比較においては、将来負担比率、有形固定資産減価償却率ともに類似団体内平均値を上回っている。今後は、大型建設事業等により一時的に市債残高が増加する見込みではあるが、公共施設の老朽化対策や財政の健全化に向けた財政運営に引き続き努める。</t>
    <rPh sb="2" eb="4">
      <t>ヘイセイ</t>
    </rPh>
    <rPh sb="6" eb="8">
      <t>ネンド</t>
    </rPh>
    <rPh sb="9" eb="11">
      <t>ショウライ</t>
    </rPh>
    <rPh sb="11" eb="13">
      <t>フタン</t>
    </rPh>
    <rPh sb="13" eb="15">
      <t>ヒリツ</t>
    </rPh>
    <rPh sb="31" eb="33">
      <t>ゲンザイ</t>
    </rPh>
    <rPh sb="33" eb="34">
      <t>ダカ</t>
    </rPh>
    <rPh sb="35" eb="37">
      <t>ゲンショウ</t>
    </rPh>
    <rPh sb="37" eb="38">
      <t>オヨ</t>
    </rPh>
    <rPh sb="40" eb="42">
      <t>トクベツ</t>
    </rPh>
    <rPh sb="42" eb="44">
      <t>カイケイ</t>
    </rPh>
    <rPh sb="44" eb="47">
      <t>ジョウヨキン</t>
    </rPh>
    <rPh sb="48" eb="50">
      <t>ザイゲン</t>
    </rPh>
    <rPh sb="53" eb="55">
      <t>トクベツ</t>
    </rPh>
    <rPh sb="55" eb="57">
      <t>カイケイ</t>
    </rPh>
    <rPh sb="58" eb="60">
      <t>キキン</t>
    </rPh>
    <rPh sb="61" eb="62">
      <t>ツ</t>
    </rPh>
    <rPh sb="63" eb="64">
      <t>マ</t>
    </rPh>
    <rPh sb="66" eb="67">
      <t>オコナ</t>
    </rPh>
    <rPh sb="72" eb="74">
      <t>ジュウトウ</t>
    </rPh>
    <rPh sb="74" eb="76">
      <t>カノウ</t>
    </rPh>
    <rPh sb="76" eb="78">
      <t>キキン</t>
    </rPh>
    <rPh sb="79" eb="81">
      <t>ゾウカ</t>
    </rPh>
    <rPh sb="83" eb="85">
      <t>ショウライ</t>
    </rPh>
    <rPh sb="85" eb="87">
      <t>フタン</t>
    </rPh>
    <rPh sb="87" eb="89">
      <t>ヒリツ</t>
    </rPh>
    <rPh sb="97" eb="99">
      <t>ゲンショウ</t>
    </rPh>
    <rPh sb="105" eb="107">
      <t>ルイジ</t>
    </rPh>
    <rPh sb="107" eb="109">
      <t>ダンタイ</t>
    </rPh>
    <rPh sb="111" eb="113">
      <t>ヒカク</t>
    </rPh>
    <rPh sb="160" eb="162">
      <t>オオガタ</t>
    </rPh>
    <rPh sb="162" eb="164">
      <t>ケンセツ</t>
    </rPh>
    <rPh sb="164" eb="166">
      <t>ジギョウ</t>
    </rPh>
    <rPh sb="166" eb="167">
      <t>トウ</t>
    </rPh>
    <rPh sb="170" eb="173">
      <t>イチジテキ</t>
    </rPh>
    <rPh sb="174" eb="176">
      <t>シサイ</t>
    </rPh>
    <rPh sb="176" eb="178">
      <t>ザンダカ</t>
    </rPh>
    <rPh sb="179" eb="181">
      <t>ゾウカ</t>
    </rPh>
    <rPh sb="183" eb="185">
      <t>ミコ</t>
    </rPh>
    <rPh sb="218" eb="219">
      <t>ヒ</t>
    </rPh>
    <rPh sb="220" eb="221">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</si>
</sst>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F683-421D-B07E-30DDAB17E6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52752</c:v>
                </c:pt>
                <c:pt idx="1">
                  <c:v>57411</c:v>
                </c:pt>
                <c:pt idx="2">
                  <c:v>42607</c:v>
                </c:pt>
                <c:pt idx="3">
                  <c:v>46928</c:v>
                </c:pt>
                <c:pt idx="4">
                  <c:v>39931</c:v>
                </c:pt>
              </c:numCache>
            </c:numRef>
          </c:val>
          <c:smooth val="0"/>
          <c:extLst>
            <c:ext xmlns:c16="http://schemas.microsoft.com/office/drawing/2014/chart" uri="{C3380CC4-5D6E-409C-BE32-E72D297353CC}">
              <c16:uniqueId val="{00000001-F683-421D-B07E-30DDAB17E6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7.46</c:v>
                </c:pt>
                <c:pt idx="1">
                  <c:v>8.09</c:v>
                </c:pt>
                <c:pt idx="2">
                  <c:v>4.8499999999999996</c:v>
                </c:pt>
                <c:pt idx="3">
                  <c:v>3.03</c:v>
                </c:pt>
                <c:pt idx="4">
                  <c:v>4.58</c:v>
                </c:pt>
              </c:numCache>
            </c:numRef>
          </c:val>
          <c:extLst>
            <c:ext xmlns:c16="http://schemas.microsoft.com/office/drawing/2014/chart" uri="{C3380CC4-5D6E-409C-BE32-E72D297353CC}">
              <c16:uniqueId val="{00000000-8EE1-4132-89FF-232685887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3.45</c:v>
                </c:pt>
                <c:pt idx="1">
                  <c:v>3.83</c:v>
                </c:pt>
                <c:pt idx="2">
                  <c:v>3.81</c:v>
                </c:pt>
                <c:pt idx="3">
                  <c:v>3.84</c:v>
                </c:pt>
                <c:pt idx="4">
                  <c:v>3.86</c:v>
                </c:pt>
              </c:numCache>
            </c:numRef>
          </c:val>
          <c:extLst>
            <c:ext xmlns:c16="http://schemas.microsoft.com/office/drawing/2014/chart" uri="{C3380CC4-5D6E-409C-BE32-E72D297353CC}">
              <c16:uniqueId val="{00000001-8EE1-4132-89FF-2326858875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2.35</c:v>
                </c:pt>
                <c:pt idx="1">
                  <c:v>1.0900000000000001</c:v>
                </c:pt>
                <c:pt idx="2">
                  <c:v>-3.13</c:v>
                </c:pt>
                <c:pt idx="3">
                  <c:v>-1.82</c:v>
                </c:pt>
                <c:pt idx="4">
                  <c:v>1.59</c:v>
                </c:pt>
              </c:numCache>
            </c:numRef>
          </c:val>
          <c:smooth val="0"/>
          <c:extLst>
            <c:ext xmlns:c16="http://schemas.microsoft.com/office/drawing/2014/chart" uri="{C3380CC4-5D6E-409C-BE32-E72D297353CC}">
              <c16:uniqueId val="{00000002-8EE1-4132-89FF-2326858875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0-1196-49CA-B402-162B133CD4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96-49CA-B402-162B133CD4C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1196-49CA-B402-162B133CD4C3}"/>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0.16</c:v>
                </c:pt>
              </c:numCache>
            </c:numRef>
          </c:val>
          <c:extLst>
            <c:ext xmlns:c16="http://schemas.microsoft.com/office/drawing/2014/chart" uri="{C3380CC4-5D6E-409C-BE32-E72D297353CC}">
              <c16:uniqueId val="{00000003-1196-49CA-B402-162B133CD4C3}"/>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0.35</c:v>
                </c:pt>
                <c:pt idx="2">
                  <c:v>#N/A</c:v>
                </c:pt>
                <c:pt idx="3">
                  <c:v>0.27</c:v>
                </c:pt>
                <c:pt idx="4">
                  <c:v>#N/A</c:v>
                </c:pt>
                <c:pt idx="5">
                  <c:v>0.12</c:v>
                </c:pt>
                <c:pt idx="6">
                  <c:v>#N/A</c:v>
                </c:pt>
                <c:pt idx="7">
                  <c:v>0.12</c:v>
                </c:pt>
                <c:pt idx="8">
                  <c:v>#N/A</c:v>
                </c:pt>
                <c:pt idx="9">
                  <c:v>0.18</c:v>
                </c:pt>
              </c:numCache>
            </c:numRef>
          </c:val>
          <c:extLst>
            <c:ext xmlns:c16="http://schemas.microsoft.com/office/drawing/2014/chart" uri="{C3380CC4-5D6E-409C-BE32-E72D297353CC}">
              <c16:uniqueId val="{00000004-1196-49CA-B402-162B133CD4C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0.44</c:v>
                </c:pt>
                <c:pt idx="2">
                  <c:v>#N/A</c:v>
                </c:pt>
                <c:pt idx="3">
                  <c:v>0.41</c:v>
                </c:pt>
                <c:pt idx="4">
                  <c:v>#N/A</c:v>
                </c:pt>
                <c:pt idx="5">
                  <c:v>0.45</c:v>
                </c:pt>
                <c:pt idx="6">
                  <c:v>#N/A</c:v>
                </c:pt>
                <c:pt idx="7">
                  <c:v>0.34</c:v>
                </c:pt>
                <c:pt idx="8">
                  <c:v>#N/A</c:v>
                </c:pt>
                <c:pt idx="9">
                  <c:v>0.98</c:v>
                </c:pt>
              </c:numCache>
            </c:numRef>
          </c:val>
          <c:extLst>
            <c:ext xmlns:c16="http://schemas.microsoft.com/office/drawing/2014/chart" uri="{C3380CC4-5D6E-409C-BE32-E72D297353CC}">
              <c16:uniqueId val="{00000005-1196-49CA-B402-162B133CD4C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2.85</c:v>
                </c:pt>
                <c:pt idx="2">
                  <c:v>#N/A</c:v>
                </c:pt>
                <c:pt idx="3">
                  <c:v>2.12</c:v>
                </c:pt>
                <c:pt idx="4">
                  <c:v>#N/A</c:v>
                </c:pt>
                <c:pt idx="5">
                  <c:v>3.38</c:v>
                </c:pt>
                <c:pt idx="6">
                  <c:v>#N/A</c:v>
                </c:pt>
                <c:pt idx="7">
                  <c:v>2.66</c:v>
                </c:pt>
                <c:pt idx="8">
                  <c:v>#N/A</c:v>
                </c:pt>
                <c:pt idx="9">
                  <c:v>1.27</c:v>
                </c:pt>
              </c:numCache>
            </c:numRef>
          </c:val>
          <c:extLst>
            <c:ext xmlns:c16="http://schemas.microsoft.com/office/drawing/2014/chart" uri="{C3380CC4-5D6E-409C-BE32-E72D297353CC}">
              <c16:uniqueId val="{00000006-1196-49CA-B402-162B133CD4C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1.41</c:v>
                </c:pt>
                <c:pt idx="4">
                  <c:v>#N/A</c:v>
                </c:pt>
                <c:pt idx="5">
                  <c:v>2.34</c:v>
                </c:pt>
                <c:pt idx="6">
                  <c:v>#N/A</c:v>
                </c:pt>
                <c:pt idx="7">
                  <c:v>1.1499999999999999</c:v>
                </c:pt>
                <c:pt idx="8">
                  <c:v>#N/A</c:v>
                </c:pt>
                <c:pt idx="9">
                  <c:v>1.74</c:v>
                </c:pt>
              </c:numCache>
            </c:numRef>
          </c:val>
          <c:extLst>
            <c:ext xmlns:c16="http://schemas.microsoft.com/office/drawing/2014/chart" uri="{C3380CC4-5D6E-409C-BE32-E72D297353CC}">
              <c16:uniqueId val="{00000007-1196-49CA-B402-162B133CD4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7.09</c:v>
                </c:pt>
                <c:pt idx="2">
                  <c:v>#N/A</c:v>
                </c:pt>
                <c:pt idx="3">
                  <c:v>7.79</c:v>
                </c:pt>
                <c:pt idx="4">
                  <c:v>#N/A</c:v>
                </c:pt>
                <c:pt idx="5">
                  <c:v>4.71</c:v>
                </c:pt>
                <c:pt idx="6">
                  <c:v>#N/A</c:v>
                </c:pt>
                <c:pt idx="7">
                  <c:v>2.87</c:v>
                </c:pt>
                <c:pt idx="8">
                  <c:v>#N/A</c:v>
                </c:pt>
                <c:pt idx="9">
                  <c:v>4.37</c:v>
                </c:pt>
              </c:numCache>
            </c:numRef>
          </c:val>
          <c:extLst>
            <c:ext xmlns:c16="http://schemas.microsoft.com/office/drawing/2014/chart" uri="{C3380CC4-5D6E-409C-BE32-E72D297353CC}">
              <c16:uniqueId val="{00000008-1196-49CA-B402-162B133CD4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14.01</c:v>
                </c:pt>
                <c:pt idx="2">
                  <c:v>#N/A</c:v>
                </c:pt>
                <c:pt idx="3">
                  <c:v>14.84</c:v>
                </c:pt>
                <c:pt idx="4">
                  <c:v>#N/A</c:v>
                </c:pt>
                <c:pt idx="5">
                  <c:v>16.5</c:v>
                </c:pt>
                <c:pt idx="6">
                  <c:v>#N/A</c:v>
                </c:pt>
                <c:pt idx="7">
                  <c:v>18.39</c:v>
                </c:pt>
                <c:pt idx="8">
                  <c:v>#N/A</c:v>
                </c:pt>
                <c:pt idx="9">
                  <c:v>20.58</c:v>
                </c:pt>
              </c:numCache>
            </c:numRef>
          </c:val>
          <c:extLst>
            <c:ext xmlns:c16="http://schemas.microsoft.com/office/drawing/2014/chart" uri="{C3380CC4-5D6E-409C-BE32-E72D297353CC}">
              <c16:uniqueId val="{00000009-1196-49CA-B402-162B133CD4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5358</c:v>
                </c:pt>
                <c:pt idx="5">
                  <c:v>5184</c:v>
                </c:pt>
                <c:pt idx="8">
                  <c:v>5257</c:v>
                </c:pt>
                <c:pt idx="11">
                  <c:v>5582</c:v>
                </c:pt>
                <c:pt idx="14">
                  <c:v>5494</c:v>
                </c:pt>
              </c:numCache>
            </c:numRef>
          </c:val>
          <c:extLst>
            <c:ext xmlns:c16="http://schemas.microsoft.com/office/drawing/2014/chart" uri="{C3380CC4-5D6E-409C-BE32-E72D297353CC}">
              <c16:uniqueId val="{00000000-7E51-47AE-83EE-AE6F873C1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0</c:v>
                </c:pt>
                <c:pt idx="9">
                  <c:v>1</c:v>
                </c:pt>
                <c:pt idx="12">
                  <c:v>1</c:v>
                </c:pt>
              </c:numCache>
            </c:numRef>
          </c:val>
          <c:extLst>
            <c:ext xmlns:c16="http://schemas.microsoft.com/office/drawing/2014/chart" uri="{C3380CC4-5D6E-409C-BE32-E72D297353CC}">
              <c16:uniqueId val="{00000001-7E51-47AE-83EE-AE6F873C1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0</c:v>
                </c:pt>
                <c:pt idx="6">
                  <c:v>0</c:v>
                </c:pt>
                <c:pt idx="9">
                  <c:v>0</c:v>
                </c:pt>
                <c:pt idx="12">
                  <c:v>0</c:v>
                </c:pt>
              </c:numCache>
            </c:numRef>
          </c:val>
          <c:extLst>
            <c:ext xmlns:c16="http://schemas.microsoft.com/office/drawing/2014/chart" uri="{C3380CC4-5D6E-409C-BE32-E72D297353CC}">
              <c16:uniqueId val="{00000002-7E51-47AE-83EE-AE6F873C1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306</c:v>
                </c:pt>
                <c:pt idx="3">
                  <c:v>256</c:v>
                </c:pt>
                <c:pt idx="6">
                  <c:v>432</c:v>
                </c:pt>
                <c:pt idx="9">
                  <c:v>166</c:v>
                </c:pt>
                <c:pt idx="12">
                  <c:v>42</c:v>
                </c:pt>
              </c:numCache>
            </c:numRef>
          </c:val>
          <c:extLst>
            <c:ext xmlns:c16="http://schemas.microsoft.com/office/drawing/2014/chart" uri="{C3380CC4-5D6E-409C-BE32-E72D297353CC}">
              <c16:uniqueId val="{00000003-7E51-47AE-83EE-AE6F873C1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1606</c:v>
                </c:pt>
                <c:pt idx="3">
                  <c:v>1579</c:v>
                </c:pt>
                <c:pt idx="6">
                  <c:v>1620</c:v>
                </c:pt>
                <c:pt idx="9">
                  <c:v>1648</c:v>
                </c:pt>
                <c:pt idx="12">
                  <c:v>1555</c:v>
                </c:pt>
              </c:numCache>
            </c:numRef>
          </c:val>
          <c:extLst>
            <c:ext xmlns:c16="http://schemas.microsoft.com/office/drawing/2014/chart" uri="{C3380CC4-5D6E-409C-BE32-E72D297353CC}">
              <c16:uniqueId val="{00000004-7E51-47AE-83EE-AE6F873C1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51-47AE-83EE-AE6F873C1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51-47AE-83EE-AE6F873C1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4487</c:v>
                </c:pt>
                <c:pt idx="3">
                  <c:v>4513</c:v>
                </c:pt>
                <c:pt idx="6">
                  <c:v>4913</c:v>
                </c:pt>
                <c:pt idx="9">
                  <c:v>5583</c:v>
                </c:pt>
                <c:pt idx="12">
                  <c:v>5282</c:v>
                </c:pt>
              </c:numCache>
            </c:numRef>
          </c:val>
          <c:extLst>
            <c:ext xmlns:c16="http://schemas.microsoft.com/office/drawing/2014/chart" uri="{C3380CC4-5D6E-409C-BE32-E72D297353CC}">
              <c16:uniqueId val="{00000007-7E51-47AE-83EE-AE6F873C1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1094</c:v>
                </c:pt>
                <c:pt idx="2">
                  <c:v>#N/A</c:v>
                </c:pt>
                <c:pt idx="3">
                  <c:v>#N/A</c:v>
                </c:pt>
                <c:pt idx="4">
                  <c:v>1166</c:v>
                </c:pt>
                <c:pt idx="5">
                  <c:v>#N/A</c:v>
                </c:pt>
                <c:pt idx="6">
                  <c:v>#N/A</c:v>
                </c:pt>
                <c:pt idx="7">
                  <c:v>1708</c:v>
                </c:pt>
                <c:pt idx="8">
                  <c:v>#N/A</c:v>
                </c:pt>
                <c:pt idx="9">
                  <c:v>#N/A</c:v>
                </c:pt>
                <c:pt idx="10">
                  <c:v>1816</c:v>
                </c:pt>
                <c:pt idx="11">
                  <c:v>#N/A</c:v>
                </c:pt>
                <c:pt idx="12">
                  <c:v>#N/A</c:v>
                </c:pt>
                <c:pt idx="13">
                  <c:v>1386</c:v>
                </c:pt>
                <c:pt idx="14">
                  <c:v>#N/A</c:v>
                </c:pt>
              </c:numCache>
            </c:numRef>
          </c:val>
          <c:smooth val="0"/>
          <c:extLst>
            <c:ext xmlns:c16="http://schemas.microsoft.com/office/drawing/2014/chart" uri="{C3380CC4-5D6E-409C-BE32-E72D297353CC}">
              <c16:uniqueId val="{00000008-7E51-47AE-83EE-AE6F873C1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45678</c:v>
                </c:pt>
                <c:pt idx="5">
                  <c:v>46303</c:v>
                </c:pt>
                <c:pt idx="8">
                  <c:v>44954</c:v>
                </c:pt>
                <c:pt idx="11">
                  <c:v>44073</c:v>
                </c:pt>
                <c:pt idx="14">
                  <c:v>42495</c:v>
                </c:pt>
              </c:numCache>
            </c:numRef>
          </c:val>
          <c:extLst>
            <c:ext xmlns:c16="http://schemas.microsoft.com/office/drawing/2014/chart" uri="{C3380CC4-5D6E-409C-BE32-E72D297353CC}">
              <c16:uniqueId val="{00000000-9F73-4321-AEDD-0AB60538DF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18210</c:v>
                </c:pt>
                <c:pt idx="5">
                  <c:v>22607</c:v>
                </c:pt>
                <c:pt idx="8">
                  <c:v>20476</c:v>
                </c:pt>
                <c:pt idx="11">
                  <c:v>19339</c:v>
                </c:pt>
                <c:pt idx="14">
                  <c:v>17976</c:v>
                </c:pt>
              </c:numCache>
            </c:numRef>
          </c:val>
          <c:extLst>
            <c:ext xmlns:c16="http://schemas.microsoft.com/office/drawing/2014/chart" uri="{C3380CC4-5D6E-409C-BE32-E72D297353CC}">
              <c16:uniqueId val="{00000001-9F73-4321-AEDD-0AB60538DF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5064</c:v>
                </c:pt>
                <c:pt idx="5">
                  <c:v>5580</c:v>
                </c:pt>
                <c:pt idx="8">
                  <c:v>5743</c:v>
                </c:pt>
                <c:pt idx="11">
                  <c:v>6831</c:v>
                </c:pt>
                <c:pt idx="14">
                  <c:v>7364</c:v>
                </c:pt>
              </c:numCache>
            </c:numRef>
          </c:val>
          <c:extLst>
            <c:ext xmlns:c16="http://schemas.microsoft.com/office/drawing/2014/chart" uri="{C3380CC4-5D6E-409C-BE32-E72D297353CC}">
              <c16:uniqueId val="{00000002-9F73-4321-AEDD-0AB60538DF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73-4321-AEDD-0AB60538DF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73-4321-AEDD-0AB60538DF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c:v>
                </c:pt>
                <c:pt idx="3">
                  <c:v>10</c:v>
                </c:pt>
                <c:pt idx="6">
                  <c:v>1067</c:v>
                </c:pt>
                <c:pt idx="9">
                  <c:v>1078</c:v>
                </c:pt>
                <c:pt idx="12">
                  <c:v>1063</c:v>
                </c:pt>
              </c:numCache>
            </c:numRef>
          </c:val>
          <c:extLst>
            <c:ext xmlns:c16="http://schemas.microsoft.com/office/drawing/2014/chart" uri="{C3380CC4-5D6E-409C-BE32-E72D297353CC}">
              <c16:uniqueId val="{00000005-9F73-4321-AEDD-0AB60538DF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6245</c:v>
                </c:pt>
                <c:pt idx="3">
                  <c:v>5486</c:v>
                </c:pt>
                <c:pt idx="6">
                  <c:v>5603</c:v>
                </c:pt>
                <c:pt idx="9">
                  <c:v>5641</c:v>
                </c:pt>
                <c:pt idx="12">
                  <c:v>5460</c:v>
                </c:pt>
              </c:numCache>
            </c:numRef>
          </c:val>
          <c:extLst>
            <c:ext xmlns:c16="http://schemas.microsoft.com/office/drawing/2014/chart" uri="{C3380CC4-5D6E-409C-BE32-E72D297353CC}">
              <c16:uniqueId val="{00000006-9F73-4321-AEDD-0AB60538DF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1167</c:v>
                </c:pt>
                <c:pt idx="3">
                  <c:v>1950</c:v>
                </c:pt>
                <c:pt idx="6">
                  <c:v>1693</c:v>
                </c:pt>
                <c:pt idx="9">
                  <c:v>1627</c:v>
                </c:pt>
                <c:pt idx="12">
                  <c:v>2499</c:v>
                </c:pt>
              </c:numCache>
            </c:numRef>
          </c:val>
          <c:extLst>
            <c:ext xmlns:c16="http://schemas.microsoft.com/office/drawing/2014/chart" uri="{C3380CC4-5D6E-409C-BE32-E72D297353CC}">
              <c16:uniqueId val="{00000007-9F73-4321-AEDD-0AB60538DF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26125</c:v>
                </c:pt>
                <c:pt idx="3">
                  <c:v>26221</c:v>
                </c:pt>
                <c:pt idx="6">
                  <c:v>26061</c:v>
                </c:pt>
                <c:pt idx="9">
                  <c:v>25071</c:v>
                </c:pt>
                <c:pt idx="12">
                  <c:v>23612</c:v>
                </c:pt>
              </c:numCache>
            </c:numRef>
          </c:val>
          <c:extLst>
            <c:ext xmlns:c16="http://schemas.microsoft.com/office/drawing/2014/chart" uri="{C3380CC4-5D6E-409C-BE32-E72D297353CC}">
              <c16:uniqueId val="{00000008-9F73-4321-AEDD-0AB60538DF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693</c:v>
                </c:pt>
                <c:pt idx="3">
                  <c:v>694</c:v>
                </c:pt>
                <c:pt idx="6">
                  <c:v>695</c:v>
                </c:pt>
                <c:pt idx="9">
                  <c:v>697</c:v>
                </c:pt>
                <c:pt idx="12">
                  <c:v>699</c:v>
                </c:pt>
              </c:numCache>
            </c:numRef>
          </c:val>
          <c:extLst>
            <c:ext xmlns:c16="http://schemas.microsoft.com/office/drawing/2014/chart" uri="{C3380CC4-5D6E-409C-BE32-E72D297353CC}">
              <c16:uniqueId val="{00000009-9F73-4321-AEDD-0AB60538DF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52763</c:v>
                </c:pt>
                <c:pt idx="3">
                  <c:v>56327</c:v>
                </c:pt>
                <c:pt idx="6">
                  <c:v>55322</c:v>
                </c:pt>
                <c:pt idx="9">
                  <c:v>54874</c:v>
                </c:pt>
                <c:pt idx="12">
                  <c:v>53582</c:v>
                </c:pt>
              </c:numCache>
            </c:numRef>
          </c:val>
          <c:extLst>
            <c:ext xmlns:c16="http://schemas.microsoft.com/office/drawing/2014/chart" uri="{C3380CC4-5D6E-409C-BE32-E72D297353CC}">
              <c16:uniqueId val="{0000000A-9F73-4321-AEDD-0AB60538DF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18051</c:v>
                </c:pt>
                <c:pt idx="2">
                  <c:v>#N/A</c:v>
                </c:pt>
                <c:pt idx="3">
                  <c:v>#N/A</c:v>
                </c:pt>
                <c:pt idx="4">
                  <c:v>16198</c:v>
                </c:pt>
                <c:pt idx="5">
                  <c:v>#N/A</c:v>
                </c:pt>
                <c:pt idx="6">
                  <c:v>#N/A</c:v>
                </c:pt>
                <c:pt idx="7">
                  <c:v>19267</c:v>
                </c:pt>
                <c:pt idx="8">
                  <c:v>#N/A</c:v>
                </c:pt>
                <c:pt idx="9">
                  <c:v>#N/A</c:v>
                </c:pt>
                <c:pt idx="10">
                  <c:v>18745</c:v>
                </c:pt>
                <c:pt idx="11">
                  <c:v>#N/A</c:v>
                </c:pt>
                <c:pt idx="12">
                  <c:v>#N/A</c:v>
                </c:pt>
                <c:pt idx="13">
                  <c:v>19080</c:v>
                </c:pt>
                <c:pt idx="14">
                  <c:v>#N/A</c:v>
                </c:pt>
              </c:numCache>
            </c:numRef>
          </c:val>
          <c:smooth val="0"/>
          <c:extLst>
            <c:ext xmlns:c16="http://schemas.microsoft.com/office/drawing/2014/chart" uri="{C3380CC4-5D6E-409C-BE32-E72D297353CC}">
              <c16:uniqueId val="{0000000B-9F73-4321-AEDD-0AB60538DF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1209</c:v>
                </c:pt>
                <c:pt idx="1">
                  <c:v>1215</c:v>
                </c:pt>
                <c:pt idx="2">
                  <c:v>1225</c:v>
                </c:pt>
              </c:numCache>
            </c:numRef>
          </c:val>
          <c:extLst>
            <c:ext xmlns:c16="http://schemas.microsoft.com/office/drawing/2014/chart" uri="{C3380CC4-5D6E-409C-BE32-E72D297353CC}">
              <c16:uniqueId val="{00000000-0C72-4071-AB36-D509E9AAE4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364</c:v>
                </c:pt>
                <c:pt idx="1">
                  <c:v>364</c:v>
                </c:pt>
                <c:pt idx="2">
                  <c:v>364</c:v>
                </c:pt>
              </c:numCache>
            </c:numRef>
          </c:val>
          <c:extLst>
            <c:ext xmlns:c16="http://schemas.microsoft.com/office/drawing/2014/chart" uri="{C3380CC4-5D6E-409C-BE32-E72D297353CC}">
              <c16:uniqueId val="{00000001-0C72-4071-AB36-D509E9AAE4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2708</c:v>
                </c:pt>
                <c:pt idx="1">
                  <c:v>2736</c:v>
                </c:pt>
                <c:pt idx="2">
                  <c:v>2706</c:v>
                </c:pt>
              </c:numCache>
            </c:numRef>
          </c:val>
          <c:extLst>
            <c:ext xmlns:c16="http://schemas.microsoft.com/office/drawing/2014/chart" uri="{C3380CC4-5D6E-409C-BE32-E72D297353CC}">
              <c16:uniqueId val="{00000002-0C72-4071-AB36-D509E9AAE4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{2AC33065-08EF-4913-BFB9-497644007F7A}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0F-42CE-A5B1-66F477B2BD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{DA17CC61-900E-4B05-B2BA-DB8A38C53C13}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F-42CE-A5B1-66F477B2BD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{6E327B47-F5DB-4A8F-AB73-CC7A9FF44D2B}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F-42CE-A5B1-66F477B2BD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{41596D0D-2012-474D-B551-AC644C4BCF33}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F-42CE-A5B1-66F477B2BD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{00AAF57A-51F3-4511-BA04-DA3A6D3C8688}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F-42CE-A5B1-66F477B2BD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{4E1183CD-7620-4DF7-9AC9-D525B2DFD3E5}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0F-42CE-A5B1-66F477B2BD5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{5C66D556-DF78-4D85-9D96-C59E9998DE00}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0F-42CE-A5B1-66F477B2BD5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{8F7C56FD-90A6-4909-84A6-945305F822E5}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0F-42CE-A5B1-66F477B2BD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{25866EB1-116A-4E57-823F-B24D1484AFE5}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0F-42CE-A5B1-66F477B2BD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61.6</c:v>
                </c:pt>
              </c:numCache>
            </c:numRef>
          </c:xVal>
          <c:yVal>
            <c:numRef>
              <c:f>公会計指標分析・財政指標組合せ分析表!$BP$51:$DC$51</c:f>
              <c:numCache>
                <c:formatCode>#,##0.0;"▲ "#,##0.0</c:formatCode>
                <c:ptCount val="40"/>
                <c:pt idx="16">
                  <c:v>68.599999999999994</c:v>
                </c:pt>
                <c:pt idx="24">
                  <c:v>67.099999999999994</c:v>
                </c:pt>
              </c:numCache>
            </c:numRef>
          </c:yVal>
          <c:smooth val="0"/>
          <c:extLst>
            <c:ext xmlns:c16="http://schemas.microsoft.com/office/drawing/2014/chart" uri="{C3380CC4-5D6E-409C-BE32-E72D297353CC}">
              <c16:uniqueId val="{00000009-930F-42CE-A5B1-66F477B2BD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{6188381B-99FD-4D0E-A9A8-58387D772D19}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0F-42CE-A5B1-66F477B2BD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{1A75FB8A-9EE3-49CF-897E-1C80EE1CD8E7}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F-42CE-A5B1-66F477B2BD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{57E85812-66AE-4158-995B-4913772C65C5}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F-42CE-A5B1-66F477B2BD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{0805BC27-087A-415C-A2B3-713FACA3267E}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F-42CE-A5B1-66F477B2BD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{56BD731F-E838-40AE-9445-2F320AF7350E}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F-42CE-A5B1-66F477B2BD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{B67ED5F3-D9D1-4A5D-8464-10258465E4B5}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0F-42CE-A5B1-66F477B2BD5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{367E0A31-D6DB-4EC0-9673-90A244382B3B}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0F-42CE-A5B1-66F477B2BD5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{7BD9C127-DED4-42C5-BA2E-67FAE14F3AB4}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0F-42CE-A5B1-66F477B2BD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{2CB62545-52CA-491A-9AEC-966678E6DCCE}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0F-42CE-A5B1-66F477B2BD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numCache>
            </c:numRef>
          </c:xVal>
          <c:yVal>
            <c:numRef>
              <c:f>公会計指標分析・財政指標組合せ分析表!$BP$55:$DC$55</c:f>
              <c:numCache>
                <c:formatCode>#,##0.0;"▲ "#,##0.0</c:formatCode>
                <c:ptCount val="40"/>
                <c:pt idx="16">
                  <c:v>24.1</c:v>
                </c:pt>
                <c:pt idx="24">
                  <c:v>20.100000000000001</c:v>
                </c:pt>
              </c:numCache>
            </c:numRef>
          </c:yVal>
          <c:smooth val="0"/>
          <c:extLst>
            <c:ext xmlns:c16="http://schemas.microsoft.com/office/drawing/2014/chart" uri="{C3380CC4-5D6E-409C-BE32-E72D297353CC}">
              <c16:uniqueId val="{00000013-930F-42CE-A5B1-66F477B2BD56}"/>
            </c:ext>
          </c:extLst>
        </c:ser>
        <c:dLbls>
          <c:showLegendKey val="0"/>
          <c:showVal val="1"/>
          <c:showCatName val="0"/>
          <c:showSerName val="0"/>
          <c:showPercent val="0"/>
          <c:showBubbleSize val="0"/>
        </c:dLbls>
        <c:axId val="46179840"/>
        <c:axId val="46181760"/>
      </c:scatterChart>
      <c:valAx>
        <c:axId val="46179840"/>
        <c:scaling>
          <c:orientation val="minMax"/>
          <c:max val="6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{7C48DB80-2C5F-4991-A447-F29490AD42A1}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68-40AA-8769-16F38D8EA4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{C0B9EB00-0729-443F-8C33-192DFC67F85C}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68-40AA-8769-16F38D8EA4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{6DF1F3DC-5227-466C-81CC-2AE5C88F64B2}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68-40AA-8769-16F38D8EA4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{D255DD79-D1AB-4312-94D6-BDEC964FA8BD}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68-40AA-8769-16F38D8EA4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{D25A4649-66F4-4802-B6B4-5BB7CA88683E}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68-40AA-8769-16F38D8EA49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{E6F2FD78-FFAA-4514-8807-DB1A1B40885C}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68-40AA-8769-16F38D8EA49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{74AD9938-DEAE-4E6E-9F62-2AC8E999CD0B}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68-40AA-8769-16F38D8EA49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{BECE7BA6-F71C-4807-AC17-A378D834567D}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68-40AA-8769-16F38D8EA49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{299A977B-B1EA-43AD-9D4A-21F6D34BBCF7}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68-40AA-8769-16F38D8EA4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4.7</c:v>
                </c:pt>
                <c:pt idx="24">
                  <c:v>5.5</c:v>
                </c:pt>
                <c:pt idx="32">
                  <c:v>5.8</c:v>
                </c:pt>
              </c:numCache>
            </c:numRef>
          </c:xVal>
          <c:yVal>
            <c:numRef>
              <c:f>公会計指標分析・財政指標組合せ分析表!$BP$73:$DC$73</c:f>
              <c:numCache>
                <c:formatCode>#,##0.0;"▲ "#,##0.0</c:formatCode>
                <c:ptCount val="40"/>
                <c:pt idx="0">
                  <c:v>66</c:v>
                </c:pt>
                <c:pt idx="8">
                  <c:v>58.2</c:v>
                </c:pt>
                <c:pt idx="16">
                  <c:v>68.599999999999994</c:v>
                </c:pt>
                <c:pt idx="24">
                  <c:v>67.099999999999994</c:v>
                </c:pt>
                <c:pt idx="32">
                  <c:v>68.099999999999994</c:v>
                </c:pt>
              </c:numCache>
            </c:numRef>
          </c:yVal>
          <c:smooth val="0"/>
          <c:extLst>
            <c:ext xmlns:c16="http://schemas.microsoft.com/office/drawing/2014/chart" uri="{C3380CC4-5D6E-409C-BE32-E72D297353CC}">
              <c16:uniqueId val="{00000009-BB68-40AA-8769-16F38D8EA4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{1CFB368D-D3FF-4903-9C71-58381EA6DFD7}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68-40AA-8769-16F38D8EA4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{B6900906-7C04-4986-BAE1-7C4C1DF8F08C}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68-40AA-8769-16F38D8EA4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{E388AA26-E473-4E6F-943B-F5B158CA9E2E}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68-40AA-8769-16F38D8EA4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{9A624676-C8FE-4980-9606-AC15E911AC7E}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68-40AA-8769-16F38D8EA4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{ACF95ACA-67CC-40A9-BBCC-930B8B4D5D5F}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68-40AA-8769-16F38D8EA49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{1A695320-D4AE-48EA-BA74-269DE0F9E05B}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68-40AA-8769-16F38D8EA49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{B71B2C0C-5754-4F30-87B0-FD5FCBB45860}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68-40AA-8769-16F38D8EA49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{66AC0DB9-9192-427F-BB65-5BAE0EA6EC5B}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68-40AA-8769-16F38D8EA49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{8E5EB6A0-8EFB-4D8D-8F91-B36578D568BA}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68-40AA-8769-16F38D8EA4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BB68-40AA-8769-16F38D8EA491}"/>
            </c:ext>
          </c:extLst>
        </c:ser>
        <c:dLbls>
          <c:showLegendKey val="0"/>
          <c:showVal val="1"/>
          <c:showCatName val="0"/>
          <c:showSerName val="0"/>
          <c:showPercent val="0"/>
          <c:showBubbleSize val="0"/>
        </c:dLbls>
        <c:axId val="84219776"/>
        <c:axId val="84234240"/>
      </c:scatterChart>
      <c:valAx>
        <c:axId val="84219776"/>
        <c:scaling>
          <c:orientation val="minMax"/>
          <c:max val="6.1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元利償還金等（Ａ）については、元利償還金が前年度比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億円の減となる他、すべての数値において昨年度より減となっていることから、実質公債費比率の分子は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億円減となった。その結果、実質公債費比率は単年度の数値で比較すると、昨年度より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今後、新庁舎整備事業など大型建設事業の借入が控えていることから、市債管理計画に基づき地方債の発行を抑制し、適切な財政運営に努める。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将来負担額（Ａ）については、一般会計等に係る地方債の現在高の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億円の減、及び、公営企業会計の地方債現在高の減に伴い、公営企業会計にかかる地方債の償還に充てるための一般会計からの繰り入れ見込額が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億円の減となった。充当可能財源等（Ｂ）については、介護保険給付基金及び国保財政調整基金を積み増ししたことにより、充当可能基金が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億円の増となったものの、充当可能特定歳入及び基準財政需要額算入見込額ともに減となったことから、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その結果、将来負担比率の分子は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今後も市債管理計画に基づく市債発行額の抑制、及び、基金の積み増しにより比率の改善に努める。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他市町と比較して財政調整基金の残高が少ないため、経常経費の執行留保や契約差金の完全凍結を実施するなどして剰余金を確保し、財政調整基金残高が標準財政規模の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・体育館建設基金：市立体育館の建設基金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・こども甲状腺検査基金：東日本大震災に伴う福島第一原子力発電所の事故に起因する放射線の影響による子どもの健康被害対策として行う甲状腺検査に必要な事業の財源に充てるため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・小野塚記念青少年健全育成基金：青少年の健全な育成に資する事業に充てるため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・文化芸術振興基金：文化芸術の振興及び活動のの支援の経費に充てるため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・庁舎建設基金：新庁舎整備事業のため</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万円の取り崩し及び</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による基金残高の減少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・体育館建設基金：預金利子及び繰替運用利子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・こども甲状腺検査基金：預金利子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・小野塚記念青少年健全育成基金：青少年健全育成関係団体への助成金として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・文化芸術振興基金：文化芸術振興関係団体への助成金として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・庁舎建設基金：平成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年度にかけて実施する新庁舎整備事業で、令和元年度は</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・体育館建設基金：令和元年度から</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年度にかけて実施する市立体育館建設事業のため、令和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・こども甲状腺検査基金：子ども甲状腺検査事業検討委員会において、福島県民健康調査の状況を踏まえ、検査の必要性がなくなったと判断されることから廃止予定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・小野塚記念青少年健全育成基金：引き続き青少年健全育成団体への助成金に充てるため取り崩す予定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・文化芸術振興基金：引き続き文化芸術振興関係団体への助成金に充てるため取り崩す予定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預金利子及び繰替運用利子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新庁舎建設事業など大型建設事業に係る地方債借入が予定されていることから、積み増しに努める。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年度の有形固定資産減価償却率については、固定資産台帳が整備中であったため表示されていない。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年度間を比較すると、有形固定資産比率が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ポイント増加している。また、それぞれの年度で類似団体の数値を上回っていることから、当市は類似団体と比較し資産の老朽化がやや進んでいる。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公共施設総合管理計画を始めとした計画に基づき、施設の統廃合、民設民営化、長寿命化等を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財政状況を考慮しつつ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79" name="楕円 78"/>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0" name="楕円 79"/>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95885</xdr:rowOff>
    </xdr:to>
    <xdr:cxnSp macro="">
      <xdr:nvCxnSpPr>
        <xdr:cNvPr id="81" name="直線コネクタ 80"/>
        <xdr:cNvCxnSpPr/>
      </xdr:nvCxnSpPr>
      <xdr:spPr>
        <a:xfrm flipV="1">
          <a:off x="3289300" y="597492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2"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3"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4"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85" name="n_1mainValue有形固定資産減価償却率"/>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年度は、主に法人市民税が企業業績の回復等により増収となり経常一般財源等が増加したことで債務償還比率が前年度に比べ減少した。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債務償還比率について、全国平均は下回っているが、栃木県平均及び類似団体平均と比較すると上回る数値となった。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景気の先行きに対し、市税等の大幅な増収が期待できない一方、新庁舎整備事業等の大型建設事業の実施により市債残高の増加が見込まれることから、市債管理計画に基づき市債の適切な発行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1" name="テキスト ボックス 11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17" name="直線コネクタ 116"/>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0"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1" name="直線コネクタ 120"/>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2"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3" name="フローチャート: 判断 122"/>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4" name="フローチャート: 判断 123"/>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100566</xdr:rowOff>
    </xdr:from>
    <xdr:to>
      <xdr:col>76</xdr:col>
      <xdr:colOff>73025</xdr:colOff>
      <xdr:row>30</xdr:row>
      <xdr:rowOff>30716</xdr:rowOff>
    </xdr:to>
    <xdr:sp macro="" textlink="">
      <xdr:nvSpPr>
        <xdr:cNvPr id="130" name="楕円 129"/>
        <xdr:cNvSpPr/>
      </xdr:nvSpPr>
      <xdr:spPr>
        <a:xfrm>
          <a:off x="14744700" y="58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123443</xdr:rowOff>
    </xdr:from>
    <xdr:ext cx="469744" cy="259045"/>
    <xdr:sp macro="" textlink="">
      <xdr:nvSpPr>
        <xdr:cNvPr id="131" name="債務償還比率該当値テキスト"/>
        <xdr:cNvSpPr txBox="1"/>
      </xdr:nvSpPr>
      <xdr:spPr>
        <a:xfrm>
          <a:off x="14846300" y="569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42890</xdr:rowOff>
    </xdr:from>
    <xdr:to>
      <xdr:col>72</xdr:col>
      <xdr:colOff>123825</xdr:colOff>
      <xdr:row>29</xdr:row>
      <xdr:rowOff>144490</xdr:rowOff>
    </xdr:to>
    <xdr:sp macro="" textlink="">
      <xdr:nvSpPr>
        <xdr:cNvPr id="132" name="楕円 131"/>
        <xdr:cNvSpPr/>
      </xdr:nvSpPr>
      <xdr:spPr>
        <a:xfrm>
          <a:off x="14033500" y="57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93690</xdr:rowOff>
    </xdr:from>
    <xdr:to>
      <xdr:col>76</xdr:col>
      <xdr:colOff>22225</xdr:colOff>
      <xdr:row>29</xdr:row>
      <xdr:rowOff>151366</xdr:rowOff>
    </xdr:to>
    <xdr:cxnSp macro="">
      <xdr:nvCxnSpPr>
        <xdr:cNvPr id="133" name="直線コネクタ 132"/>
        <xdr:cNvCxnSpPr/>
      </xdr:nvCxnSpPr>
      <xdr:spPr>
        <a:xfrm>
          <a:off x="14084300" y="5837265"/>
          <a:ext cx="7112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4"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161017</xdr:rowOff>
    </xdr:from>
    <xdr:ext cx="469744" cy="259045"/>
    <xdr:sp macro="" textlink="">
      <xdr:nvSpPr>
        <xdr:cNvPr id="135" name="n_1mainValue債務償還比率"/>
        <xdr:cNvSpPr txBox="1"/>
      </xdr:nvSpPr>
      <xdr:spPr>
        <a:xfrm>
          <a:off x="13836727" y="55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67854</xdr:rowOff>
    </xdr:from>
    <xdr:to>
      <xdr:col>20</xdr:col>
      <xdr:colOff>38100</xdr:colOff>
      <xdr:row>36</xdr:row>
      <xdr:rowOff>169454</xdr:rowOff>
    </xdr:to>
    <xdr:sp macro="" textlink="">
      <xdr:nvSpPr>
        <xdr:cNvPr id="72" name="楕円 71"/>
        <xdr:cNvSpPr/>
      </xdr:nvSpPr>
      <xdr:spPr>
        <a:xfrm>
          <a:off x="3746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87449</xdr:rowOff>
    </xdr:from>
    <xdr:to>
      <xdr:col>15</xdr:col>
      <xdr:colOff>101600</xdr:colOff>
      <xdr:row>37</xdr:row>
      <xdr:rowOff>17599</xdr:rowOff>
    </xdr:to>
    <xdr:sp macro="" textlink="">
      <xdr:nvSpPr>
        <xdr:cNvPr id="73" name="楕円 72"/>
        <xdr:cNvSpPr/>
      </xdr:nvSpPr>
      <xdr:spPr>
        <a:xfrm>
          <a:off x="2857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118654</xdr:rowOff>
    </xdr:from>
    <xdr:to>
      <xdr:col>19</xdr:col>
      <xdr:colOff>177800</xdr:colOff>
      <xdr:row>36</xdr:row>
      <xdr:rowOff>138249</xdr:rowOff>
    </xdr:to>
    <xdr:cxnSp macro="">
      <xdr:nvCxnSpPr>
        <xdr:cNvPr id="74" name="直線コネクタ 73"/>
        <xdr:cNvCxnSpPr/>
      </xdr:nvCxnSpPr>
      <xdr:spPr>
        <a:xfrm flipV="1">
          <a:off x="2908300" y="62908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5"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6"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77"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14531</xdr:rowOff>
    </xdr:from>
    <xdr:ext cx="405111" cy="259045"/>
    <xdr:sp macro="" textlink="">
      <xdr:nvSpPr>
        <xdr:cNvPr id="78" name="n_1mainValue【道路】&#10;有形固定資産減価償却率"/>
        <xdr:cNvSpPr txBox="1"/>
      </xdr:nvSpPr>
      <xdr:spPr>
        <a:xfrm>
          <a:off x="3582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34126</xdr:rowOff>
    </xdr:from>
    <xdr:ext cx="405111" cy="259045"/>
    <xdr:sp macro="" textlink="">
      <xdr:nvSpPr>
        <xdr:cNvPr id="79" name="n_2mainValue【道路】&#10;有形固定資産減価償却率"/>
        <xdr:cNvSpPr txBox="1"/>
      </xdr:nvSpPr>
      <xdr:spPr>
        <a:xfrm>
          <a:off x="2705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4" name="直線コネクタ 103"/>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5"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6" name="直線コネクタ 105"/>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07"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08" name="直線コネクタ 107"/>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09"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0" name="フローチャート: 判断 109"/>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1" name="フローチャート: 判断 110"/>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2" name="フローチャート: 判断 111"/>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3" name="フローチャート: 判断 112"/>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67056</xdr:rowOff>
    </xdr:from>
    <xdr:to>
      <xdr:col>50</xdr:col>
      <xdr:colOff>165100</xdr:colOff>
      <xdr:row>40</xdr:row>
      <xdr:rowOff>168656</xdr:rowOff>
    </xdr:to>
    <xdr:sp macro="" textlink="">
      <xdr:nvSpPr>
        <xdr:cNvPr id="119" name="楕円 118"/>
        <xdr:cNvSpPr/>
      </xdr:nvSpPr>
      <xdr:spPr>
        <a:xfrm>
          <a:off x="95885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150749</xdr:rowOff>
    </xdr:from>
    <xdr:to>
      <xdr:col>46</xdr:col>
      <xdr:colOff>38100</xdr:colOff>
      <xdr:row>40</xdr:row>
      <xdr:rowOff>80899</xdr:rowOff>
    </xdr:to>
    <xdr:sp macro="" textlink="">
      <xdr:nvSpPr>
        <xdr:cNvPr id="120" name="楕円 119"/>
        <xdr:cNvSpPr/>
      </xdr:nvSpPr>
      <xdr:spPr>
        <a:xfrm>
          <a:off x="86995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30099</xdr:rowOff>
    </xdr:from>
    <xdr:to>
      <xdr:col>50</xdr:col>
      <xdr:colOff>114300</xdr:colOff>
      <xdr:row>40</xdr:row>
      <xdr:rowOff>117856</xdr:rowOff>
    </xdr:to>
    <xdr:cxnSp macro="">
      <xdr:nvCxnSpPr>
        <xdr:cNvPr id="121" name="直線コネクタ 120"/>
        <xdr:cNvCxnSpPr/>
      </xdr:nvCxnSpPr>
      <xdr:spPr>
        <a:xfrm>
          <a:off x="8750300" y="6888099"/>
          <a:ext cx="8890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22" name="n_1aveValue【道路】&#10;一人当たり延長"/>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3"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24"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159783</xdr:rowOff>
    </xdr:from>
    <xdr:ext cx="469744" cy="259045"/>
    <xdr:sp macro="" textlink="">
      <xdr:nvSpPr>
        <xdr:cNvPr id="125" name="n_1mainValue【道路】&#10;一人当たり延長"/>
        <xdr:cNvSpPr txBox="1"/>
      </xdr:nvSpPr>
      <xdr:spPr>
        <a:xfrm>
          <a:off x="9391727"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72026</xdr:rowOff>
    </xdr:from>
    <xdr:ext cx="469744" cy="259045"/>
    <xdr:sp macro="" textlink="">
      <xdr:nvSpPr>
        <xdr:cNvPr id="126" name="n_2mainValue【道路】&#10;一人当たり延長"/>
        <xdr:cNvSpPr txBox="1"/>
      </xdr:nvSpPr>
      <xdr:spPr>
        <a:xfrm>
          <a:off x="8515427" y="69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49" name="直線コネクタ 148"/>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0"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1" name="直線コネクタ 150"/>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3" name="直線コネクタ 15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54"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55" name="フローチャート: 判断 154"/>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6" name="フローチャート: 判断 155"/>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57" name="フローチャート: 判断 156"/>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58" name="フローチャート: 判断 157"/>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127508</xdr:rowOff>
    </xdr:from>
    <xdr:to>
      <xdr:col>20</xdr:col>
      <xdr:colOff>38100</xdr:colOff>
      <xdr:row>57</xdr:row>
      <xdr:rowOff>57658</xdr:rowOff>
    </xdr:to>
    <xdr:sp macro="" textlink="">
      <xdr:nvSpPr>
        <xdr:cNvPr id="164" name="楕円 163"/>
        <xdr:cNvSpPr/>
      </xdr:nvSpPr>
      <xdr:spPr>
        <a:xfrm>
          <a:off x="3746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38354</xdr:rowOff>
    </xdr:from>
    <xdr:to>
      <xdr:col>15</xdr:col>
      <xdr:colOff>101600</xdr:colOff>
      <xdr:row>57</xdr:row>
      <xdr:rowOff>139954</xdr:rowOff>
    </xdr:to>
    <xdr:sp macro="" textlink="">
      <xdr:nvSpPr>
        <xdr:cNvPr id="165" name="楕円 164"/>
        <xdr:cNvSpPr/>
      </xdr:nvSpPr>
      <xdr:spPr>
        <a:xfrm>
          <a:off x="2857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xdr:rowOff>
    </xdr:from>
    <xdr:to>
      <xdr:col>19</xdr:col>
      <xdr:colOff>177800</xdr:colOff>
      <xdr:row>57</xdr:row>
      <xdr:rowOff>89154</xdr:rowOff>
    </xdr:to>
    <xdr:cxnSp macro="">
      <xdr:nvCxnSpPr>
        <xdr:cNvPr id="166" name="直線コネクタ 165"/>
        <xdr:cNvCxnSpPr/>
      </xdr:nvCxnSpPr>
      <xdr:spPr>
        <a:xfrm flipV="1">
          <a:off x="2908300" y="9779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67" name="n_1ave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68" name="n_2ave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69"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74185</xdr:rowOff>
    </xdr:from>
    <xdr:ext cx="405111" cy="259045"/>
    <xdr:sp macro="" textlink="">
      <xdr:nvSpPr>
        <xdr:cNvPr id="170" name="n_1mainValue【橋りょう・トンネル】&#10;有形固定資産減価償却率"/>
        <xdr:cNvSpPr txBox="1"/>
      </xdr:nvSpPr>
      <xdr:spPr>
        <a:xfrm>
          <a:off x="3582044"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156481</xdr:rowOff>
    </xdr:from>
    <xdr:ext cx="405111" cy="259045"/>
    <xdr:sp macro="" textlink="">
      <xdr:nvSpPr>
        <xdr:cNvPr id="171" name="n_2mainValue【橋りょう・トンネル】&#10;有形固定資産減価償却率"/>
        <xdr:cNvSpPr txBox="1"/>
      </xdr:nvSpPr>
      <xdr:spPr>
        <a:xfrm>
          <a:off x="2705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3" name="テキスト ボックス 18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5" name="テキスト ボックス 18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7" name="テキスト ボックス 18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9" name="テキスト ボックス 18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1" name="テキスト ボックス 19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3" name="テキスト ボックス 19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197" name="直線コネクタ 196"/>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198"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199" name="直線コネクタ 198"/>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0"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01" name="直線コネクタ 200"/>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02"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03" name="フローチャート: 判断 202"/>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04" name="フローチャート: 判断 203"/>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05" name="フローチャート: 判断 204"/>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06" name="フローチャート: 判断 205"/>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150873</xdr:rowOff>
    </xdr:from>
    <xdr:to>
      <xdr:col>50</xdr:col>
      <xdr:colOff>165100</xdr:colOff>
      <xdr:row>64</xdr:row>
      <xdr:rowOff>81023</xdr:rowOff>
    </xdr:to>
    <xdr:sp macro="" textlink="">
      <xdr:nvSpPr>
        <xdr:cNvPr id="212" name="楕円 211"/>
        <xdr:cNvSpPr/>
      </xdr:nvSpPr>
      <xdr:spPr>
        <a:xfrm>
          <a:off x="9588500" y="109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150344</xdr:rowOff>
    </xdr:from>
    <xdr:to>
      <xdr:col>46</xdr:col>
      <xdr:colOff>38100</xdr:colOff>
      <xdr:row>64</xdr:row>
      <xdr:rowOff>80494</xdr:rowOff>
    </xdr:to>
    <xdr:sp macro="" textlink="">
      <xdr:nvSpPr>
        <xdr:cNvPr id="213" name="楕円 212"/>
        <xdr:cNvSpPr/>
      </xdr:nvSpPr>
      <xdr:spPr>
        <a:xfrm>
          <a:off x="8699500" y="109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29694</xdr:rowOff>
    </xdr:from>
    <xdr:to>
      <xdr:col>50</xdr:col>
      <xdr:colOff>114300</xdr:colOff>
      <xdr:row>64</xdr:row>
      <xdr:rowOff>30223</xdr:rowOff>
    </xdr:to>
    <xdr:cxnSp macro="">
      <xdr:nvCxnSpPr>
        <xdr:cNvPr id="214" name="直線コネクタ 213"/>
        <xdr:cNvCxnSpPr/>
      </xdr:nvCxnSpPr>
      <xdr:spPr>
        <a:xfrm>
          <a:off x="8750300" y="11002494"/>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15"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16"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17"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72150</xdr:rowOff>
    </xdr:from>
    <xdr:ext cx="534377" cy="259045"/>
    <xdr:sp macro="" textlink="">
      <xdr:nvSpPr>
        <xdr:cNvPr id="218" name="n_1mainValue【橋りょう・トンネル】&#10;一人当たり有形固定資産（償却資産）額"/>
        <xdr:cNvSpPr txBox="1"/>
      </xdr:nvSpPr>
      <xdr:spPr>
        <a:xfrm>
          <a:off x="9359411" y="110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71621</xdr:rowOff>
    </xdr:from>
    <xdr:ext cx="534377" cy="259045"/>
    <xdr:sp macro="" textlink="">
      <xdr:nvSpPr>
        <xdr:cNvPr id="219" name="n_2mainValue【橋りょう・トンネル】&#10;一人当たり有形固定資産（償却資産）額"/>
        <xdr:cNvSpPr txBox="1"/>
      </xdr:nvSpPr>
      <xdr:spPr>
        <a:xfrm>
          <a:off x="8483111" y="110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44" name="直線コネクタ 243"/>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45"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46" name="直線コネクタ 245"/>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47"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48" name="直線コネクタ 247"/>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49"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50" name="フローチャート: 判断 249"/>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52" name="フローチャート: 判断 251"/>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53" name="フローチャート: 判断 252"/>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59" name="楕円 258"/>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154939</xdr:rowOff>
    </xdr:from>
    <xdr:to>
      <xdr:col>15</xdr:col>
      <xdr:colOff>101600</xdr:colOff>
      <xdr:row>79</xdr:row>
      <xdr:rowOff>85089</xdr:rowOff>
    </xdr:to>
    <xdr:sp macro="" textlink="">
      <xdr:nvSpPr>
        <xdr:cNvPr id="260" name="楕円 259"/>
        <xdr:cNvSpPr/>
      </xdr:nvSpPr>
      <xdr:spPr>
        <a:xfrm>
          <a:off x="2857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34289</xdr:rowOff>
    </xdr:to>
    <xdr:cxnSp macro="">
      <xdr:nvCxnSpPr>
        <xdr:cNvPr id="261" name="直線コネクタ 260"/>
        <xdr:cNvCxnSpPr/>
      </xdr:nvCxnSpPr>
      <xdr:spPr>
        <a:xfrm flipV="1">
          <a:off x="2908300" y="13548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2"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63"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64"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65"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101616</xdr:rowOff>
    </xdr:from>
    <xdr:ext cx="405111" cy="259045"/>
    <xdr:sp macro="" textlink="">
      <xdr:nvSpPr>
        <xdr:cNvPr id="266" name="n_2mainValue【公営住宅】&#10;有形固定資産減価償却率"/>
        <xdr:cNvSpPr txBox="1"/>
      </xdr:nvSpPr>
      <xdr:spPr>
        <a:xfrm>
          <a:off x="2705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290" name="直線コネクタ 28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29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292" name="直線コネクタ 29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29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294" name="直線コネクタ 29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295"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296" name="フローチャート: 判断 29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297" name="フローチャート: 判断 29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298" name="フローチャート: 判断 29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299" name="フローチャート: 判断 298"/>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81280</xdr:rowOff>
    </xdr:from>
    <xdr:to>
      <xdr:col>50</xdr:col>
      <xdr:colOff>165100</xdr:colOff>
      <xdr:row>85</xdr:row>
      <xdr:rowOff>11430</xdr:rowOff>
    </xdr:to>
    <xdr:sp macro="" textlink="">
      <xdr:nvSpPr>
        <xdr:cNvPr id="305" name="楕円 304"/>
        <xdr:cNvSpPr/>
      </xdr:nvSpPr>
      <xdr:spPr>
        <a:xfrm>
          <a:off x="9588500" y="144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88900</xdr:rowOff>
    </xdr:from>
    <xdr:to>
      <xdr:col>46</xdr:col>
      <xdr:colOff>38100</xdr:colOff>
      <xdr:row>85</xdr:row>
      <xdr:rowOff>19050</xdr:rowOff>
    </xdr:to>
    <xdr:sp macro="" textlink="">
      <xdr:nvSpPr>
        <xdr:cNvPr id="306" name="楕円 305"/>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132080</xdr:rowOff>
    </xdr:from>
    <xdr:to>
      <xdr:col>50</xdr:col>
      <xdr:colOff>114300</xdr:colOff>
      <xdr:row>84</xdr:row>
      <xdr:rowOff>139700</xdr:rowOff>
    </xdr:to>
    <xdr:cxnSp macro="">
      <xdr:nvCxnSpPr>
        <xdr:cNvPr id="307" name="直線コネクタ 306"/>
        <xdr:cNvCxnSpPr/>
      </xdr:nvCxnSpPr>
      <xdr:spPr>
        <a:xfrm flipV="1">
          <a:off x="8750300" y="1453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08"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09" name="n_2aveValue【公営住宅】&#10;一人当たり面積"/>
        <xdr:cNvSpPr txBox="1"/>
      </xdr:nvSpPr>
      <xdr:spPr>
        <a:xfrm>
          <a:off x="8515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10"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2557</xdr:rowOff>
    </xdr:from>
    <xdr:ext cx="469744" cy="259045"/>
    <xdr:sp macro="" textlink="">
      <xdr:nvSpPr>
        <xdr:cNvPr id="311" name="n_1mainValue【公営住宅】&#10;一人当たり面積"/>
        <xdr:cNvSpPr txBox="1"/>
      </xdr:nvSpPr>
      <xdr:spPr>
        <a:xfrm>
          <a:off x="9391727" y="1457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12" name="n_2mainValue【公営住宅】&#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51" name="直線コネクタ 350"/>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5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53" name="直線コネクタ 35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54"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55" name="直線コネクタ 35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356"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57" name="フローチャート: 判断 356"/>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58" name="フローチャート: 判断 357"/>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59" name="フローチャート: 判断 358"/>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60" name="フローチャート: 判断 359"/>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66" name="楕円 365"/>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67" name="楕円 366"/>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121920</xdr:rowOff>
    </xdr:to>
    <xdr:cxnSp macro="">
      <xdr:nvCxnSpPr>
        <xdr:cNvPr id="368" name="直線コネクタ 367"/>
        <xdr:cNvCxnSpPr/>
      </xdr:nvCxnSpPr>
      <xdr:spPr>
        <a:xfrm flipV="1">
          <a:off x="14592300" y="6111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369"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370"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71"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72" name="n_1mainValue【認定こども園・幼稚園・保育所】&#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73"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4" name="テキスト ボックス 38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6" name="テキスト ボックス 3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8" name="テキスト ボックス 3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0" name="テキスト ボックス 3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2" name="テキスト ボックス 3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4" name="テキスト ボックス 3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398" name="直線コネクタ 397"/>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99"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0" name="直線コネクタ 39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01"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02" name="直線コネクタ 401"/>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03"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04" name="フローチャート: 判断 403"/>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05" name="フローチャート: 判断 404"/>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06" name="フローチャート: 判断 405"/>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07" name="フローチャート: 判断 406"/>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158750</xdr:rowOff>
    </xdr:from>
    <xdr:to>
      <xdr:col>112</xdr:col>
      <xdr:colOff>38100</xdr:colOff>
      <xdr:row>42</xdr:row>
      <xdr:rowOff>88900</xdr:rowOff>
    </xdr:to>
    <xdr:sp macro="" textlink="">
      <xdr:nvSpPr>
        <xdr:cNvPr id="413" name="楕円 412"/>
        <xdr:cNvSpPr/>
      </xdr:nvSpPr>
      <xdr:spPr>
        <a:xfrm>
          <a:off x="2127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151130</xdr:rowOff>
    </xdr:from>
    <xdr:to>
      <xdr:col>107</xdr:col>
      <xdr:colOff>101600</xdr:colOff>
      <xdr:row>42</xdr:row>
      <xdr:rowOff>81280</xdr:rowOff>
    </xdr:to>
    <xdr:sp macro="" textlink="">
      <xdr:nvSpPr>
        <xdr:cNvPr id="414" name="楕円 413"/>
        <xdr:cNvSpPr/>
      </xdr:nvSpPr>
      <xdr:spPr>
        <a:xfrm>
          <a:off x="20383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30480</xdr:rowOff>
    </xdr:from>
    <xdr:to>
      <xdr:col>111</xdr:col>
      <xdr:colOff>177800</xdr:colOff>
      <xdr:row>42</xdr:row>
      <xdr:rowOff>38100</xdr:rowOff>
    </xdr:to>
    <xdr:cxnSp macro="">
      <xdr:nvCxnSpPr>
        <xdr:cNvPr id="415" name="直線コネクタ 414"/>
        <xdr:cNvCxnSpPr/>
      </xdr:nvCxnSpPr>
      <xdr:spPr>
        <a:xfrm>
          <a:off x="20434300" y="723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17797</xdr:rowOff>
    </xdr:from>
    <xdr:ext cx="469744" cy="259045"/>
    <xdr:sp macro="" textlink="">
      <xdr:nvSpPr>
        <xdr:cNvPr id="416" name="n_1ave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417"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18" name="n_3ave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80027</xdr:rowOff>
    </xdr:from>
    <xdr:ext cx="469744" cy="259045"/>
    <xdr:sp macro="" textlink="">
      <xdr:nvSpPr>
        <xdr:cNvPr id="419" name="n_1mainValue【認定こども園・幼稚園・保育所】&#10;一人当たり面積"/>
        <xdr:cNvSpPr txBox="1"/>
      </xdr:nvSpPr>
      <xdr:spPr>
        <a:xfrm>
          <a:off x="21075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72407</xdr:rowOff>
    </xdr:from>
    <xdr:ext cx="469744" cy="259045"/>
    <xdr:sp macro="" textlink="">
      <xdr:nvSpPr>
        <xdr:cNvPr id="420" name="n_2mainValue【認定こども園・幼稚園・保育所】&#10;一人当たり面積"/>
        <xdr:cNvSpPr txBox="1"/>
      </xdr:nvSpPr>
      <xdr:spPr>
        <a:xfrm>
          <a:off x="20199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45" name="直線コネクタ 444"/>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46"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47" name="直線コネクタ 446"/>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48"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49" name="直線コネクタ 448"/>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50"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51" name="フローチャート: 判断 450"/>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52" name="フローチャート: 判断 451"/>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53" name="フローチャート: 判断 452"/>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54" name="フローチャート: 判断 453"/>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135890</xdr:rowOff>
    </xdr:from>
    <xdr:to>
      <xdr:col>81</xdr:col>
      <xdr:colOff>101600</xdr:colOff>
      <xdr:row>57</xdr:row>
      <xdr:rowOff>66040</xdr:rowOff>
    </xdr:to>
    <xdr:sp macro="" textlink="">
      <xdr:nvSpPr>
        <xdr:cNvPr id="460" name="楕円 459"/>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33020</xdr:rowOff>
    </xdr:from>
    <xdr:to>
      <xdr:col>76</xdr:col>
      <xdr:colOff>165100</xdr:colOff>
      <xdr:row>57</xdr:row>
      <xdr:rowOff>134620</xdr:rowOff>
    </xdr:to>
    <xdr:sp macro="" textlink="">
      <xdr:nvSpPr>
        <xdr:cNvPr id="461" name="楕円 460"/>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83820</xdr:rowOff>
    </xdr:to>
    <xdr:cxnSp macro="">
      <xdr:nvCxnSpPr>
        <xdr:cNvPr id="462" name="直線コネクタ 461"/>
        <xdr:cNvCxnSpPr/>
      </xdr:nvCxnSpPr>
      <xdr:spPr>
        <a:xfrm flipV="1">
          <a:off x="14592300" y="9787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463" name="n_1aveValue【学校施設】&#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64"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465"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82567</xdr:rowOff>
    </xdr:from>
    <xdr:ext cx="405111" cy="259045"/>
    <xdr:sp macro="" textlink="">
      <xdr:nvSpPr>
        <xdr:cNvPr id="466" name="n_1mainValue【学校施設】&#10;有形固定資産減価償却率"/>
        <xdr:cNvSpPr txBox="1"/>
      </xdr:nvSpPr>
      <xdr:spPr>
        <a:xfrm>
          <a:off x="15266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467" name="n_2mainValue【学校施設】&#10;有形固定資産減価償却率"/>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79" name="直線コネクタ 47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0" name="テキスト ボックス 47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3" name="直線コネクタ 48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4" name="テキスト ボックス 48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7" name="直線コネクタ 48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8" name="テキスト ボックス 48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1" name="直線コネクタ 49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2" name="テキスト ボックス 49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496" name="直線コネクタ 495"/>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497"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498" name="直線コネクタ 497"/>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499"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00" name="直線コネクタ 499"/>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501"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02" name="フローチャート: 判断 501"/>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03" name="フローチャート: 判断 502"/>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04" name="フローチャート: 判断 503"/>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05" name="フローチャート: 判断 504"/>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50641</xdr:rowOff>
    </xdr:from>
    <xdr:to>
      <xdr:col>112</xdr:col>
      <xdr:colOff>38100</xdr:colOff>
      <xdr:row>61</xdr:row>
      <xdr:rowOff>152241</xdr:rowOff>
    </xdr:to>
    <xdr:sp macro="" textlink="">
      <xdr:nvSpPr>
        <xdr:cNvPr id="511" name="楕円 510"/>
        <xdr:cNvSpPr/>
      </xdr:nvSpPr>
      <xdr:spPr>
        <a:xfrm>
          <a:off x="21272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39212</xdr:rowOff>
    </xdr:from>
    <xdr:to>
      <xdr:col>107</xdr:col>
      <xdr:colOff>101600</xdr:colOff>
      <xdr:row>61</xdr:row>
      <xdr:rowOff>140812</xdr:rowOff>
    </xdr:to>
    <xdr:sp macro="" textlink="">
      <xdr:nvSpPr>
        <xdr:cNvPr id="512" name="楕円 511"/>
        <xdr:cNvSpPr/>
      </xdr:nvSpPr>
      <xdr:spPr>
        <a:xfrm>
          <a:off x="203835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90012</xdr:rowOff>
    </xdr:from>
    <xdr:to>
      <xdr:col>111</xdr:col>
      <xdr:colOff>177800</xdr:colOff>
      <xdr:row>61</xdr:row>
      <xdr:rowOff>101441</xdr:rowOff>
    </xdr:to>
    <xdr:cxnSp macro="">
      <xdr:nvCxnSpPr>
        <xdr:cNvPr id="513" name="直線コネクタ 512"/>
        <xdr:cNvCxnSpPr/>
      </xdr:nvCxnSpPr>
      <xdr:spPr>
        <a:xfrm>
          <a:off x="20434300" y="105484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14"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15"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16"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143368</xdr:rowOff>
    </xdr:from>
    <xdr:ext cx="469744" cy="259045"/>
    <xdr:sp macro="" textlink="">
      <xdr:nvSpPr>
        <xdr:cNvPr id="517" name="n_1mainValue【学校施設】&#10;一人当たり面積"/>
        <xdr:cNvSpPr txBox="1"/>
      </xdr:nvSpPr>
      <xdr:spPr>
        <a:xfrm>
          <a:off x="21075727" y="106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131939</xdr:rowOff>
    </xdr:from>
    <xdr:ext cx="469744" cy="259045"/>
    <xdr:sp macro="" textlink="">
      <xdr:nvSpPr>
        <xdr:cNvPr id="518" name="n_2mainValue【学校施設】&#10;一人当たり面積"/>
        <xdr:cNvSpPr txBox="1"/>
      </xdr:nvSpPr>
      <xdr:spPr>
        <a:xfrm>
          <a:off x="20199427" y="1059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43" name="直線コネクタ 542"/>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44"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45" name="直線コネクタ 544"/>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548"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49" name="フローチャート: 判断 548"/>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50" name="フローチャート: 判断 549"/>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51" name="フローチャート: 判断 550"/>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52" name="フローチャート: 判断 551"/>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99695</xdr:rowOff>
    </xdr:from>
    <xdr:to>
      <xdr:col>81</xdr:col>
      <xdr:colOff>101600</xdr:colOff>
      <xdr:row>78</xdr:row>
      <xdr:rowOff>29845</xdr:rowOff>
    </xdr:to>
    <xdr:sp macro="" textlink="">
      <xdr:nvSpPr>
        <xdr:cNvPr id="558" name="楕円 557"/>
        <xdr:cNvSpPr/>
      </xdr:nvSpPr>
      <xdr:spPr>
        <a:xfrm>
          <a:off x="1543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99695</xdr:rowOff>
    </xdr:from>
    <xdr:to>
      <xdr:col>76</xdr:col>
      <xdr:colOff>165100</xdr:colOff>
      <xdr:row>78</xdr:row>
      <xdr:rowOff>29845</xdr:rowOff>
    </xdr:to>
    <xdr:sp macro="" textlink="">
      <xdr:nvSpPr>
        <xdr:cNvPr id="559" name="楕円 558"/>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150495</xdr:rowOff>
    </xdr:from>
    <xdr:to>
      <xdr:col>81</xdr:col>
      <xdr:colOff>50800</xdr:colOff>
      <xdr:row>77</xdr:row>
      <xdr:rowOff>150495</xdr:rowOff>
    </xdr:to>
    <xdr:cxnSp macro="">
      <xdr:nvCxnSpPr>
        <xdr:cNvPr id="560" name="直線コネクタ 559"/>
        <xdr:cNvCxnSpPr/>
      </xdr:nvCxnSpPr>
      <xdr:spPr>
        <a:xfrm>
          <a:off x="14592300" y="13352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561"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562"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63"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46372</xdr:rowOff>
    </xdr:from>
    <xdr:ext cx="405111" cy="259045"/>
    <xdr:sp macro="" textlink="">
      <xdr:nvSpPr>
        <xdr:cNvPr id="564" name="n_1mainValue【児童館】&#10;有形固定資産減価償却率"/>
        <xdr:cNvSpPr txBox="1"/>
      </xdr:nvSpPr>
      <xdr:spPr>
        <a:xfrm>
          <a:off x="152660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46372</xdr:rowOff>
    </xdr:from>
    <xdr:ext cx="405111" cy="259045"/>
    <xdr:sp macro="" textlink="">
      <xdr:nvSpPr>
        <xdr:cNvPr id="565" name="n_2mainValue【児童館】&#10;有形固定資産減価償却率"/>
        <xdr:cNvSpPr txBox="1"/>
      </xdr:nvSpPr>
      <xdr:spPr>
        <a:xfrm>
          <a:off x="143897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589" name="直線コネクタ 58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1" name="直線コネクタ 59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9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3" name="直線コネクタ 59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4"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5" name="フローチャート: 判断 59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96" name="フローチャート: 判断 59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597" name="フローチャート: 判断 596"/>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98" name="フローチャート: 判断 597"/>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04" name="楕円 60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605" name="楕円 604"/>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06" name="直線コネクタ 605"/>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0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08"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09"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10"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11"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4" name="テキスト ボックス 63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36" name="直線コネクタ 635"/>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7"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8" name="直線コネクタ 637"/>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3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40" name="直線コネクタ 63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41"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2" name="フローチャート: 判断 641"/>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43" name="フローチャート: 判断 642"/>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44" name="フローチャート: 判断 643"/>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45" name="フローチャート: 判断 644"/>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33020</xdr:rowOff>
    </xdr:from>
    <xdr:to>
      <xdr:col>81</xdr:col>
      <xdr:colOff>101600</xdr:colOff>
      <xdr:row>99</xdr:row>
      <xdr:rowOff>134620</xdr:rowOff>
    </xdr:to>
    <xdr:sp macro="" textlink="">
      <xdr:nvSpPr>
        <xdr:cNvPr id="651" name="楕円 650"/>
        <xdr:cNvSpPr/>
      </xdr:nvSpPr>
      <xdr:spPr>
        <a:xfrm>
          <a:off x="15430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135889</xdr:rowOff>
    </xdr:from>
    <xdr:to>
      <xdr:col>76</xdr:col>
      <xdr:colOff>165100</xdr:colOff>
      <xdr:row>108</xdr:row>
      <xdr:rowOff>66039</xdr:rowOff>
    </xdr:to>
    <xdr:sp macro="" textlink="">
      <xdr:nvSpPr>
        <xdr:cNvPr id="652" name="楕円 651"/>
        <xdr:cNvSpPr/>
      </xdr:nvSpPr>
      <xdr:spPr>
        <a:xfrm>
          <a:off x="14541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83820</xdr:rowOff>
    </xdr:from>
    <xdr:to>
      <xdr:col>81</xdr:col>
      <xdr:colOff>50800</xdr:colOff>
      <xdr:row>108</xdr:row>
      <xdr:rowOff>15239</xdr:rowOff>
    </xdr:to>
    <xdr:cxnSp macro="">
      <xdr:nvCxnSpPr>
        <xdr:cNvPr id="653" name="直線コネクタ 652"/>
        <xdr:cNvCxnSpPr/>
      </xdr:nvCxnSpPr>
      <xdr:spPr>
        <a:xfrm flipV="1">
          <a:off x="14592300" y="17057370"/>
          <a:ext cx="889000" cy="14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654" name="n_1ave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55"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656" name="n_3aveValue【公民館】&#10;有形固定資産減価償却率"/>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97</xdr:row>
      <xdr:rowOff>151147</xdr:rowOff>
    </xdr:from>
    <xdr:ext cx="405111" cy="259045"/>
    <xdr:sp macro="" textlink="">
      <xdr:nvSpPr>
        <xdr:cNvPr id="657" name="n_1mainValue【公民館】&#10;有形固定資産減価償却率"/>
        <xdr:cNvSpPr txBox="1"/>
      </xdr:nvSpPr>
      <xdr:spPr>
        <a:xfrm>
          <a:off x="1526604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57166</xdr:rowOff>
    </xdr:from>
    <xdr:ext cx="405111" cy="259045"/>
    <xdr:sp macro="" textlink="">
      <xdr:nvSpPr>
        <xdr:cNvPr id="658" name="n_2mainValue【公民館】&#10;有形固定資産減価償却率"/>
        <xdr:cNvSpPr txBox="1"/>
      </xdr:nvSpPr>
      <xdr:spPr>
        <a:xfrm>
          <a:off x="14389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680" name="直線コネクタ 679"/>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81"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82" name="直線コネクタ 681"/>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683"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684" name="直線コネクタ 683"/>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8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86" name="フローチャート: 判断 68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687" name="フローチャート: 判断 686"/>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688" name="フローチャート: 判断 687"/>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689" name="フローチャート: 判断 68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695" name="楕円 694"/>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89408</xdr:rowOff>
    </xdr:from>
    <xdr:to>
      <xdr:col>107</xdr:col>
      <xdr:colOff>101600</xdr:colOff>
      <xdr:row>107</xdr:row>
      <xdr:rowOff>19558</xdr:rowOff>
    </xdr:to>
    <xdr:sp macro="" textlink="">
      <xdr:nvSpPr>
        <xdr:cNvPr id="696" name="楕円 695"/>
        <xdr:cNvSpPr/>
      </xdr:nvSpPr>
      <xdr:spPr>
        <a:xfrm>
          <a:off x="20383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140208</xdr:rowOff>
    </xdr:from>
    <xdr:to>
      <xdr:col>111</xdr:col>
      <xdr:colOff>177800</xdr:colOff>
      <xdr:row>107</xdr:row>
      <xdr:rowOff>101346</xdr:rowOff>
    </xdr:to>
    <xdr:cxnSp macro="">
      <xdr:nvCxnSpPr>
        <xdr:cNvPr id="697" name="直線コネクタ 696"/>
        <xdr:cNvCxnSpPr/>
      </xdr:nvCxnSpPr>
      <xdr:spPr>
        <a:xfrm>
          <a:off x="20434300" y="18313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698"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699" name="n_2aveValue【公民館】&#10;一人当たり面積"/>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00"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701"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702" name="n_2mainValue【公民館】&#10;一人当たり面積"/>
        <xdr:cNvSpPr txBox="1"/>
      </xdr:nvSpPr>
      <xdr:spPr>
        <a:xfrm>
          <a:off x="20199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本表中で類似する地方公共団体との有形固定資産の減価償却率の比較において、全ての施設で減価償却が進んでいる。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特に、「学校施設」「公営住宅」「児童館」「公民館」の減価償却率は高い数値を示している。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このうち、「学校施設」については、人口増加地域の小学校新設、人口減少地域の小中学校統廃合により数値の改善を進めていく。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「公営住宅」「児童館」については、必要な改築を行いつつ、統廃合を進めていく。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「公民館」については、新設する地域複合施設に公民館機能を移転することで、数値の改善を進めていく。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前年度からの急激な数値の上昇は、平成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年度から一部の公民館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比較的減価償却が進んでいない施設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を市民交流センターに種別変更し、報告の対象外としたため。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その他の施設等についても、公共施設総合管理計画を始めとした計画に基づき、施設の更新、統廃合、長寿命化等を進めていく。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120650</xdr:rowOff>
    </xdr:from>
    <xdr:to>
      <xdr:col>10</xdr:col>
      <xdr:colOff>165100</xdr:colOff>
      <xdr:row>36</xdr:row>
      <xdr:rowOff>50800</xdr:rowOff>
    </xdr:to>
    <xdr:sp macro="" textlink="">
      <xdr:nvSpPr>
        <xdr:cNvPr id="66" name="フローチャート: 判断 65"/>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67327</xdr:rowOff>
    </xdr:from>
    <xdr:ext cx="405111" cy="259045"/>
    <xdr:sp macro="" textlink="">
      <xdr:nvSpPr>
        <xdr:cNvPr id="67"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3" name="楕円 72"/>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107315</xdr:rowOff>
    </xdr:from>
    <xdr:to>
      <xdr:col>15</xdr:col>
      <xdr:colOff>101600</xdr:colOff>
      <xdr:row>37</xdr:row>
      <xdr:rowOff>37465</xdr:rowOff>
    </xdr:to>
    <xdr:sp macro="" textlink="">
      <xdr:nvSpPr>
        <xdr:cNvPr id="74" name="楕円 73"/>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158115</xdr:rowOff>
    </xdr:to>
    <xdr:cxnSp macro="">
      <xdr:nvCxnSpPr>
        <xdr:cNvPr id="75" name="直線コネクタ 74"/>
        <xdr:cNvCxnSpPr/>
      </xdr:nvCxnSpPr>
      <xdr:spPr>
        <a:xfrm flipV="1">
          <a:off x="2908300" y="629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15892</xdr:rowOff>
    </xdr:from>
    <xdr:ext cx="405111" cy="259045"/>
    <xdr:sp macro="" textlink="">
      <xdr:nvSpPr>
        <xdr:cNvPr id="76" name="n_1mainValue【図書館】&#10;有形固定資産減価償却率"/>
        <xdr:cNvSpPr txBox="1"/>
      </xdr:nvSpPr>
      <xdr:spPr>
        <a:xfrm>
          <a:off x="3582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77" name="n_2mainValue【図書館】&#10;有形固定資産減価償却率"/>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99" name="直線コネクタ 98"/>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0"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1" name="直線コネクタ 100"/>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2"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3" name="直線コネクタ 102"/>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4"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5" name="フローチャート: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6" name="フローチャート: 判断 105"/>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109237</xdr:rowOff>
    </xdr:from>
    <xdr:ext cx="469744" cy="259045"/>
    <xdr:sp macro="" textlink="">
      <xdr:nvSpPr>
        <xdr:cNvPr id="107" name="n_1ave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08" name="フローチャート: 判断 107"/>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63517</xdr:rowOff>
    </xdr:from>
    <xdr:ext cx="469744" cy="259045"/>
    <xdr:sp macro="" textlink="">
      <xdr:nvSpPr>
        <xdr:cNvPr id="109"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110" name="フローチャート: 判断 109"/>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154957</xdr:rowOff>
    </xdr:from>
    <xdr:ext cx="469744" cy="259045"/>
    <xdr:sp macro="" textlink="">
      <xdr:nvSpPr>
        <xdr:cNvPr id="111"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7" name="楕円 116"/>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18" name="楕円 117"/>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19" name="直線コネクタ 118"/>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106697</xdr:rowOff>
    </xdr:from>
    <xdr:ext cx="469744" cy="259045"/>
    <xdr:sp macro="" textlink="">
      <xdr:nvSpPr>
        <xdr:cNvPr id="120" name="n_1mainValue【図書館】&#10;一人当たり面積"/>
        <xdr:cNvSpPr txBox="1"/>
      </xdr:nvSpPr>
      <xdr:spPr>
        <a:xfrm>
          <a:off x="9391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106697</xdr:rowOff>
    </xdr:from>
    <xdr:ext cx="469744" cy="259045"/>
    <xdr:sp macro="" textlink="">
      <xdr:nvSpPr>
        <xdr:cNvPr id="121" name="n_2mainValue【図書館】&#10;一人当たり面積"/>
        <xdr:cNvSpPr txBox="1"/>
      </xdr:nvSpPr>
      <xdr:spPr>
        <a:xfrm>
          <a:off x="8515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46" name="直線コネクタ 145"/>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7"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8" name="直線コネクタ 147"/>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9"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0" name="直線コネクタ 14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3" name="フローチャート: 判断 152"/>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97172</xdr:rowOff>
    </xdr:from>
    <xdr:ext cx="405111" cy="259045"/>
    <xdr:sp macro="" textlink="">
      <xdr:nvSpPr>
        <xdr:cNvPr id="154"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55" name="フローチャート: 判断 154"/>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106697</xdr:rowOff>
    </xdr:from>
    <xdr:ext cx="405111" cy="259045"/>
    <xdr:sp macro="" textlink="">
      <xdr:nvSpPr>
        <xdr:cNvPr id="156"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57" name="フローチャート: 判断 15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58"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64" name="楕円 163"/>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165" name="楕円 164"/>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66" name="直線コネクタ 165"/>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67"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68"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0" name="テキスト ボックス 17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2" name="テキスト ボックス 18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4" name="テキスト ボックス 18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6" name="テキスト ボックス 18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62</xdr:row>
      <xdr:rowOff>86868</xdr:rowOff>
    </xdr:to>
    <xdr:cxnSp macro="">
      <xdr:nvCxnSpPr>
        <xdr:cNvPr id="190" name="直線コネクタ 189"/>
        <xdr:cNvCxnSpPr/>
      </xdr:nvCxnSpPr>
      <xdr:spPr>
        <a:xfrm flipV="1">
          <a:off x="10476865" y="9898380"/>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90695</xdr:rowOff>
    </xdr:from>
    <xdr:ext cx="469744" cy="259045"/>
    <xdr:sp macro="" textlink="">
      <xdr:nvSpPr>
        <xdr:cNvPr id="191" name="【体育館・プール】&#10;一人当たり面積最小値テキスト"/>
        <xdr:cNvSpPr txBox="1"/>
      </xdr:nvSpPr>
      <xdr:spPr>
        <a:xfrm>
          <a:off x="10515600" y="107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86868</xdr:rowOff>
    </xdr:from>
    <xdr:to>
      <xdr:col>55</xdr:col>
      <xdr:colOff>88900</xdr:colOff>
      <xdr:row>62</xdr:row>
      <xdr:rowOff>86868</xdr:rowOff>
    </xdr:to>
    <xdr:cxnSp macro="">
      <xdr:nvCxnSpPr>
        <xdr:cNvPr id="192" name="直線コネクタ 191"/>
        <xdr:cNvCxnSpPr/>
      </xdr:nvCxnSpPr>
      <xdr:spPr>
        <a:xfrm>
          <a:off x="10388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193"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194" name="直線コネクタ 193"/>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89933</xdr:rowOff>
    </xdr:from>
    <xdr:ext cx="469744" cy="259045"/>
    <xdr:sp macro="" textlink="">
      <xdr:nvSpPr>
        <xdr:cNvPr id="195" name="【体育館・プール】&#10;一人当たり面積平均値テキスト"/>
        <xdr:cNvSpPr txBox="1"/>
      </xdr:nvSpPr>
      <xdr:spPr>
        <a:xfrm>
          <a:off x="105156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196" name="フローチャート: 判断 195"/>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197" name="フローチャート: 判断 196"/>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49039</xdr:rowOff>
    </xdr:from>
    <xdr:ext cx="469744" cy="259045"/>
    <xdr:sp macro="" textlink="">
      <xdr:nvSpPr>
        <xdr:cNvPr id="198"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120650</xdr:rowOff>
    </xdr:from>
    <xdr:to>
      <xdr:col>46</xdr:col>
      <xdr:colOff>38100</xdr:colOff>
      <xdr:row>60</xdr:row>
      <xdr:rowOff>50800</xdr:rowOff>
    </xdr:to>
    <xdr:sp macro="" textlink="">
      <xdr:nvSpPr>
        <xdr:cNvPr id="199" name="フローチャート: 判断 19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67327</xdr:rowOff>
    </xdr:from>
    <xdr:ext cx="469744" cy="259045"/>
    <xdr:sp macro="" textlink="">
      <xdr:nvSpPr>
        <xdr:cNvPr id="200" name="n_2ave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40640</xdr:rowOff>
    </xdr:from>
    <xdr:to>
      <xdr:col>41</xdr:col>
      <xdr:colOff>101600</xdr:colOff>
      <xdr:row>60</xdr:row>
      <xdr:rowOff>142240</xdr:rowOff>
    </xdr:to>
    <xdr:sp macro="" textlink="">
      <xdr:nvSpPr>
        <xdr:cNvPr id="201" name="フローチャート: 判断 200"/>
        <xdr:cNvSpPr/>
      </xdr:nvSpPr>
      <xdr:spPr>
        <a:xfrm>
          <a:off x="781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158767</xdr:rowOff>
    </xdr:from>
    <xdr:ext cx="469744" cy="259045"/>
    <xdr:sp macro="" textlink="">
      <xdr:nvSpPr>
        <xdr:cNvPr id="202" name="n_3aveValue【体育館・プール】&#10;一人当たり面積"/>
        <xdr:cNvSpPr txBox="1"/>
      </xdr:nvSpPr>
      <xdr:spPr>
        <a:xfrm>
          <a:off x="7626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88646</xdr:rowOff>
    </xdr:from>
    <xdr:to>
      <xdr:col>50</xdr:col>
      <xdr:colOff>165100</xdr:colOff>
      <xdr:row>64</xdr:row>
      <xdr:rowOff>18796</xdr:rowOff>
    </xdr:to>
    <xdr:sp macro="" textlink="">
      <xdr:nvSpPr>
        <xdr:cNvPr id="208" name="楕円 207"/>
        <xdr:cNvSpPr/>
      </xdr:nvSpPr>
      <xdr:spPr>
        <a:xfrm>
          <a:off x="9588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88646</xdr:rowOff>
    </xdr:from>
    <xdr:to>
      <xdr:col>46</xdr:col>
      <xdr:colOff>38100</xdr:colOff>
      <xdr:row>64</xdr:row>
      <xdr:rowOff>18796</xdr:rowOff>
    </xdr:to>
    <xdr:sp macro="" textlink="">
      <xdr:nvSpPr>
        <xdr:cNvPr id="209" name="楕円 208"/>
        <xdr:cNvSpPr/>
      </xdr:nvSpPr>
      <xdr:spPr>
        <a:xfrm>
          <a:off x="8699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139446</xdr:rowOff>
    </xdr:from>
    <xdr:to>
      <xdr:col>50</xdr:col>
      <xdr:colOff>114300</xdr:colOff>
      <xdr:row>63</xdr:row>
      <xdr:rowOff>139446</xdr:rowOff>
    </xdr:to>
    <xdr:cxnSp macro="">
      <xdr:nvCxnSpPr>
        <xdr:cNvPr id="210" name="直線コネクタ 209"/>
        <xdr:cNvCxnSpPr/>
      </xdr:nvCxnSpPr>
      <xdr:spPr>
        <a:xfrm>
          <a:off x="8750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9923</xdr:rowOff>
    </xdr:from>
    <xdr:ext cx="469744" cy="259045"/>
    <xdr:sp macro="" textlink="">
      <xdr:nvSpPr>
        <xdr:cNvPr id="211" name="n_1mainValue【体育館・プール】&#10;一人当たり面積"/>
        <xdr:cNvSpPr txBox="1"/>
      </xdr:nvSpPr>
      <xdr:spPr>
        <a:xfrm>
          <a:off x="9391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9923</xdr:rowOff>
    </xdr:from>
    <xdr:ext cx="469744" cy="259045"/>
    <xdr:sp macro="" textlink="">
      <xdr:nvSpPr>
        <xdr:cNvPr id="212" name="n_2mainValue【体育館・プール】&#10;一人当たり面積"/>
        <xdr:cNvSpPr txBox="1"/>
      </xdr:nvSpPr>
      <xdr:spPr>
        <a:xfrm>
          <a:off x="8515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9" name="直線コネクタ 2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0" name="テキスト ボックス 2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1" name="直線コネクタ 2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2" name="テキスト ボックス 2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3" name="直線コネクタ 2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4" name="テキスト ボックス 2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5" name="直線コネクタ 2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6" name="テキスト ボックス 2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7" name="直線コネクタ 2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8" name="テキスト ボックス 2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9" name="直線コネクタ 2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0" name="テキスト ボックス 2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1" name="直線コネクタ 2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2" name="テキスト ボックス 2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254" name="直線コネクタ 25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25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256" name="直線コネクタ 25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25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58" name="直線コネクタ 25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25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260" name="フローチャート: 判断 25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261" name="フローチャート: 判断 26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26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263" name="フローチャート: 判断 262"/>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264"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265" name="フローチャート: 判断 264"/>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266"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126637</xdr:rowOff>
    </xdr:from>
    <xdr:to>
      <xdr:col>20</xdr:col>
      <xdr:colOff>38100</xdr:colOff>
      <xdr:row>101</xdr:row>
      <xdr:rowOff>56787</xdr:rowOff>
    </xdr:to>
    <xdr:sp macro="" textlink="">
      <xdr:nvSpPr>
        <xdr:cNvPr id="272" name="楕円 271"/>
        <xdr:cNvSpPr/>
      </xdr:nvSpPr>
      <xdr:spPr>
        <a:xfrm>
          <a:off x="3746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162561</xdr:rowOff>
    </xdr:from>
    <xdr:to>
      <xdr:col>15</xdr:col>
      <xdr:colOff>101600</xdr:colOff>
      <xdr:row>101</xdr:row>
      <xdr:rowOff>92711</xdr:rowOff>
    </xdr:to>
    <xdr:sp macro="" textlink="">
      <xdr:nvSpPr>
        <xdr:cNvPr id="273" name="楕円 272"/>
        <xdr:cNvSpPr/>
      </xdr:nvSpPr>
      <xdr:spPr>
        <a:xfrm>
          <a:off x="2857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5987</xdr:rowOff>
    </xdr:from>
    <xdr:to>
      <xdr:col>19</xdr:col>
      <xdr:colOff>177800</xdr:colOff>
      <xdr:row>101</xdr:row>
      <xdr:rowOff>41911</xdr:rowOff>
    </xdr:to>
    <xdr:cxnSp macro="">
      <xdr:nvCxnSpPr>
        <xdr:cNvPr id="274" name="直線コネクタ 273"/>
        <xdr:cNvCxnSpPr/>
      </xdr:nvCxnSpPr>
      <xdr:spPr>
        <a:xfrm flipV="1">
          <a:off x="2908300" y="1732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73314</xdr:rowOff>
    </xdr:from>
    <xdr:ext cx="405111" cy="259045"/>
    <xdr:sp macro="" textlink="">
      <xdr:nvSpPr>
        <xdr:cNvPr id="275" name="n_1mainValue【市民会館】&#10;有形固定資産減価償却率"/>
        <xdr:cNvSpPr txBox="1"/>
      </xdr:nvSpPr>
      <xdr:spPr>
        <a:xfrm>
          <a:off x="3582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109238</xdr:rowOff>
    </xdr:from>
    <xdr:ext cx="405111" cy="259045"/>
    <xdr:sp macro="" textlink="">
      <xdr:nvSpPr>
        <xdr:cNvPr id="276" name="n_2mainValue【市民会館】&#10;有形固定資産減価償却率"/>
        <xdr:cNvSpPr txBox="1"/>
      </xdr:nvSpPr>
      <xdr:spPr>
        <a:xfrm>
          <a:off x="2705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5" name="テキスト ボックス 2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6" name="直線コネクタ 2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7" name="直線コネクタ 2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8" name="テキスト ボックス 2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9" name="直線コネクタ 2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0" name="テキスト ボックス 2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1" name="直線コネクタ 2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2" name="テキスト ボックス 2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3" name="直線コネクタ 2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4" name="テキスト ボックス 2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5" name="直線コネクタ 2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6" name="テキスト ボックス 2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7" name="直線コネクタ 2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8" name="テキスト ボックス 2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00" name="直線コネクタ 299"/>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301"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302" name="直線コネクタ 301"/>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303"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304" name="直線コネクタ 30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305"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306" name="フローチャート: 判断 305"/>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07" name="フローチャート: 判断 30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30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09" name="フローチャート: 判断 308"/>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310"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132080</xdr:rowOff>
    </xdr:from>
    <xdr:to>
      <xdr:col>41</xdr:col>
      <xdr:colOff>101600</xdr:colOff>
      <xdr:row>105</xdr:row>
      <xdr:rowOff>62230</xdr:rowOff>
    </xdr:to>
    <xdr:sp macro="" textlink="">
      <xdr:nvSpPr>
        <xdr:cNvPr id="311" name="フローチャート: 判断 310"/>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78757</xdr:rowOff>
    </xdr:from>
    <xdr:ext cx="469744" cy="259045"/>
    <xdr:sp macro="" textlink="">
      <xdr:nvSpPr>
        <xdr:cNvPr id="312"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3" name="テキスト ボックス 3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18" name="楕円 317"/>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19" name="楕円 318"/>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3811</xdr:rowOff>
    </xdr:to>
    <xdr:cxnSp macro="">
      <xdr:nvCxnSpPr>
        <xdr:cNvPr id="320" name="直線コネクタ 319"/>
        <xdr:cNvCxnSpPr/>
      </xdr:nvCxnSpPr>
      <xdr:spPr>
        <a:xfrm>
          <a:off x="8750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45738</xdr:rowOff>
    </xdr:from>
    <xdr:ext cx="469744" cy="259045"/>
    <xdr:sp macro="" textlink="">
      <xdr:nvSpPr>
        <xdr:cNvPr id="321"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22"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3" name="テキスト ボックス 33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4" name="直線コネクタ 33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5" name="テキスト ボックス 33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6" name="直線コネクタ 33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7" name="テキスト ボックス 33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8" name="直線コネクタ 33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9" name="テキスト ボックス 33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0" name="直線コネクタ 33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41" name="テキスト ボックス 34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345" name="直線コネクタ 344"/>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46"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47" name="直線コネクタ 346"/>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348"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349" name="直線コネクタ 348"/>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350" name="【一般廃棄物処理施設】&#10;有形固定資産減価償却率平均値テキスト"/>
        <xdr:cNvSpPr txBox="1"/>
      </xdr:nvSpPr>
      <xdr:spPr>
        <a:xfrm>
          <a:off x="16357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351" name="フローチャート: 判断 350"/>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352" name="フローチャート: 判断 351"/>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56405</xdr:rowOff>
    </xdr:from>
    <xdr:ext cx="405111" cy="259045"/>
    <xdr:sp macro="" textlink="">
      <xdr:nvSpPr>
        <xdr:cNvPr id="353" name="n_1aveValue【一般廃棄物処理施設】&#10;有形固定資産減価償却率"/>
        <xdr:cNvSpPr txBox="1"/>
      </xdr:nvSpPr>
      <xdr:spPr>
        <a:xfrm>
          <a:off x="152660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354" name="フローチャート: 判断 353"/>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355"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87122</xdr:rowOff>
    </xdr:from>
    <xdr:to>
      <xdr:col>72</xdr:col>
      <xdr:colOff>38100</xdr:colOff>
      <xdr:row>40</xdr:row>
      <xdr:rowOff>17272</xdr:rowOff>
    </xdr:to>
    <xdr:sp macro="" textlink="">
      <xdr:nvSpPr>
        <xdr:cNvPr id="356" name="フローチャート: 判断 355"/>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33799</xdr:rowOff>
    </xdr:from>
    <xdr:ext cx="405111" cy="259045"/>
    <xdr:sp macro="" textlink="">
      <xdr:nvSpPr>
        <xdr:cNvPr id="357"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63" name="楕円 362"/>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97807</xdr:rowOff>
    </xdr:from>
    <xdr:ext cx="405111" cy="259045"/>
    <xdr:sp macro="" textlink="">
      <xdr:nvSpPr>
        <xdr:cNvPr id="364" name="n_1mainValue【一般廃棄物処理施設】&#10;有形固定資産減価償却率"/>
        <xdr:cNvSpPr txBox="1"/>
      </xdr:nvSpPr>
      <xdr:spPr>
        <a:xfrm>
          <a:off x="1526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5" name="直線コネクタ 3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6" name="テキスト ボックス 3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7" name="直線コネクタ 3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8" name="テキスト ボックス 3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9" name="直線コネクタ 3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80" name="テキスト ボックス 37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1" name="直線コネクタ 3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82" name="テキスト ボックス 38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3" name="直線コネクタ 3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4" name="テキスト ボックス 3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6" name="テキスト ボックス 3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388" name="直線コネクタ 387"/>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389"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390" name="直線コネクタ 389"/>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391"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392" name="直線コネクタ 391"/>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393"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394" name="フローチャート: 判断 393"/>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395" name="フローチャート: 判断 394"/>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20756</xdr:rowOff>
    </xdr:from>
    <xdr:ext cx="534377" cy="259045"/>
    <xdr:sp macro="" textlink="">
      <xdr:nvSpPr>
        <xdr:cNvPr id="396"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135141</xdr:rowOff>
    </xdr:from>
    <xdr:to>
      <xdr:col>107</xdr:col>
      <xdr:colOff>101600</xdr:colOff>
      <xdr:row>37</xdr:row>
      <xdr:rowOff>65291</xdr:rowOff>
    </xdr:to>
    <xdr:sp macro="" textlink="">
      <xdr:nvSpPr>
        <xdr:cNvPr id="397" name="フローチャート: 判断 396"/>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81818</xdr:rowOff>
    </xdr:from>
    <xdr:ext cx="534377" cy="259045"/>
    <xdr:sp macro="" textlink="">
      <xdr:nvSpPr>
        <xdr:cNvPr id="398"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43701</xdr:rowOff>
    </xdr:from>
    <xdr:to>
      <xdr:col>102</xdr:col>
      <xdr:colOff>165100</xdr:colOff>
      <xdr:row>37</xdr:row>
      <xdr:rowOff>145301</xdr:rowOff>
    </xdr:to>
    <xdr:sp macro="" textlink="">
      <xdr:nvSpPr>
        <xdr:cNvPr id="399" name="フローチャート: 判断 398"/>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161828</xdr:rowOff>
    </xdr:from>
    <xdr:ext cx="534377" cy="259045"/>
    <xdr:sp macro="" textlink="">
      <xdr:nvSpPr>
        <xdr:cNvPr id="400"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44983</xdr:rowOff>
    </xdr:from>
    <xdr:to>
      <xdr:col>112</xdr:col>
      <xdr:colOff>38100</xdr:colOff>
      <xdr:row>35</xdr:row>
      <xdr:rowOff>146583</xdr:rowOff>
    </xdr:to>
    <xdr:sp macro="" textlink="">
      <xdr:nvSpPr>
        <xdr:cNvPr id="406" name="楕円 405"/>
        <xdr:cNvSpPr/>
      </xdr:nvSpPr>
      <xdr:spPr>
        <a:xfrm>
          <a:off x="21272500" y="60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33</xdr:row>
      <xdr:rowOff>163110</xdr:rowOff>
    </xdr:from>
    <xdr:ext cx="534377" cy="259045"/>
    <xdr:sp macro="" textlink="">
      <xdr:nvSpPr>
        <xdr:cNvPr id="407" name="n_1mainValue【一般廃棄物処理施設】&#10;一人当たり有形固定資産（償却資産）額"/>
        <xdr:cNvSpPr txBox="1"/>
      </xdr:nvSpPr>
      <xdr:spPr>
        <a:xfrm>
          <a:off x="21043411" y="58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70213</xdr:rowOff>
    </xdr:from>
    <xdr:to>
      <xdr:col>85</xdr:col>
      <xdr:colOff>126364</xdr:colOff>
      <xdr:row>64</xdr:row>
      <xdr:rowOff>84909</xdr:rowOff>
    </xdr:to>
    <xdr:cxnSp macro="">
      <xdr:nvCxnSpPr>
        <xdr:cNvPr id="434" name="直線コネクタ 433"/>
        <xdr:cNvCxnSpPr/>
      </xdr:nvCxnSpPr>
      <xdr:spPr>
        <a:xfrm flipV="1">
          <a:off x="16318864" y="9842863"/>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88736</xdr:rowOff>
    </xdr:from>
    <xdr:ext cx="405111" cy="259045"/>
    <xdr:sp macro="" textlink="">
      <xdr:nvSpPr>
        <xdr:cNvPr id="435" name="【保健センター・保健所】&#10;有形固定資産減価償却率最小値テキスト"/>
        <xdr:cNvSpPr txBox="1"/>
      </xdr:nvSpPr>
      <xdr:spPr>
        <a:xfrm>
          <a:off x="16357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84909</xdr:rowOff>
    </xdr:from>
    <xdr:to>
      <xdr:col>86</xdr:col>
      <xdr:colOff>25400</xdr:colOff>
      <xdr:row>64</xdr:row>
      <xdr:rowOff>84909</xdr:rowOff>
    </xdr:to>
    <xdr:cxnSp macro="">
      <xdr:nvCxnSpPr>
        <xdr:cNvPr id="436" name="直線コネクタ 435"/>
        <xdr:cNvCxnSpPr/>
      </xdr:nvCxnSpPr>
      <xdr:spPr>
        <a:xfrm>
          <a:off x="16230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16890</xdr:rowOff>
    </xdr:from>
    <xdr:ext cx="405111" cy="259045"/>
    <xdr:sp macro="" textlink="">
      <xdr:nvSpPr>
        <xdr:cNvPr id="437" name="【保健センター・保健所】&#10;有形固定資産減価償却率最大値テキスト"/>
        <xdr:cNvSpPr txBox="1"/>
      </xdr:nvSpPr>
      <xdr:spPr>
        <a:xfrm>
          <a:off x="16357600" y="96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70213</xdr:rowOff>
    </xdr:from>
    <xdr:to>
      <xdr:col>86</xdr:col>
      <xdr:colOff>25400</xdr:colOff>
      <xdr:row>57</xdr:row>
      <xdr:rowOff>70213</xdr:rowOff>
    </xdr:to>
    <xdr:cxnSp macro="">
      <xdr:nvCxnSpPr>
        <xdr:cNvPr id="438" name="直線コネクタ 437"/>
        <xdr:cNvCxnSpPr/>
      </xdr:nvCxnSpPr>
      <xdr:spPr>
        <a:xfrm>
          <a:off x="16230600" y="98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439" name="【保健センター・保健所】&#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440" name="フローチャート: 判断 439"/>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41" name="フローチャート: 判断 440"/>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442"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43" name="フローチャート: 判断 44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4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11249</xdr:rowOff>
    </xdr:from>
    <xdr:to>
      <xdr:col>72</xdr:col>
      <xdr:colOff>38100</xdr:colOff>
      <xdr:row>58</xdr:row>
      <xdr:rowOff>112849</xdr:rowOff>
    </xdr:to>
    <xdr:sp macro="" textlink="">
      <xdr:nvSpPr>
        <xdr:cNvPr id="445" name="フローチャート: 判断 444"/>
        <xdr:cNvSpPr/>
      </xdr:nvSpPr>
      <xdr:spPr>
        <a:xfrm>
          <a:off x="13652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129376</xdr:rowOff>
    </xdr:from>
    <xdr:ext cx="405111" cy="259045"/>
    <xdr:sp macro="" textlink="">
      <xdr:nvSpPr>
        <xdr:cNvPr id="446" name="n_3ave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164737</xdr:rowOff>
    </xdr:from>
    <xdr:to>
      <xdr:col>81</xdr:col>
      <xdr:colOff>101600</xdr:colOff>
      <xdr:row>55</xdr:row>
      <xdr:rowOff>94887</xdr:rowOff>
    </xdr:to>
    <xdr:sp macro="" textlink="">
      <xdr:nvSpPr>
        <xdr:cNvPr id="452" name="楕円 451"/>
        <xdr:cNvSpPr/>
      </xdr:nvSpPr>
      <xdr:spPr>
        <a:xfrm>
          <a:off x="154305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55335</xdr:rowOff>
    </xdr:from>
    <xdr:to>
      <xdr:col>76</xdr:col>
      <xdr:colOff>165100</xdr:colOff>
      <xdr:row>55</xdr:row>
      <xdr:rowOff>156935</xdr:rowOff>
    </xdr:to>
    <xdr:sp macro="" textlink="">
      <xdr:nvSpPr>
        <xdr:cNvPr id="453" name="楕円 452"/>
        <xdr:cNvSpPr/>
      </xdr:nvSpPr>
      <xdr:spPr>
        <a:xfrm>
          <a:off x="1454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44087</xdr:rowOff>
    </xdr:from>
    <xdr:to>
      <xdr:col>81</xdr:col>
      <xdr:colOff>50800</xdr:colOff>
      <xdr:row>55</xdr:row>
      <xdr:rowOff>106135</xdr:rowOff>
    </xdr:to>
    <xdr:cxnSp macro="">
      <xdr:nvCxnSpPr>
        <xdr:cNvPr id="454" name="直線コネクタ 453"/>
        <xdr:cNvCxnSpPr/>
      </xdr:nvCxnSpPr>
      <xdr:spPr>
        <a:xfrm flipV="1">
          <a:off x="14592300" y="94738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111414</xdr:rowOff>
    </xdr:from>
    <xdr:ext cx="405111" cy="259045"/>
    <xdr:sp macro="" textlink="">
      <xdr:nvSpPr>
        <xdr:cNvPr id="455" name="n_1mainValue【保健センター・保健所】&#10;有形固定資産減価償却率"/>
        <xdr:cNvSpPr txBox="1"/>
      </xdr:nvSpPr>
      <xdr:spPr>
        <a:xfrm>
          <a:off x="15266044" y="919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2012</xdr:rowOff>
    </xdr:from>
    <xdr:ext cx="405111" cy="259045"/>
    <xdr:sp macro="" textlink="">
      <xdr:nvSpPr>
        <xdr:cNvPr id="456" name="n_2mainValue【保健センター・保健所】&#10;有形固定資産減価償却率"/>
        <xdr:cNvSpPr txBox="1"/>
      </xdr:nvSpPr>
      <xdr:spPr>
        <a:xfrm>
          <a:off x="143897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480" name="直線コネクタ 479"/>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82" name="直線コネクタ 4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483"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484" name="直線コネクタ 483"/>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485"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486" name="フローチャート: 判断 485"/>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487" name="フローチャート: 判断 486"/>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143527</xdr:rowOff>
    </xdr:from>
    <xdr:ext cx="469744" cy="259045"/>
    <xdr:sp macro="" textlink="">
      <xdr:nvSpPr>
        <xdr:cNvPr id="488"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489" name="フローチャート: 判断 488"/>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22877</xdr:rowOff>
    </xdr:from>
    <xdr:ext cx="469744" cy="259045"/>
    <xdr:sp macro="" textlink="">
      <xdr:nvSpPr>
        <xdr:cNvPr id="490"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491" name="フローチャート: 判断 490"/>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492"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114300</xdr:rowOff>
    </xdr:from>
    <xdr:to>
      <xdr:col>112</xdr:col>
      <xdr:colOff>38100</xdr:colOff>
      <xdr:row>63</xdr:row>
      <xdr:rowOff>44450</xdr:rowOff>
    </xdr:to>
    <xdr:sp macro="" textlink="">
      <xdr:nvSpPr>
        <xdr:cNvPr id="498" name="楕円 497"/>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114300</xdr:rowOff>
    </xdr:from>
    <xdr:to>
      <xdr:col>107</xdr:col>
      <xdr:colOff>101600</xdr:colOff>
      <xdr:row>63</xdr:row>
      <xdr:rowOff>44450</xdr:rowOff>
    </xdr:to>
    <xdr:sp macro="" textlink="">
      <xdr:nvSpPr>
        <xdr:cNvPr id="499" name="楕円 498"/>
        <xdr:cNvSpPr/>
      </xdr:nvSpPr>
      <xdr:spPr>
        <a:xfrm>
          <a:off x="2038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165100</xdr:rowOff>
    </xdr:from>
    <xdr:to>
      <xdr:col>111</xdr:col>
      <xdr:colOff>177800</xdr:colOff>
      <xdr:row>62</xdr:row>
      <xdr:rowOff>165100</xdr:rowOff>
    </xdr:to>
    <xdr:cxnSp macro="">
      <xdr:nvCxnSpPr>
        <xdr:cNvPr id="500" name="直線コネクタ 499"/>
        <xdr:cNvCxnSpPr/>
      </xdr:nvCxnSpPr>
      <xdr:spPr>
        <a:xfrm>
          <a:off x="20434300" y="1079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35577</xdr:rowOff>
    </xdr:from>
    <xdr:ext cx="469744" cy="259045"/>
    <xdr:sp macro="" textlink="">
      <xdr:nvSpPr>
        <xdr:cNvPr id="501"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35577</xdr:rowOff>
    </xdr:from>
    <xdr:ext cx="469744" cy="259045"/>
    <xdr:sp macro="" textlink="">
      <xdr:nvSpPr>
        <xdr:cNvPr id="502" name="n_2mainValue【保健センター・保健所】&#10;一人当たり面積"/>
        <xdr:cNvSpPr txBox="1"/>
      </xdr:nvSpPr>
      <xdr:spPr>
        <a:xfrm>
          <a:off x="2019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3" name="テキスト ボックス 51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15" name="テキスト ボックス 51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25" name="テキスト ボックス 52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7" name="テキスト ボックス 52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529" name="直線コネクタ 528"/>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530"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531" name="直線コネクタ 530"/>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532"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33" name="直線コネクタ 53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534"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535" name="フローチャート: 判断 534"/>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36" name="フローチャート: 判断 535"/>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64606</xdr:rowOff>
    </xdr:from>
    <xdr:ext cx="405111" cy="259045"/>
    <xdr:sp macro="" textlink="">
      <xdr:nvSpPr>
        <xdr:cNvPr id="537" name="n_1ave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38" name="フローチャート: 判断 537"/>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39"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96701</xdr:rowOff>
    </xdr:from>
    <xdr:to>
      <xdr:col>72</xdr:col>
      <xdr:colOff>38100</xdr:colOff>
      <xdr:row>84</xdr:row>
      <xdr:rowOff>26851</xdr:rowOff>
    </xdr:to>
    <xdr:sp macro="" textlink="">
      <xdr:nvSpPr>
        <xdr:cNvPr id="540" name="フローチャート: 判断 539"/>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43378</xdr:rowOff>
    </xdr:from>
    <xdr:ext cx="405111" cy="259045"/>
    <xdr:sp macro="" textlink="">
      <xdr:nvSpPr>
        <xdr:cNvPr id="541" name="n_3aveValue【消防施設】&#10;有形固定資産減価償却率"/>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547" name="楕円 546"/>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65677</xdr:rowOff>
    </xdr:from>
    <xdr:to>
      <xdr:col>76</xdr:col>
      <xdr:colOff>165100</xdr:colOff>
      <xdr:row>84</xdr:row>
      <xdr:rowOff>167277</xdr:rowOff>
    </xdr:to>
    <xdr:sp macro="" textlink="">
      <xdr:nvSpPr>
        <xdr:cNvPr id="548" name="楕円 547"/>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116477</xdr:rowOff>
    </xdr:to>
    <xdr:cxnSp macro="">
      <xdr:nvCxnSpPr>
        <xdr:cNvPr id="549" name="直線コネクタ 548"/>
        <xdr:cNvCxnSpPr/>
      </xdr:nvCxnSpPr>
      <xdr:spPr>
        <a:xfrm flipV="1">
          <a:off x="14592300" y="144203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60433</xdr:rowOff>
    </xdr:from>
    <xdr:ext cx="405111" cy="259045"/>
    <xdr:sp macro="" textlink="">
      <xdr:nvSpPr>
        <xdr:cNvPr id="550" name="n_1mainValue【消防施設】&#10;有形固定資産減価償却率"/>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551" name="n_2mainValue【消防施設】&#10;有形固定資産減価償却率"/>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573" name="直線コネクタ 572"/>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574"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575" name="直線コネクタ 574"/>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576"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577" name="直線コネクタ 576"/>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86885</xdr:rowOff>
    </xdr:from>
    <xdr:ext cx="469744" cy="259045"/>
    <xdr:sp macro="" textlink="">
      <xdr:nvSpPr>
        <xdr:cNvPr id="578" name="【消防施設】&#10;一人当たり面積平均値テキスト"/>
        <xdr:cNvSpPr txBox="1"/>
      </xdr:nvSpPr>
      <xdr:spPr>
        <a:xfrm>
          <a:off x="22199600" y="1431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579" name="フローチャート: 判断 578"/>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580" name="フローチャート: 判断 579"/>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68851</xdr:rowOff>
    </xdr:from>
    <xdr:ext cx="469744" cy="259045"/>
    <xdr:sp macro="" textlink="">
      <xdr:nvSpPr>
        <xdr:cNvPr id="581"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82" name="フローチャート: 判断 581"/>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8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33020</xdr:rowOff>
    </xdr:from>
    <xdr:to>
      <xdr:col>102</xdr:col>
      <xdr:colOff>165100</xdr:colOff>
      <xdr:row>84</xdr:row>
      <xdr:rowOff>134620</xdr:rowOff>
    </xdr:to>
    <xdr:sp macro="" textlink="">
      <xdr:nvSpPr>
        <xdr:cNvPr id="584" name="フローチャート: 判断 583"/>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151147</xdr:rowOff>
    </xdr:from>
    <xdr:ext cx="469744" cy="259045"/>
    <xdr:sp macro="" textlink="">
      <xdr:nvSpPr>
        <xdr:cNvPr id="585"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91" name="楕円 59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592" name="楕円 591"/>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593" name="直線コネクタ 592"/>
        <xdr:cNvCxnSpPr/>
      </xdr:nvCxnSpPr>
      <xdr:spPr>
        <a:xfrm>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594"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595"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7" name="テキスト ボックス 6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7" name="テキスト ボックス 6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43543</xdr:rowOff>
    </xdr:from>
    <xdr:to>
      <xdr:col>85</xdr:col>
      <xdr:colOff>126364</xdr:colOff>
      <xdr:row>108</xdr:row>
      <xdr:rowOff>54973</xdr:rowOff>
    </xdr:to>
    <xdr:cxnSp macro="">
      <xdr:nvCxnSpPr>
        <xdr:cNvPr id="621" name="直線コネクタ 620"/>
        <xdr:cNvCxnSpPr/>
      </xdr:nvCxnSpPr>
      <xdr:spPr>
        <a:xfrm flipV="1">
          <a:off x="16318864" y="17531443"/>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58800</xdr:rowOff>
    </xdr:from>
    <xdr:ext cx="340478" cy="259045"/>
    <xdr:sp macro="" textlink="">
      <xdr:nvSpPr>
        <xdr:cNvPr id="622" name="【庁舎】&#10;有形固定資産減価償却率最小値テキスト"/>
        <xdr:cNvSpPr txBox="1"/>
      </xdr:nvSpPr>
      <xdr:spPr>
        <a:xfrm>
          <a:off x="16357600" y="1857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54973</xdr:rowOff>
    </xdr:from>
    <xdr:to>
      <xdr:col>86</xdr:col>
      <xdr:colOff>25400</xdr:colOff>
      <xdr:row>108</xdr:row>
      <xdr:rowOff>54973</xdr:rowOff>
    </xdr:to>
    <xdr:cxnSp macro="">
      <xdr:nvCxnSpPr>
        <xdr:cNvPr id="623" name="直線コネクタ 622"/>
        <xdr:cNvCxnSpPr/>
      </xdr:nvCxnSpPr>
      <xdr:spPr>
        <a:xfrm>
          <a:off x="16230600" y="1857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161670</xdr:rowOff>
    </xdr:from>
    <xdr:ext cx="405111" cy="259045"/>
    <xdr:sp macro="" textlink="">
      <xdr:nvSpPr>
        <xdr:cNvPr id="624" name="【庁舎】&#10;有形固定資産減価償却率最大値テキスト"/>
        <xdr:cNvSpPr txBox="1"/>
      </xdr:nvSpPr>
      <xdr:spPr>
        <a:xfrm>
          <a:off x="16357600" y="17306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43543</xdr:rowOff>
    </xdr:from>
    <xdr:to>
      <xdr:col>86</xdr:col>
      <xdr:colOff>25400</xdr:colOff>
      <xdr:row>102</xdr:row>
      <xdr:rowOff>43543</xdr:rowOff>
    </xdr:to>
    <xdr:cxnSp macro="">
      <xdr:nvCxnSpPr>
        <xdr:cNvPr id="625" name="直線コネクタ 624"/>
        <xdr:cNvCxnSpPr/>
      </xdr:nvCxnSpPr>
      <xdr:spPr>
        <a:xfrm>
          <a:off x="16230600" y="17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131190</xdr:rowOff>
    </xdr:from>
    <xdr:ext cx="405111" cy="259045"/>
    <xdr:sp macro="" textlink="">
      <xdr:nvSpPr>
        <xdr:cNvPr id="626" name="【庁舎】&#10;有形固定資産減価償却率平均値テキスト"/>
        <xdr:cNvSpPr txBox="1"/>
      </xdr:nvSpPr>
      <xdr:spPr>
        <a:xfrm>
          <a:off x="163576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627" name="フローチャート: 判断 626"/>
        <xdr:cNvSpPr/>
      </xdr:nvSpPr>
      <xdr:spPr>
        <a:xfrm>
          <a:off x="16268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69487</xdr:rowOff>
    </xdr:from>
    <xdr:to>
      <xdr:col>81</xdr:col>
      <xdr:colOff>101600</xdr:colOff>
      <xdr:row>104</xdr:row>
      <xdr:rowOff>171087</xdr:rowOff>
    </xdr:to>
    <xdr:sp macro="" textlink="">
      <xdr:nvSpPr>
        <xdr:cNvPr id="628" name="フローチャート: 判断 627"/>
        <xdr:cNvSpPr/>
      </xdr:nvSpPr>
      <xdr:spPr>
        <a:xfrm>
          <a:off x="15430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162214</xdr:rowOff>
    </xdr:from>
    <xdr:ext cx="405111" cy="259045"/>
    <xdr:sp macro="" textlink="">
      <xdr:nvSpPr>
        <xdr:cNvPr id="629" name="n_1aveValue【庁舎】&#10;有形固定資産減価償却率"/>
        <xdr:cNvSpPr txBox="1"/>
      </xdr:nvSpPr>
      <xdr:spPr>
        <a:xfrm>
          <a:off x="152660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105411</xdr:rowOff>
    </xdr:from>
    <xdr:to>
      <xdr:col>76</xdr:col>
      <xdr:colOff>165100</xdr:colOff>
      <xdr:row>104</xdr:row>
      <xdr:rowOff>35561</xdr:rowOff>
    </xdr:to>
    <xdr:sp macro="" textlink="">
      <xdr:nvSpPr>
        <xdr:cNvPr id="630" name="フローチャート: 判断 629"/>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26688</xdr:rowOff>
    </xdr:from>
    <xdr:ext cx="405111" cy="259045"/>
    <xdr:sp macro="" textlink="">
      <xdr:nvSpPr>
        <xdr:cNvPr id="631" name="n_2aveValue【庁舎】&#10;有形固定資産減価償却率"/>
        <xdr:cNvSpPr txBox="1"/>
      </xdr:nvSpPr>
      <xdr:spPr>
        <a:xfrm>
          <a:off x="14389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147864</xdr:rowOff>
    </xdr:from>
    <xdr:to>
      <xdr:col>72</xdr:col>
      <xdr:colOff>38100</xdr:colOff>
      <xdr:row>104</xdr:row>
      <xdr:rowOff>78014</xdr:rowOff>
    </xdr:to>
    <xdr:sp macro="" textlink="">
      <xdr:nvSpPr>
        <xdr:cNvPr id="632" name="フローチャート: 判断 631"/>
        <xdr:cNvSpPr/>
      </xdr:nvSpPr>
      <xdr:spPr>
        <a:xfrm>
          <a:off x="13652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94541</xdr:rowOff>
    </xdr:from>
    <xdr:ext cx="405111" cy="259045"/>
    <xdr:sp macro="" textlink="">
      <xdr:nvSpPr>
        <xdr:cNvPr id="633" name="n_3aveValue【庁舎】&#10;有形固定資産減価償却率"/>
        <xdr:cNvSpPr txBox="1"/>
      </xdr:nvSpPr>
      <xdr:spPr>
        <a:xfrm>
          <a:off x="13500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53158</xdr:rowOff>
    </xdr:from>
    <xdr:to>
      <xdr:col>81</xdr:col>
      <xdr:colOff>101600</xdr:colOff>
      <xdr:row>100</xdr:row>
      <xdr:rowOff>154758</xdr:rowOff>
    </xdr:to>
    <xdr:sp macro="" textlink="">
      <xdr:nvSpPr>
        <xdr:cNvPr id="639" name="楕円 638"/>
        <xdr:cNvSpPr/>
      </xdr:nvSpPr>
      <xdr:spPr>
        <a:xfrm>
          <a:off x="15430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54792</xdr:rowOff>
    </xdr:from>
    <xdr:to>
      <xdr:col>76</xdr:col>
      <xdr:colOff>165100</xdr:colOff>
      <xdr:row>102</xdr:row>
      <xdr:rowOff>156392</xdr:rowOff>
    </xdr:to>
    <xdr:sp macro="" textlink="">
      <xdr:nvSpPr>
        <xdr:cNvPr id="640" name="楕円 639"/>
        <xdr:cNvSpPr/>
      </xdr:nvSpPr>
      <xdr:spPr>
        <a:xfrm>
          <a:off x="14541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103958</xdr:rowOff>
    </xdr:from>
    <xdr:to>
      <xdr:col>81</xdr:col>
      <xdr:colOff>50800</xdr:colOff>
      <xdr:row>102</xdr:row>
      <xdr:rowOff>105592</xdr:rowOff>
    </xdr:to>
    <xdr:cxnSp macro="">
      <xdr:nvCxnSpPr>
        <xdr:cNvPr id="641" name="直線コネクタ 640"/>
        <xdr:cNvCxnSpPr/>
      </xdr:nvCxnSpPr>
      <xdr:spPr>
        <a:xfrm flipV="1">
          <a:off x="14592300" y="17248958"/>
          <a:ext cx="889000" cy="3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171285</xdr:rowOff>
    </xdr:from>
    <xdr:ext cx="405111" cy="259045"/>
    <xdr:sp macro="" textlink="">
      <xdr:nvSpPr>
        <xdr:cNvPr id="642" name="n_1mainValue【庁舎】&#10;有形固定資産減価償却率"/>
        <xdr:cNvSpPr txBox="1"/>
      </xdr:nvSpPr>
      <xdr:spPr>
        <a:xfrm>
          <a:off x="15266044"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1469</xdr:rowOff>
    </xdr:from>
    <xdr:ext cx="405111" cy="259045"/>
    <xdr:sp macro="" textlink="">
      <xdr:nvSpPr>
        <xdr:cNvPr id="643" name="n_2mainValue【庁舎】&#10;有形固定資産減価償却率"/>
        <xdr:cNvSpPr txBox="1"/>
      </xdr:nvSpPr>
      <xdr:spPr>
        <a:xfrm>
          <a:off x="14389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105</xdr:row>
      <xdr:rowOff>128778</xdr:rowOff>
    </xdr:to>
    <xdr:cxnSp macro="">
      <xdr:nvCxnSpPr>
        <xdr:cNvPr id="665" name="直線コネクタ 664"/>
        <xdr:cNvCxnSpPr/>
      </xdr:nvCxnSpPr>
      <xdr:spPr>
        <a:xfrm flipV="1">
          <a:off x="22160864" y="17084039"/>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132605</xdr:rowOff>
    </xdr:from>
    <xdr:ext cx="469744" cy="259045"/>
    <xdr:sp macro="" textlink="">
      <xdr:nvSpPr>
        <xdr:cNvPr id="666" name="【庁舎】&#10;一人当たり面積最小値テキスト"/>
        <xdr:cNvSpPr txBox="1"/>
      </xdr:nvSpPr>
      <xdr:spPr>
        <a:xfrm>
          <a:off x="2219960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128778</xdr:rowOff>
    </xdr:from>
    <xdr:to>
      <xdr:col>116</xdr:col>
      <xdr:colOff>152400</xdr:colOff>
      <xdr:row>105</xdr:row>
      <xdr:rowOff>128778</xdr:rowOff>
    </xdr:to>
    <xdr:cxnSp macro="">
      <xdr:nvCxnSpPr>
        <xdr:cNvPr id="667" name="直線コネクタ 666"/>
        <xdr:cNvCxnSpPr/>
      </xdr:nvCxnSpPr>
      <xdr:spPr>
        <a:xfrm>
          <a:off x="22072600" y="1813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68" name="【庁舎】&#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69" name="直線コネクタ 668"/>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6114</xdr:rowOff>
    </xdr:from>
    <xdr:ext cx="469744" cy="259045"/>
    <xdr:sp macro="" textlink="">
      <xdr:nvSpPr>
        <xdr:cNvPr id="670" name="【庁舎】&#10;一人当たり面積平均値テキスト"/>
        <xdr:cNvSpPr txBox="1"/>
      </xdr:nvSpPr>
      <xdr:spPr>
        <a:xfrm>
          <a:off x="22199600" y="1766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27687</xdr:rowOff>
    </xdr:from>
    <xdr:to>
      <xdr:col>116</xdr:col>
      <xdr:colOff>114300</xdr:colOff>
      <xdr:row>103</xdr:row>
      <xdr:rowOff>129287</xdr:rowOff>
    </xdr:to>
    <xdr:sp macro="" textlink="">
      <xdr:nvSpPr>
        <xdr:cNvPr id="671" name="フローチャート: 判断 670"/>
        <xdr:cNvSpPr/>
      </xdr:nvSpPr>
      <xdr:spPr>
        <a:xfrm>
          <a:off x="22110700" y="17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41402</xdr:rowOff>
    </xdr:from>
    <xdr:to>
      <xdr:col>112</xdr:col>
      <xdr:colOff>38100</xdr:colOff>
      <xdr:row>103</xdr:row>
      <xdr:rowOff>143002</xdr:rowOff>
    </xdr:to>
    <xdr:sp macro="" textlink="">
      <xdr:nvSpPr>
        <xdr:cNvPr id="672" name="フローチャート: 判断 671"/>
        <xdr:cNvSpPr/>
      </xdr:nvSpPr>
      <xdr:spPr>
        <a:xfrm>
          <a:off x="212725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159529</xdr:rowOff>
    </xdr:from>
    <xdr:ext cx="469744" cy="259045"/>
    <xdr:sp macro="" textlink="">
      <xdr:nvSpPr>
        <xdr:cNvPr id="673" name="n_1ave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82550</xdr:rowOff>
    </xdr:from>
    <xdr:to>
      <xdr:col>107</xdr:col>
      <xdr:colOff>101600</xdr:colOff>
      <xdr:row>104</xdr:row>
      <xdr:rowOff>12700</xdr:rowOff>
    </xdr:to>
    <xdr:sp macro="" textlink="">
      <xdr:nvSpPr>
        <xdr:cNvPr id="674" name="フローチャート: 判断 673"/>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29227</xdr:rowOff>
    </xdr:from>
    <xdr:ext cx="469744" cy="259045"/>
    <xdr:sp macro="" textlink="">
      <xdr:nvSpPr>
        <xdr:cNvPr id="675" name="n_2aveValue【庁舎】&#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162561</xdr:rowOff>
    </xdr:from>
    <xdr:to>
      <xdr:col>102</xdr:col>
      <xdr:colOff>165100</xdr:colOff>
      <xdr:row>105</xdr:row>
      <xdr:rowOff>92711</xdr:rowOff>
    </xdr:to>
    <xdr:sp macro="" textlink="">
      <xdr:nvSpPr>
        <xdr:cNvPr id="676" name="フローチャート: 判断 675"/>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109238</xdr:rowOff>
    </xdr:from>
    <xdr:ext cx="469744" cy="259045"/>
    <xdr:sp macro="" textlink="">
      <xdr:nvSpPr>
        <xdr:cNvPr id="677" name="n_3aveValue【庁舎】&#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683" name="楕円 682"/>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684" name="楕円 683"/>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94487</xdr:rowOff>
    </xdr:from>
    <xdr:to>
      <xdr:col>111</xdr:col>
      <xdr:colOff>177800</xdr:colOff>
      <xdr:row>106</xdr:row>
      <xdr:rowOff>140208</xdr:rowOff>
    </xdr:to>
    <xdr:cxnSp macro="">
      <xdr:nvCxnSpPr>
        <xdr:cNvPr id="685" name="直線コネクタ 684"/>
        <xdr:cNvCxnSpPr/>
      </xdr:nvCxnSpPr>
      <xdr:spPr>
        <a:xfrm>
          <a:off x="20434300" y="18268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10685</xdr:rowOff>
    </xdr:from>
    <xdr:ext cx="469744" cy="259045"/>
    <xdr:sp macro="" textlink="">
      <xdr:nvSpPr>
        <xdr:cNvPr id="686" name="n_1mainValue【庁舎】&#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687" name="n_2mainValue【庁舎】&#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本表中で類似する地方公共団体との有形固定資産の減価償却率の比較において、消防施設を除くすべての施設で減価償却が進んでいる。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特に、「保健センター・保健所」「市民会館」「庁舎」の減価償却率は高い数値を示している。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このうち、「庁舎」については、令和２年度に新庁舎が竣工予定のため、数値の改善が見込める。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一方で、「保健センター・保健所」「市民会館」については、公共施設総合管理計画を始めとした計画に基づき、施設の更新、統廃合、長寿命化等を進めていく。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年度に法人市民税が企業業績の回復により増収になったことが主な要因となり、基準財政収入額が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億円の増となったことから、単年度の財政力指数は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か年平均においても平成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他団体比較においては上位に位置しており、今後も市税等自主財源の確保に努めるとともに、人と企業を呼び込む施策を推進し、財政基盤の強化に努める。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4" name="直線コネクタ 73"/>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40822</xdr:rowOff>
    </xdr:to>
    <xdr:cxnSp macro="">
      <xdr:nvCxnSpPr>
        <xdr:cNvPr id="77" name="直線コネクタ 76"/>
        <xdr:cNvCxnSpPr/>
      </xdr:nvCxnSpPr>
      <xdr:spPr>
        <a:xfrm flipV="1">
          <a:off x="2336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経常的経費である補助費等の小山広域保健衛生組合負担金の減に加え、経常的収入である市税等が企業の業績回復により法人市民税が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類似団体との比較では上位に位置しているが、経常経費のうち大きな割合を占める扶助費は、将来的には増加も見込まれることから、引き続き経常経費の縮減に努め、弾力性のある財政構造の維持に努める。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55456</xdr:rowOff>
    </xdr:to>
    <xdr:cxnSp macro="">
      <xdr:nvCxnSpPr>
        <xdr:cNvPr id="134" name="直線コネクタ 133"/>
        <xdr:cNvCxnSpPr/>
      </xdr:nvCxnSpPr>
      <xdr:spPr>
        <a:xfrm flipV="1">
          <a:off x="4114800" y="1088347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103717</xdr:rowOff>
    </xdr:to>
    <xdr:cxnSp macro="">
      <xdr:nvCxnSpPr>
        <xdr:cNvPr id="137" name="直線コネクタ 136"/>
        <xdr:cNvCxnSpPr/>
      </xdr:nvCxnSpPr>
      <xdr:spPr>
        <a:xfrm flipV="1">
          <a:off x="3225800" y="110282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64</xdr:row>
      <xdr:rowOff>103717</xdr:rowOff>
    </xdr:to>
    <xdr:cxnSp macro="">
      <xdr:nvCxnSpPr>
        <xdr:cNvPr id="140" name="直線コネクタ 139"/>
        <xdr:cNvCxnSpPr/>
      </xdr:nvCxnSpPr>
      <xdr:spPr>
        <a:xfrm>
          <a:off x="2336800" y="10626090"/>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42" name="テキスト ボックス 141"/>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167640</xdr:rowOff>
    </xdr:to>
    <xdr:cxnSp macro="">
      <xdr:nvCxnSpPr>
        <xdr:cNvPr id="143" name="直線コネクタ 142"/>
        <xdr:cNvCxnSpPr/>
      </xdr:nvCxnSpPr>
      <xdr:spPr>
        <a:xfrm>
          <a:off x="1447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3" name="楕円 152"/>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4"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5" name="楕円 154"/>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56" name="テキスト ボックス 155"/>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7" name="楕円 156"/>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58" name="テキスト ボックス 157"/>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9" name="楕円 158"/>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60" name="テキスト ボックス 159"/>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1" name="楕円 160"/>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2" name="テキスト ボックス 161"/>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人件費は、職員の新陳代謝による給与総額の減少及び退職手当負担金の減により、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年連続の減少となったものの、物件費は、城南地区新設小学校整備事業費、市営住宅指定管理料及びおやま英語教育のまち推進事業費の増により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円の増となったことから、人口一人当たりでは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類似団体との比較では上位に位置しており、引き続き民営化、指定管理者制度の導入、業務委託による人件費削減及び事務的経費の縮減に取り組み、行政コストの縮減を図る。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150633</xdr:rowOff>
    </xdr:from>
    <xdr:to>
      <xdr:col>23</xdr:col>
      <xdr:colOff>133350</xdr:colOff>
      <xdr:row>83</xdr:row>
      <xdr:rowOff>33355</xdr:rowOff>
    </xdr:to>
    <xdr:cxnSp macro="">
      <xdr:nvCxnSpPr>
        <xdr:cNvPr id="195" name="直線コネクタ 194"/>
        <xdr:cNvCxnSpPr/>
      </xdr:nvCxnSpPr>
      <xdr:spPr>
        <a:xfrm>
          <a:off x="4114800" y="14209533"/>
          <a:ext cx="838200" cy="5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150633</xdr:rowOff>
    </xdr:from>
    <xdr:to>
      <xdr:col>19</xdr:col>
      <xdr:colOff>133350</xdr:colOff>
      <xdr:row>82</xdr:row>
      <xdr:rowOff>161155</xdr:rowOff>
    </xdr:to>
    <xdr:cxnSp macro="">
      <xdr:nvCxnSpPr>
        <xdr:cNvPr id="198" name="直線コネクタ 197"/>
        <xdr:cNvCxnSpPr/>
      </xdr:nvCxnSpPr>
      <xdr:spPr>
        <a:xfrm flipV="1">
          <a:off x="3225800" y="14209533"/>
          <a:ext cx="8890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161155</xdr:rowOff>
    </xdr:from>
    <xdr:to>
      <xdr:col>15</xdr:col>
      <xdr:colOff>82550</xdr:colOff>
      <xdr:row>83</xdr:row>
      <xdr:rowOff>8308</xdr:rowOff>
    </xdr:to>
    <xdr:cxnSp macro="">
      <xdr:nvCxnSpPr>
        <xdr:cNvPr id="201" name="直線コネクタ 200"/>
        <xdr:cNvCxnSpPr/>
      </xdr:nvCxnSpPr>
      <xdr:spPr>
        <a:xfrm flipV="1">
          <a:off x="2336800" y="14220055"/>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92432</xdr:rowOff>
    </xdr:from>
    <xdr:to>
      <xdr:col>11</xdr:col>
      <xdr:colOff>31750</xdr:colOff>
      <xdr:row>83</xdr:row>
      <xdr:rowOff>8308</xdr:rowOff>
    </xdr:to>
    <xdr:cxnSp macro="">
      <xdr:nvCxnSpPr>
        <xdr:cNvPr id="204" name="直線コネクタ 203"/>
        <xdr:cNvCxnSpPr/>
      </xdr:nvCxnSpPr>
      <xdr:spPr>
        <a:xfrm>
          <a:off x="1447800" y="141513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154005</xdr:rowOff>
    </xdr:from>
    <xdr:to>
      <xdr:col>23</xdr:col>
      <xdr:colOff>184150</xdr:colOff>
      <xdr:row>83</xdr:row>
      <xdr:rowOff>84155</xdr:rowOff>
    </xdr:to>
    <xdr:sp macro="" textlink="">
      <xdr:nvSpPr>
        <xdr:cNvPr id="214" name="楕円 213"/>
        <xdr:cNvSpPr/>
      </xdr:nvSpPr>
      <xdr:spPr>
        <a:xfrm>
          <a:off x="4902200" y="142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170532</xdr:rowOff>
    </xdr:from>
    <xdr:ext cx="762000" cy="259045"/>
    <xdr:sp macro="" textlink="">
      <xdr:nvSpPr>
        <xdr:cNvPr id="215" name="人件費・物件費等の状況該当値テキスト"/>
        <xdr:cNvSpPr txBox="1"/>
      </xdr:nvSpPr>
      <xdr:spPr>
        <a:xfrm>
          <a:off x="50419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99833</xdr:rowOff>
    </xdr:from>
    <xdr:to>
      <xdr:col>19</xdr:col>
      <xdr:colOff>184150</xdr:colOff>
      <xdr:row>83</xdr:row>
      <xdr:rowOff>29983</xdr:rowOff>
    </xdr:to>
    <xdr:sp macro="" textlink="">
      <xdr:nvSpPr>
        <xdr:cNvPr id="216" name="楕円 215"/>
        <xdr:cNvSpPr/>
      </xdr:nvSpPr>
      <xdr:spPr>
        <a:xfrm>
          <a:off x="4064000" y="141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40160</xdr:rowOff>
    </xdr:from>
    <xdr:ext cx="736600" cy="259045"/>
    <xdr:sp macro="" textlink="">
      <xdr:nvSpPr>
        <xdr:cNvPr id="217" name="テキスト ボックス 216"/>
        <xdr:cNvSpPr txBox="1"/>
      </xdr:nvSpPr>
      <xdr:spPr>
        <a:xfrm>
          <a:off x="3733800" y="1392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110355</xdr:rowOff>
    </xdr:from>
    <xdr:to>
      <xdr:col>15</xdr:col>
      <xdr:colOff>133350</xdr:colOff>
      <xdr:row>83</xdr:row>
      <xdr:rowOff>40505</xdr:rowOff>
    </xdr:to>
    <xdr:sp macro="" textlink="">
      <xdr:nvSpPr>
        <xdr:cNvPr id="218" name="楕円 217"/>
        <xdr:cNvSpPr/>
      </xdr:nvSpPr>
      <xdr:spPr>
        <a:xfrm>
          <a:off x="3175000" y="141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50682</xdr:rowOff>
    </xdr:from>
    <xdr:ext cx="762000" cy="259045"/>
    <xdr:sp macro="" textlink="">
      <xdr:nvSpPr>
        <xdr:cNvPr id="219" name="テキスト ボックス 218"/>
        <xdr:cNvSpPr txBox="1"/>
      </xdr:nvSpPr>
      <xdr:spPr>
        <a:xfrm>
          <a:off x="2844800" y="1393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128958</xdr:rowOff>
    </xdr:from>
    <xdr:to>
      <xdr:col>11</xdr:col>
      <xdr:colOff>82550</xdr:colOff>
      <xdr:row>83</xdr:row>
      <xdr:rowOff>59108</xdr:rowOff>
    </xdr:to>
    <xdr:sp macro="" textlink="">
      <xdr:nvSpPr>
        <xdr:cNvPr id="220" name="楕円 219"/>
        <xdr:cNvSpPr/>
      </xdr:nvSpPr>
      <xdr:spPr>
        <a:xfrm>
          <a:off x="2286000" y="141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69285</xdr:rowOff>
    </xdr:from>
    <xdr:ext cx="762000" cy="259045"/>
    <xdr:sp macro="" textlink="">
      <xdr:nvSpPr>
        <xdr:cNvPr id="221" name="テキスト ボックス 220"/>
        <xdr:cNvSpPr txBox="1"/>
      </xdr:nvSpPr>
      <xdr:spPr>
        <a:xfrm>
          <a:off x="1955800" y="1395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41632</xdr:rowOff>
    </xdr:from>
    <xdr:to>
      <xdr:col>7</xdr:col>
      <xdr:colOff>31750</xdr:colOff>
      <xdr:row>82</xdr:row>
      <xdr:rowOff>143232</xdr:rowOff>
    </xdr:to>
    <xdr:sp macro="" textlink="">
      <xdr:nvSpPr>
        <xdr:cNvPr id="222" name="楕円 221"/>
        <xdr:cNvSpPr/>
      </xdr:nvSpPr>
      <xdr:spPr>
        <a:xfrm>
          <a:off x="1397000" y="14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153409</xdr:rowOff>
    </xdr:from>
    <xdr:ext cx="762000" cy="259045"/>
    <xdr:sp macro="" textlink="">
      <xdr:nvSpPr>
        <xdr:cNvPr id="223" name="テキスト ボックス 222"/>
        <xdr:cNvSpPr txBox="1"/>
      </xdr:nvSpPr>
      <xdr:spPr>
        <a:xfrm>
          <a:off x="1066800" y="1386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ラスパイレス指数は、国の水準を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下回っており、今後も引き続き国や類似団体等の状況を注視し、給与の適正な管理に努める。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50800</xdr:rowOff>
    </xdr:to>
    <xdr:cxnSp macro="">
      <xdr:nvCxnSpPr>
        <xdr:cNvPr id="257" name="直線コネクタ 256"/>
        <xdr:cNvCxnSpPr/>
      </xdr:nvCxnSpPr>
      <xdr:spPr>
        <a:xfrm flipV="1">
          <a:off x="16179800" y="148865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50800</xdr:rowOff>
    </xdr:to>
    <xdr:cxnSp macro="">
      <xdr:nvCxnSpPr>
        <xdr:cNvPr id="260" name="直線コネクタ 259"/>
        <xdr:cNvCxnSpPr/>
      </xdr:nvCxnSpPr>
      <xdr:spPr>
        <a:xfrm>
          <a:off x="15290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63" name="直線コネクタ 262"/>
        <xdr:cNvCxnSpPr/>
      </xdr:nvCxnSpPr>
      <xdr:spPr>
        <a:xfrm flipV="1">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87</xdr:row>
      <xdr:rowOff>131234</xdr:rowOff>
    </xdr:to>
    <xdr:cxnSp macro="">
      <xdr:nvCxnSpPr>
        <xdr:cNvPr id="266" name="直線コネクタ 265"/>
        <xdr:cNvCxnSpPr/>
      </xdr:nvCxnSpPr>
      <xdr:spPr>
        <a:xfrm>
          <a:off x="13512800" y="148261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142468</xdr:rowOff>
    </xdr:from>
    <xdr:ext cx="762000" cy="259045"/>
    <xdr:sp macro="" textlink="">
      <xdr:nvSpPr>
        <xdr:cNvPr id="285" name="テキスト ボックス 284"/>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は、各区分とも平均を下回っているが、これまでの定員削減により人材の不足と組織力の低下が懸念されることから、引き続き業務領域を精査しながら民間への業務委託や指定管理者制度の導入を推進し、そこで捻出された人的資源を市の重点的に取り組むべき事業に集中させるなど効果的かつ適正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44450</xdr:rowOff>
    </xdr:to>
    <xdr:cxnSp macro="">
      <xdr:nvCxnSpPr>
        <xdr:cNvPr id="318" name="直線コネクタ 317"/>
        <xdr:cNvCxnSpPr/>
      </xdr:nvCxnSpPr>
      <xdr:spPr>
        <a:xfrm>
          <a:off x="16179800" y="1067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144289</xdr:rowOff>
    </xdr:from>
    <xdr:ext cx="762000" cy="259045"/>
    <xdr:sp macro="" textlink="">
      <xdr:nvSpPr>
        <xdr:cNvPr id="319" name="定員管理の状況平均値テキスト"/>
        <xdr:cNvSpPr txBox="1"/>
      </xdr:nvSpPr>
      <xdr:spPr>
        <a:xfrm>
          <a:off x="17106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58928</xdr:rowOff>
    </xdr:to>
    <xdr:cxnSp macro="">
      <xdr:nvCxnSpPr>
        <xdr:cNvPr id="321" name="直線コネクタ 320"/>
        <xdr:cNvCxnSpPr/>
      </xdr:nvCxnSpPr>
      <xdr:spPr>
        <a:xfrm flipV="1">
          <a:off x="15290800" y="1067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23" name="テキスト ボックス 32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58928</xdr:rowOff>
    </xdr:to>
    <xdr:cxnSp macro="">
      <xdr:nvCxnSpPr>
        <xdr:cNvPr id="324" name="直線コネクタ 323"/>
        <xdr:cNvCxnSpPr/>
      </xdr:nvCxnSpPr>
      <xdr:spPr>
        <a:xfrm>
          <a:off x="14401800" y="1067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6" name="テキスト ボックス 325"/>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39624</xdr:rowOff>
    </xdr:from>
    <xdr:to>
      <xdr:col>68</xdr:col>
      <xdr:colOff>152400</xdr:colOff>
      <xdr:row>62</xdr:row>
      <xdr:rowOff>44450</xdr:rowOff>
    </xdr:to>
    <xdr:cxnSp macro="">
      <xdr:nvCxnSpPr>
        <xdr:cNvPr id="327" name="直線コネクタ 326"/>
        <xdr:cNvCxnSpPr/>
      </xdr:nvCxnSpPr>
      <xdr:spPr>
        <a:xfrm>
          <a:off x="13512800" y="106695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29" name="テキスト ボックス 328"/>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7" name="楕円 336"/>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38"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39" name="楕円 338"/>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0" name="テキスト ボックス 339"/>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1" name="楕円 340"/>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42" name="テキスト ボックス 341"/>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3" name="楕円 342"/>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4" name="テキスト ボックス 34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160274</xdr:rowOff>
    </xdr:from>
    <xdr:to>
      <xdr:col>64</xdr:col>
      <xdr:colOff>152400</xdr:colOff>
      <xdr:row>62</xdr:row>
      <xdr:rowOff>90424</xdr:rowOff>
    </xdr:to>
    <xdr:sp macro="" textlink="">
      <xdr:nvSpPr>
        <xdr:cNvPr id="345" name="楕円 344"/>
        <xdr:cNvSpPr/>
      </xdr:nvSpPr>
      <xdr:spPr>
        <a:xfrm>
          <a:off x="13462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75201</xdr:rowOff>
    </xdr:from>
    <xdr:ext cx="762000" cy="259045"/>
    <xdr:sp macro="" textlink="">
      <xdr:nvSpPr>
        <xdr:cNvPr id="346" name="テキスト ボックス 345"/>
        <xdr:cNvSpPr txBox="1"/>
      </xdr:nvSpPr>
      <xdr:spPr>
        <a:xfrm>
          <a:off x="13131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ポイント上昇したが、単年度で比較すると前年度の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％へと改善しており、この要因は元利償還金が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億円減少したこと等によるものである。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比較すると、全国及び栃木県においては概ね平均値となっているが、今後も、銀行等引受債（縁故債）借換時の金利入札による利子負担軽減や、交付税措置率の高い地方債の利用等による負担軽減を行うことで、比率の急激な上昇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134366</xdr:rowOff>
    </xdr:to>
    <xdr:cxnSp macro="">
      <xdr:nvCxnSpPr>
        <xdr:cNvPr id="378" name="直線コネクタ 377"/>
        <xdr:cNvCxnSpPr/>
      </xdr:nvCxnSpPr>
      <xdr:spPr>
        <a:xfrm>
          <a:off x="16179800" y="679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79"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105410</xdr:rowOff>
    </xdr:to>
    <xdr:cxnSp macro="">
      <xdr:nvCxnSpPr>
        <xdr:cNvPr id="381" name="直線コネクタ 380"/>
        <xdr:cNvCxnSpPr/>
      </xdr:nvCxnSpPr>
      <xdr:spPr>
        <a:xfrm>
          <a:off x="15290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39</xdr:row>
      <xdr:rowOff>28194</xdr:rowOff>
    </xdr:to>
    <xdr:cxnSp macro="">
      <xdr:nvCxnSpPr>
        <xdr:cNvPr id="384" name="直線コネクタ 383"/>
        <xdr:cNvCxnSpPr/>
      </xdr:nvCxnSpPr>
      <xdr:spPr>
        <a:xfrm>
          <a:off x="14401800" y="66664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39</xdr:row>
      <xdr:rowOff>18542</xdr:rowOff>
    </xdr:to>
    <xdr:cxnSp macro="">
      <xdr:nvCxnSpPr>
        <xdr:cNvPr id="387" name="直線コネクタ 386"/>
        <xdr:cNvCxnSpPr/>
      </xdr:nvCxnSpPr>
      <xdr:spPr>
        <a:xfrm flipV="1">
          <a:off x="13512800" y="666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1" name="テキスト ボックス 390"/>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7" name="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55643</xdr:rowOff>
    </xdr:from>
    <xdr:ext cx="762000" cy="259045"/>
    <xdr:sp macro="" textlink="">
      <xdr:nvSpPr>
        <xdr:cNvPr id="398" name="公債費負担の状況該当値テキスト"/>
        <xdr:cNvSpPr txBox="1"/>
      </xdr:nvSpPr>
      <xdr:spPr>
        <a:xfrm>
          <a:off x="17106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9" name="楕円 398"/>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0" name="テキスト ボックス 399"/>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3" name="楕円 402"/>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4" name="テキスト ボックス 403"/>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5" name="楕円 404"/>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6" name="テキスト ボックス 405"/>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ポイント上昇した。これは、地方債現在高など将来負担額が減少したものの、充当可能財源等も減少したためである。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比較して依然高い数値となっており、今後、新庁舎整備等の大型事業の借入が予定されていることから、市債管理計画に基づいた市債残高の抑制及び基金残高の確保に取り組み、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167174</xdr:rowOff>
    </xdr:from>
    <xdr:to>
      <xdr:col>81</xdr:col>
      <xdr:colOff>44450</xdr:colOff>
      <xdr:row>17</xdr:row>
      <xdr:rowOff>3768</xdr:rowOff>
    </xdr:to>
    <xdr:cxnSp macro="">
      <xdr:nvCxnSpPr>
        <xdr:cNvPr id="440" name="直線コネクタ 439"/>
        <xdr:cNvCxnSpPr/>
      </xdr:nvCxnSpPr>
      <xdr:spPr>
        <a:xfrm>
          <a:off x="16179800" y="291037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41" name="将来負担の状況平均値テキスト"/>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167174</xdr:rowOff>
    </xdr:from>
    <xdr:to>
      <xdr:col>77</xdr:col>
      <xdr:colOff>44450</xdr:colOff>
      <xdr:row>17</xdr:row>
      <xdr:rowOff>7789</xdr:rowOff>
    </xdr:to>
    <xdr:cxnSp macro="">
      <xdr:nvCxnSpPr>
        <xdr:cNvPr id="443" name="直線コネクタ 442"/>
        <xdr:cNvCxnSpPr/>
      </xdr:nvCxnSpPr>
      <xdr:spPr>
        <a:xfrm flipV="1">
          <a:off x="15290800" y="29103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5" name="テキスト ボックス 44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17</xdr:row>
      <xdr:rowOff>7789</xdr:rowOff>
    </xdr:to>
    <xdr:cxnSp macro="">
      <xdr:nvCxnSpPr>
        <xdr:cNvPr id="446" name="直線コネクタ 445"/>
        <xdr:cNvCxnSpPr/>
      </xdr:nvCxnSpPr>
      <xdr:spPr>
        <a:xfrm>
          <a:off x="14401800" y="2838789"/>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8" name="テキスト ボックス 447"/>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16</xdr:row>
      <xdr:rowOff>158327</xdr:rowOff>
    </xdr:to>
    <xdr:cxnSp macro="">
      <xdr:nvCxnSpPr>
        <xdr:cNvPr id="449" name="直線コネクタ 448"/>
        <xdr:cNvCxnSpPr/>
      </xdr:nvCxnSpPr>
      <xdr:spPr>
        <a:xfrm flipV="1">
          <a:off x="13512800" y="283878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1" name="テキスト ボックス 450"/>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3" name="テキスト ボックス 452"/>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124418</xdr:rowOff>
    </xdr:from>
    <xdr:to>
      <xdr:col>81</xdr:col>
      <xdr:colOff>95250</xdr:colOff>
      <xdr:row>17</xdr:row>
      <xdr:rowOff>54568</xdr:rowOff>
    </xdr:to>
    <xdr:sp macro="" textlink="">
      <xdr:nvSpPr>
        <xdr:cNvPr id="459" name="楕円 458"/>
        <xdr:cNvSpPr/>
      </xdr:nvSpPr>
      <xdr:spPr>
        <a:xfrm>
          <a:off x="169672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96495</xdr:rowOff>
    </xdr:from>
    <xdr:ext cx="762000" cy="259045"/>
    <xdr:sp macro="" textlink="">
      <xdr:nvSpPr>
        <xdr:cNvPr id="460" name="将来負担の状況該当値テキスト"/>
        <xdr:cNvSpPr txBox="1"/>
      </xdr:nvSpPr>
      <xdr:spPr>
        <a:xfrm>
          <a:off x="17106900" y="283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116374</xdr:rowOff>
    </xdr:from>
    <xdr:to>
      <xdr:col>77</xdr:col>
      <xdr:colOff>95250</xdr:colOff>
      <xdr:row>17</xdr:row>
      <xdr:rowOff>46524</xdr:rowOff>
    </xdr:to>
    <xdr:sp macro="" textlink="">
      <xdr:nvSpPr>
        <xdr:cNvPr id="461" name="楕円 460"/>
        <xdr:cNvSpPr/>
      </xdr:nvSpPr>
      <xdr:spPr>
        <a:xfrm>
          <a:off x="16129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31301</xdr:rowOff>
    </xdr:from>
    <xdr:ext cx="736600" cy="259045"/>
    <xdr:sp macro="" textlink="">
      <xdr:nvSpPr>
        <xdr:cNvPr id="462" name="テキスト ボックス 461"/>
        <xdr:cNvSpPr txBox="1"/>
      </xdr:nvSpPr>
      <xdr:spPr>
        <a:xfrm>
          <a:off x="15798800" y="294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128439</xdr:rowOff>
    </xdr:from>
    <xdr:to>
      <xdr:col>73</xdr:col>
      <xdr:colOff>44450</xdr:colOff>
      <xdr:row>17</xdr:row>
      <xdr:rowOff>58589</xdr:rowOff>
    </xdr:to>
    <xdr:sp macro="" textlink="">
      <xdr:nvSpPr>
        <xdr:cNvPr id="463" name="楕円 462"/>
        <xdr:cNvSpPr/>
      </xdr:nvSpPr>
      <xdr:spPr>
        <a:xfrm>
          <a:off x="15240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43366</xdr:rowOff>
    </xdr:from>
    <xdr:ext cx="762000" cy="259045"/>
    <xdr:sp macro="" textlink="">
      <xdr:nvSpPr>
        <xdr:cNvPr id="464" name="テキスト ボックス 463"/>
        <xdr:cNvSpPr txBox="1"/>
      </xdr:nvSpPr>
      <xdr:spPr>
        <a:xfrm>
          <a:off x="14909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65" name="楕円 464"/>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66" name="テキスト ボックス 465"/>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7" name="楕円 466"/>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68" name="テキスト ボックス 467"/>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職員の新陳代謝による給与総額の減少及び退職手当負担金の減により、人件費総額は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年連続の減となり、人件費に係る経常収支比率も若干改善した。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今後も民間委託等とのバランスをとりながら適正な定員管理に努める。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95250</xdr:rowOff>
    </xdr:to>
    <xdr:cxnSp macro="">
      <xdr:nvCxnSpPr>
        <xdr:cNvPr id="66" name="直線コネクタ 65"/>
        <xdr:cNvCxnSpPr/>
      </xdr:nvCxnSpPr>
      <xdr:spPr>
        <a:xfrm flipV="1">
          <a:off x="39878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38</xdr:row>
      <xdr:rowOff>63500</xdr:rowOff>
    </xdr:to>
    <xdr:cxnSp macro="">
      <xdr:nvCxnSpPr>
        <xdr:cNvPr id="69" name="直線コネクタ 68"/>
        <xdr:cNvCxnSpPr/>
      </xdr:nvCxnSpPr>
      <xdr:spPr>
        <a:xfrm flipV="1">
          <a:off x="3098800" y="643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95250</xdr:rowOff>
    </xdr:from>
    <xdr:to>
      <xdr:col>15</xdr:col>
      <xdr:colOff>98425</xdr:colOff>
      <xdr:row>38</xdr:row>
      <xdr:rowOff>63500</xdr:rowOff>
    </xdr:to>
    <xdr:cxnSp macro="">
      <xdr:nvCxnSpPr>
        <xdr:cNvPr id="72" name="直線コネクタ 71"/>
        <xdr:cNvCxnSpPr/>
      </xdr:nvCxnSpPr>
      <xdr:spPr>
        <a:xfrm>
          <a:off x="2209800" y="643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95250</xdr:rowOff>
    </xdr:from>
    <xdr:to>
      <xdr:col>11</xdr:col>
      <xdr:colOff>9525</xdr:colOff>
      <xdr:row>37</xdr:row>
      <xdr:rowOff>158750</xdr:rowOff>
    </xdr:to>
    <xdr:cxnSp macro="">
      <xdr:nvCxnSpPr>
        <xdr:cNvPr id="75" name="直線コネクタ 74"/>
        <xdr:cNvCxnSpPr/>
      </xdr:nvCxnSpPr>
      <xdr:spPr>
        <a:xfrm flipV="1">
          <a:off x="1320800" y="643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xdr:rowOff>
    </xdr:from>
    <xdr:to>
      <xdr:col>15</xdr:col>
      <xdr:colOff>149225</xdr:colOff>
      <xdr:row>38</xdr:row>
      <xdr:rowOff>114300</xdr:rowOff>
    </xdr:to>
    <xdr:sp macro="" textlink="">
      <xdr:nvSpPr>
        <xdr:cNvPr id="89" name="楕円 88"/>
        <xdr:cNvSpPr/>
      </xdr:nvSpPr>
      <xdr:spPr>
        <a:xfrm>
          <a:off x="3048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99077</xdr:rowOff>
    </xdr:from>
    <xdr:ext cx="762000" cy="259045"/>
    <xdr:sp macro="" textlink="">
      <xdr:nvSpPr>
        <xdr:cNvPr id="90" name="テキスト ボックス 89"/>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2" name="テキスト ボックス 91"/>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107950</xdr:rowOff>
    </xdr:from>
    <xdr:to>
      <xdr:col>6</xdr:col>
      <xdr:colOff>171450</xdr:colOff>
      <xdr:row>38</xdr:row>
      <xdr:rowOff>38100</xdr:rowOff>
    </xdr:to>
    <xdr:sp macro="" textlink="">
      <xdr:nvSpPr>
        <xdr:cNvPr id="93" name="楕円 92"/>
        <xdr:cNvSpPr/>
      </xdr:nvSpPr>
      <xdr:spPr>
        <a:xfrm>
          <a:off x="127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城南地区新設小学校整備事業費、市営住宅指定管理料及びおやま英語教育のまち推進事業費の増により、比率は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類似団体との比較では比較的上位であるものの、近年上昇傾向が続いているため、引き続き全庁的に物件費に係る経常経費の削減に取り組む。</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143329</xdr:rowOff>
    </xdr:to>
    <xdr:cxnSp macro="">
      <xdr:nvCxnSpPr>
        <xdr:cNvPr id="129" name="直線コネクタ 128"/>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94343</xdr:rowOff>
    </xdr:from>
    <xdr:to>
      <xdr:col>78</xdr:col>
      <xdr:colOff>69850</xdr:colOff>
      <xdr:row>16</xdr:row>
      <xdr:rowOff>110671</xdr:rowOff>
    </xdr:to>
    <xdr:cxnSp macro="">
      <xdr:nvCxnSpPr>
        <xdr:cNvPr id="132" name="直線コネクタ 131"/>
        <xdr:cNvCxnSpPr/>
      </xdr:nvCxnSpPr>
      <xdr:spPr>
        <a:xfrm>
          <a:off x="14782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37193</xdr:rowOff>
    </xdr:from>
    <xdr:to>
      <xdr:col>73</xdr:col>
      <xdr:colOff>180975</xdr:colOff>
      <xdr:row>16</xdr:row>
      <xdr:rowOff>94343</xdr:rowOff>
    </xdr:to>
    <xdr:cxnSp macro="">
      <xdr:nvCxnSpPr>
        <xdr:cNvPr id="135" name="直線コネクタ 134"/>
        <xdr:cNvCxnSpPr/>
      </xdr:nvCxnSpPr>
      <xdr:spPr>
        <a:xfrm>
          <a:off x="13893800" y="2608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37193</xdr:rowOff>
    </xdr:to>
    <xdr:cxnSp macro="">
      <xdr:nvCxnSpPr>
        <xdr:cNvPr id="138" name="直線コネクタ 137"/>
        <xdr:cNvCxnSpPr/>
      </xdr:nvCxnSpPr>
      <xdr:spPr>
        <a:xfrm>
          <a:off x="13004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2" name="楕円 151"/>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155320</xdr:rowOff>
    </xdr:from>
    <xdr:ext cx="762000" cy="259045"/>
    <xdr:sp macro="" textlink="">
      <xdr:nvSpPr>
        <xdr:cNvPr id="153" name="テキスト ボックス 152"/>
        <xdr:cNvSpPr txBox="1"/>
      </xdr:nvSpPr>
      <xdr:spPr>
        <a:xfrm>
          <a:off x="14401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157843</xdr:rowOff>
    </xdr:from>
    <xdr:to>
      <xdr:col>69</xdr:col>
      <xdr:colOff>142875</xdr:colOff>
      <xdr:row>15</xdr:row>
      <xdr:rowOff>87993</xdr:rowOff>
    </xdr:to>
    <xdr:sp macro="" textlink="">
      <xdr:nvSpPr>
        <xdr:cNvPr id="154" name="楕円 153"/>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98170</xdr:rowOff>
    </xdr:from>
    <xdr:ext cx="762000" cy="259045"/>
    <xdr:sp macro="" textlink="">
      <xdr:nvSpPr>
        <xdr:cNvPr id="155" name="テキスト ボックス 154"/>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認定こども園等施設型給付事業費や障がい者介護給付費などの増があったものの、臨時福祉給付金給付費の事業終了に伴う減などにより、扶助費は前年度を下回り、経常収支比率も改善した。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しかし、引き続き、子育て支援や障がい者支援に注力する必要があり、今後も扶助費の増加が見込まれることから、事業内容の見直しや事業の統廃合等を進め、さらなる比率改善と歳出抑制に努める。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165100</xdr:rowOff>
    </xdr:to>
    <xdr:cxnSp macro="">
      <xdr:nvCxnSpPr>
        <xdr:cNvPr id="190" name="直線コネクタ 189"/>
        <xdr:cNvCxnSpPr/>
      </xdr:nvCxnSpPr>
      <xdr:spPr>
        <a:xfrm flipV="1">
          <a:off x="3987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3" name="直線コネクタ 192"/>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88900</xdr:rowOff>
    </xdr:to>
    <xdr:cxnSp macro="">
      <xdr:nvCxnSpPr>
        <xdr:cNvPr id="196" name="直線コネクタ 195"/>
        <xdr:cNvCxnSpPr/>
      </xdr:nvCxnSpPr>
      <xdr:spPr>
        <a:xfrm>
          <a:off x="2209800" y="9442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12700</xdr:rowOff>
    </xdr:to>
    <xdr:cxnSp macro="">
      <xdr:nvCxnSpPr>
        <xdr:cNvPr id="199" name="直線コネクタ 198"/>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その他に係る経常収支比率は、主に国民健康保険特別会計、介護保険等特別会計、後期高齢者医療特別会計への繰出金となっている。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年度は、栃木県南地方卸売市場特別会計への繰出金の減により、前年度と比較して若干比率が減少したものの、栃木県平均値及び類似団体平均値を他を上回る高い水準となっている。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国から示されている繰出基準に基づいた適正な繰出金額とするとともに、各事業における保険料、使用料等の適正化により、繰出金の抑制を図る。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41275</xdr:rowOff>
    </xdr:to>
    <xdr:cxnSp macro="">
      <xdr:nvCxnSpPr>
        <xdr:cNvPr id="255" name="直線コネクタ 254"/>
        <xdr:cNvCxnSpPr/>
      </xdr:nvCxnSpPr>
      <xdr:spPr>
        <a:xfrm flipV="1">
          <a:off x="15671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155575</xdr:rowOff>
    </xdr:to>
    <xdr:cxnSp macro="">
      <xdr:nvCxnSpPr>
        <xdr:cNvPr id="258" name="直線コネクタ 257"/>
        <xdr:cNvCxnSpPr/>
      </xdr:nvCxnSpPr>
      <xdr:spPr>
        <a:xfrm flipV="1">
          <a:off x="14782800" y="9985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26988</xdr:rowOff>
    </xdr:from>
    <xdr:to>
      <xdr:col>73</xdr:col>
      <xdr:colOff>180975</xdr:colOff>
      <xdr:row>58</xdr:row>
      <xdr:rowOff>155575</xdr:rowOff>
    </xdr:to>
    <xdr:cxnSp macro="">
      <xdr:nvCxnSpPr>
        <xdr:cNvPr id="261" name="直線コネクタ 260"/>
        <xdr:cNvCxnSpPr/>
      </xdr:nvCxnSpPr>
      <xdr:spPr>
        <a:xfrm>
          <a:off x="13893800" y="99710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169863</xdr:rowOff>
    </xdr:from>
    <xdr:to>
      <xdr:col>69</xdr:col>
      <xdr:colOff>92075</xdr:colOff>
      <xdr:row>58</xdr:row>
      <xdr:rowOff>26988</xdr:rowOff>
    </xdr:to>
    <xdr:cxnSp macro="">
      <xdr:nvCxnSpPr>
        <xdr:cNvPr id="264" name="直線コネクタ 263"/>
        <xdr:cNvCxnSpPr/>
      </xdr:nvCxnSpPr>
      <xdr:spPr>
        <a:xfrm>
          <a:off x="13004800" y="99425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74" name="楕円 273"/>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76852</xdr:rowOff>
    </xdr:from>
    <xdr:ext cx="762000" cy="259045"/>
    <xdr:sp macro="" textlink="">
      <xdr:nvSpPr>
        <xdr:cNvPr id="275"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6" name="楕円 275"/>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7" name="テキスト ボックス 276"/>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78" name="楕円 277"/>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19702</xdr:rowOff>
    </xdr:from>
    <xdr:ext cx="762000" cy="259045"/>
    <xdr:sp macro="" textlink="">
      <xdr:nvSpPr>
        <xdr:cNvPr id="279" name="テキスト ボックス 27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147638</xdr:rowOff>
    </xdr:from>
    <xdr:to>
      <xdr:col>69</xdr:col>
      <xdr:colOff>142875</xdr:colOff>
      <xdr:row>58</xdr:row>
      <xdr:rowOff>77788</xdr:rowOff>
    </xdr:to>
    <xdr:sp macro="" textlink="">
      <xdr:nvSpPr>
        <xdr:cNvPr id="280" name="楕円 279"/>
        <xdr:cNvSpPr/>
      </xdr:nvSpPr>
      <xdr:spPr>
        <a:xfrm>
          <a:off x="13843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62565</xdr:rowOff>
    </xdr:from>
    <xdr:ext cx="762000" cy="259045"/>
    <xdr:sp macro="" textlink="">
      <xdr:nvSpPr>
        <xdr:cNvPr id="281" name="テキスト ボックス 280"/>
        <xdr:cNvSpPr txBox="1"/>
      </xdr:nvSpPr>
      <xdr:spPr>
        <a:xfrm>
          <a:off x="135128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82" name="楕円 281"/>
        <xdr:cNvSpPr/>
      </xdr:nvSpPr>
      <xdr:spPr>
        <a:xfrm>
          <a:off x="12954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83" name="テキスト ボックス 282"/>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小山広域保健衛生組合への負担金の減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により、比率が減少した。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年度は、栃木県平均値及び類似</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を下回っており、今後の予算編成時において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、各種補助金の事業内容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補助対象団体の決算状況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を精査し、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必要性の低い補助金の見直し及び廃止を行う等、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適正な補助となるよう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1814</xdr:rowOff>
    </xdr:from>
    <xdr:to>
      <xdr:col>82</xdr:col>
      <xdr:colOff>107950</xdr:colOff>
      <xdr:row>36</xdr:row>
      <xdr:rowOff>45357</xdr:rowOff>
    </xdr:to>
    <xdr:cxnSp macro="">
      <xdr:nvCxnSpPr>
        <xdr:cNvPr id="318" name="直線コネクタ 317"/>
        <xdr:cNvCxnSpPr/>
      </xdr:nvCxnSpPr>
      <xdr:spPr>
        <a:xfrm flipV="1">
          <a:off x="15671800" y="6174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45357</xdr:rowOff>
    </xdr:to>
    <xdr:cxnSp macro="">
      <xdr:nvCxnSpPr>
        <xdr:cNvPr id="321" name="直線コネクタ 320"/>
        <xdr:cNvCxnSpPr/>
      </xdr:nvCxnSpPr>
      <xdr:spPr>
        <a:xfrm>
          <a:off x="14782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151493</xdr:rowOff>
    </xdr:to>
    <xdr:cxnSp macro="">
      <xdr:nvCxnSpPr>
        <xdr:cNvPr id="324" name="直線コネクタ 323"/>
        <xdr:cNvCxnSpPr/>
      </xdr:nvCxnSpPr>
      <xdr:spPr>
        <a:xfrm flipV="1">
          <a:off x="13893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151493</xdr:rowOff>
    </xdr:to>
    <xdr:cxnSp macro="">
      <xdr:nvCxnSpPr>
        <xdr:cNvPr id="327" name="直線コネクタ 326"/>
        <xdr:cNvCxnSpPr/>
      </xdr:nvCxnSpPr>
      <xdr:spPr>
        <a:xfrm>
          <a:off x="13004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37" name="楕円 336"/>
        <xdr:cNvSpPr/>
      </xdr:nvSpPr>
      <xdr:spPr>
        <a:xfrm>
          <a:off x="16459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138991</xdr:rowOff>
    </xdr:from>
    <xdr:ext cx="762000" cy="259045"/>
    <xdr:sp macro="" textlink="">
      <xdr:nvSpPr>
        <xdr:cNvPr id="338" name="補助費等該当値テキスト"/>
        <xdr:cNvSpPr txBox="1"/>
      </xdr:nvSpPr>
      <xdr:spPr>
        <a:xfrm>
          <a:off x="16598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9" name="楕円 338"/>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40" name="テキスト ボックス 339"/>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41" name="楕円 340"/>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42" name="テキスト ボックス 341"/>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43" name="楕円 342"/>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44" name="テキスト ボックス 34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45" name="楕円 344"/>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46" name="テキスト ボックス 345"/>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近年は借入時利息の金利入札方式による利子負担軽減の取り組みや、高利率であった時期に借り入れた地方債の償還が終了しつつあることから、公債費は減少傾向にあり、経常収支比率も改善した。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今後は、新庁舎整備事業等大型建設事業による公債費の増が見込まれることから、市債管理計画に基づき市債残高の抑制に努める。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8889</xdr:rowOff>
    </xdr:to>
    <xdr:cxnSp macro="">
      <xdr:nvCxnSpPr>
        <xdr:cNvPr id="379" name="直線コネクタ 378"/>
        <xdr:cNvCxnSpPr/>
      </xdr:nvCxnSpPr>
      <xdr:spPr>
        <a:xfrm flipV="1">
          <a:off x="3987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16511</xdr:rowOff>
    </xdr:to>
    <xdr:cxnSp macro="">
      <xdr:nvCxnSpPr>
        <xdr:cNvPr id="382" name="直線コネクタ 381"/>
        <xdr:cNvCxnSpPr/>
      </xdr:nvCxnSpPr>
      <xdr:spPr>
        <a:xfrm flipV="1">
          <a:off x="3098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77</xdr:row>
      <xdr:rowOff>16511</xdr:rowOff>
    </xdr:to>
    <xdr:cxnSp macro="">
      <xdr:nvCxnSpPr>
        <xdr:cNvPr id="385" name="直線コネクタ 384"/>
        <xdr:cNvCxnSpPr/>
      </xdr:nvCxnSpPr>
      <xdr:spPr>
        <a:xfrm>
          <a:off x="2209800" y="13126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104139</xdr:rowOff>
    </xdr:to>
    <xdr:cxnSp macro="">
      <xdr:nvCxnSpPr>
        <xdr:cNvPr id="388" name="直線コネクタ 387"/>
        <xdr:cNvCxnSpPr/>
      </xdr:nvCxnSpPr>
      <xdr:spPr>
        <a:xfrm flipV="1">
          <a:off x="1320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8" name="楕円 397"/>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9"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400" name="楕円 399"/>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401" name="テキスト ボックス 400"/>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402" name="楕円 401"/>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403" name="テキスト ボックス 402"/>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4" name="楕円 40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5" name="テキスト ボックス 40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6" name="楕円 405"/>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7" name="テキスト ボックス 406"/>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公債費以外に係る経常収支比率は、前年度と比較して、人件費、扶助費、補助費等、その他が減少したことから、類似団体平均値を下回った。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引き続き経常経費の削減に努め、比率の改善を図る。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142239</xdr:rowOff>
    </xdr:to>
    <xdr:cxnSp macro="">
      <xdr:nvCxnSpPr>
        <xdr:cNvPr id="440" name="直線コネクタ 439"/>
        <xdr:cNvCxnSpPr/>
      </xdr:nvCxnSpPr>
      <xdr:spPr>
        <a:xfrm flipV="1">
          <a:off x="15671800" y="130733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1"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8889</xdr:rowOff>
    </xdr:to>
    <xdr:cxnSp macro="">
      <xdr:nvCxnSpPr>
        <xdr:cNvPr id="443" name="直線コネクタ 442"/>
        <xdr:cNvCxnSpPr/>
      </xdr:nvCxnSpPr>
      <xdr:spPr>
        <a:xfrm flipV="1">
          <a:off x="14782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77</xdr:row>
      <xdr:rowOff>8889</xdr:rowOff>
    </xdr:to>
    <xdr:cxnSp macro="">
      <xdr:nvCxnSpPr>
        <xdr:cNvPr id="446" name="直線コネクタ 445"/>
        <xdr:cNvCxnSpPr/>
      </xdr:nvCxnSpPr>
      <xdr:spPr>
        <a:xfrm>
          <a:off x="13893800" y="12875260"/>
          <a:ext cx="889000" cy="3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16510</xdr:rowOff>
    </xdr:to>
    <xdr:cxnSp macro="">
      <xdr:nvCxnSpPr>
        <xdr:cNvPr id="449" name="直線コネクタ 448"/>
        <xdr:cNvCxnSpPr/>
      </xdr:nvCxnSpPr>
      <xdr:spPr>
        <a:xfrm>
          <a:off x="13004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135907</xdr:rowOff>
    </xdr:from>
    <xdr:ext cx="762000" cy="259045"/>
    <xdr:sp macro="" textlink="">
      <xdr:nvSpPr>
        <xdr:cNvPr id="451" name="テキスト ボックス 450"/>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3" name="テキスト ボックス 45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9" name="楕円 458"/>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60"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61" name="楕円 460"/>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6366</xdr:rowOff>
    </xdr:from>
    <xdr:ext cx="736600" cy="259045"/>
    <xdr:sp macro="" textlink="">
      <xdr:nvSpPr>
        <xdr:cNvPr id="462" name="テキスト ボックス 461"/>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63" name="楕円 462"/>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64" name="テキスト ボックス 463"/>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65" name="楕円 464"/>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66" name="テキスト ボックス 465"/>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67" name="楕円 466"/>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68" name="テキスト ボックス 467"/>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153228</xdr:rowOff>
    </xdr:from>
    <xdr:to>
      <xdr:col>29</xdr:col>
      <xdr:colOff>127000</xdr:colOff>
      <xdr:row>17</xdr:row>
      <xdr:rowOff>154645</xdr:rowOff>
    </xdr:to>
    <xdr:cxnSp macro="">
      <xdr:nvCxnSpPr>
        <xdr:cNvPr id="48" name="直線コネクタ 47"/>
        <xdr:cNvCxnSpPr/>
      </xdr:nvCxnSpPr>
      <xdr:spPr bwMode="auto">
        <a:xfrm>
          <a:off x="5003800" y="3115503"/>
          <a:ext cx="6477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141112</xdr:rowOff>
    </xdr:from>
    <xdr:to>
      <xdr:col>26</xdr:col>
      <xdr:colOff>50800</xdr:colOff>
      <xdr:row>17</xdr:row>
      <xdr:rowOff>153228</xdr:rowOff>
    </xdr:to>
    <xdr:cxnSp macro="">
      <xdr:nvCxnSpPr>
        <xdr:cNvPr id="51" name="直線コネクタ 50"/>
        <xdr:cNvCxnSpPr/>
      </xdr:nvCxnSpPr>
      <xdr:spPr bwMode="auto">
        <a:xfrm>
          <a:off x="4305300" y="3103387"/>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88077</xdr:rowOff>
    </xdr:from>
    <xdr:to>
      <xdr:col>22</xdr:col>
      <xdr:colOff>114300</xdr:colOff>
      <xdr:row>17</xdr:row>
      <xdr:rowOff>141112</xdr:rowOff>
    </xdr:to>
    <xdr:cxnSp macro="">
      <xdr:nvCxnSpPr>
        <xdr:cNvPr id="54" name="直線コネクタ 53"/>
        <xdr:cNvCxnSpPr/>
      </xdr:nvCxnSpPr>
      <xdr:spPr bwMode="auto">
        <a:xfrm>
          <a:off x="3606800" y="3050352"/>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66406</xdr:rowOff>
    </xdr:from>
    <xdr:to>
      <xdr:col>18</xdr:col>
      <xdr:colOff>177800</xdr:colOff>
      <xdr:row>17</xdr:row>
      <xdr:rowOff>88077</xdr:rowOff>
    </xdr:to>
    <xdr:cxnSp macro="">
      <xdr:nvCxnSpPr>
        <xdr:cNvPr id="57" name="直線コネクタ 56"/>
        <xdr:cNvCxnSpPr/>
      </xdr:nvCxnSpPr>
      <xdr:spPr bwMode="auto">
        <a:xfrm>
          <a:off x="2908300" y="3028681"/>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103845</xdr:rowOff>
    </xdr:from>
    <xdr:to>
      <xdr:col>29</xdr:col>
      <xdr:colOff>177800</xdr:colOff>
      <xdr:row>18</xdr:row>
      <xdr:rowOff>33995</xdr:rowOff>
    </xdr:to>
    <xdr:sp macro="" textlink="">
      <xdr:nvSpPr>
        <xdr:cNvPr id="67" name="楕円 66"/>
        <xdr:cNvSpPr/>
      </xdr:nvSpPr>
      <xdr:spPr bwMode="auto">
        <a:xfrm>
          <a:off x="5600700" y="306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75922</xdr:rowOff>
    </xdr:from>
    <xdr:ext cx="762000" cy="259045"/>
    <xdr:sp macro="" textlink="">
      <xdr:nvSpPr>
        <xdr:cNvPr id="68" name="人口1人当たり決算額の推移該当値テキスト130"/>
        <xdr:cNvSpPr txBox="1"/>
      </xdr:nvSpPr>
      <xdr:spPr>
        <a:xfrm>
          <a:off x="5740400" y="303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102428</xdr:rowOff>
    </xdr:from>
    <xdr:to>
      <xdr:col>26</xdr:col>
      <xdr:colOff>101600</xdr:colOff>
      <xdr:row>18</xdr:row>
      <xdr:rowOff>32578</xdr:rowOff>
    </xdr:to>
    <xdr:sp macro="" textlink="">
      <xdr:nvSpPr>
        <xdr:cNvPr id="69" name="楕円 68"/>
        <xdr:cNvSpPr/>
      </xdr:nvSpPr>
      <xdr:spPr bwMode="auto">
        <a:xfrm>
          <a:off x="4953000" y="306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17355</xdr:rowOff>
    </xdr:from>
    <xdr:ext cx="736600" cy="259045"/>
    <xdr:sp macro="" textlink="">
      <xdr:nvSpPr>
        <xdr:cNvPr id="70" name="テキスト ボックス 69"/>
        <xdr:cNvSpPr txBox="1"/>
      </xdr:nvSpPr>
      <xdr:spPr>
        <a:xfrm>
          <a:off x="4622800" y="315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90312</xdr:rowOff>
    </xdr:from>
    <xdr:to>
      <xdr:col>22</xdr:col>
      <xdr:colOff>165100</xdr:colOff>
      <xdr:row>18</xdr:row>
      <xdr:rowOff>20462</xdr:rowOff>
    </xdr:to>
    <xdr:sp macro="" textlink="">
      <xdr:nvSpPr>
        <xdr:cNvPr id="71" name="楕円 70"/>
        <xdr:cNvSpPr/>
      </xdr:nvSpPr>
      <xdr:spPr bwMode="auto">
        <a:xfrm>
          <a:off x="4254500" y="30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5239</xdr:rowOff>
    </xdr:from>
    <xdr:ext cx="762000" cy="259045"/>
    <xdr:sp macro="" textlink="">
      <xdr:nvSpPr>
        <xdr:cNvPr id="72" name="テキスト ボックス 71"/>
        <xdr:cNvSpPr txBox="1"/>
      </xdr:nvSpPr>
      <xdr:spPr>
        <a:xfrm>
          <a:off x="3924300" y="31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37277</xdr:rowOff>
    </xdr:from>
    <xdr:to>
      <xdr:col>19</xdr:col>
      <xdr:colOff>38100</xdr:colOff>
      <xdr:row>17</xdr:row>
      <xdr:rowOff>138877</xdr:rowOff>
    </xdr:to>
    <xdr:sp macro="" textlink="">
      <xdr:nvSpPr>
        <xdr:cNvPr id="73" name="楕円 72"/>
        <xdr:cNvSpPr/>
      </xdr:nvSpPr>
      <xdr:spPr bwMode="auto">
        <a:xfrm>
          <a:off x="3556000" y="299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123654</xdr:rowOff>
    </xdr:from>
    <xdr:ext cx="762000" cy="259045"/>
    <xdr:sp macro="" textlink="">
      <xdr:nvSpPr>
        <xdr:cNvPr id="74" name="テキスト ボックス 73"/>
        <xdr:cNvSpPr txBox="1"/>
      </xdr:nvSpPr>
      <xdr:spPr>
        <a:xfrm>
          <a:off x="3225800" y="308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15606</xdr:rowOff>
    </xdr:from>
    <xdr:to>
      <xdr:col>15</xdr:col>
      <xdr:colOff>101600</xdr:colOff>
      <xdr:row>17</xdr:row>
      <xdr:rowOff>117206</xdr:rowOff>
    </xdr:to>
    <xdr:sp macro="" textlink="">
      <xdr:nvSpPr>
        <xdr:cNvPr id="75" name="楕円 74"/>
        <xdr:cNvSpPr/>
      </xdr:nvSpPr>
      <xdr:spPr bwMode="auto">
        <a:xfrm>
          <a:off x="2857500" y="29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101983</xdr:rowOff>
    </xdr:from>
    <xdr:ext cx="762000" cy="259045"/>
    <xdr:sp macro="" textlink="">
      <xdr:nvSpPr>
        <xdr:cNvPr id="76" name="テキスト ボックス 75"/>
        <xdr:cNvSpPr txBox="1"/>
      </xdr:nvSpPr>
      <xdr:spPr>
        <a:xfrm>
          <a:off x="2527300" y="30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151956</xdr:rowOff>
    </xdr:from>
    <xdr:to>
      <xdr:col>29</xdr:col>
      <xdr:colOff>127000</xdr:colOff>
      <xdr:row>35</xdr:row>
      <xdr:rowOff>249910</xdr:rowOff>
    </xdr:to>
    <xdr:cxnSp macro="">
      <xdr:nvCxnSpPr>
        <xdr:cNvPr id="109" name="直線コネクタ 108"/>
        <xdr:cNvCxnSpPr/>
      </xdr:nvCxnSpPr>
      <xdr:spPr bwMode="auto">
        <a:xfrm>
          <a:off x="5003800" y="6762306"/>
          <a:ext cx="647700" cy="9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151956</xdr:rowOff>
    </xdr:from>
    <xdr:to>
      <xdr:col>26</xdr:col>
      <xdr:colOff>50800</xdr:colOff>
      <xdr:row>35</xdr:row>
      <xdr:rowOff>174549</xdr:rowOff>
    </xdr:to>
    <xdr:cxnSp macro="">
      <xdr:nvCxnSpPr>
        <xdr:cNvPr id="112" name="直線コネクタ 111"/>
        <xdr:cNvCxnSpPr/>
      </xdr:nvCxnSpPr>
      <xdr:spPr bwMode="auto">
        <a:xfrm flipV="1">
          <a:off x="4305300" y="6762306"/>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174549</xdr:rowOff>
    </xdr:from>
    <xdr:to>
      <xdr:col>22</xdr:col>
      <xdr:colOff>114300</xdr:colOff>
      <xdr:row>35</xdr:row>
      <xdr:rowOff>298755</xdr:rowOff>
    </xdr:to>
    <xdr:cxnSp macro="">
      <xdr:nvCxnSpPr>
        <xdr:cNvPr id="115" name="直線コネクタ 114"/>
        <xdr:cNvCxnSpPr/>
      </xdr:nvCxnSpPr>
      <xdr:spPr bwMode="auto">
        <a:xfrm flipV="1">
          <a:off x="3606800" y="6784899"/>
          <a:ext cx="698500" cy="12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298755</xdr:rowOff>
    </xdr:from>
    <xdr:to>
      <xdr:col>18</xdr:col>
      <xdr:colOff>177800</xdr:colOff>
      <xdr:row>35</xdr:row>
      <xdr:rowOff>313842</xdr:rowOff>
    </xdr:to>
    <xdr:cxnSp macro="">
      <xdr:nvCxnSpPr>
        <xdr:cNvPr id="118" name="直線コネクタ 117"/>
        <xdr:cNvCxnSpPr/>
      </xdr:nvCxnSpPr>
      <xdr:spPr bwMode="auto">
        <a:xfrm flipV="1">
          <a:off x="2908300" y="6909105"/>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199110</xdr:rowOff>
    </xdr:from>
    <xdr:to>
      <xdr:col>29</xdr:col>
      <xdr:colOff>177800</xdr:colOff>
      <xdr:row>35</xdr:row>
      <xdr:rowOff>300710</xdr:rowOff>
    </xdr:to>
    <xdr:sp macro="" textlink="">
      <xdr:nvSpPr>
        <xdr:cNvPr id="128" name="楕円 127"/>
        <xdr:cNvSpPr/>
      </xdr:nvSpPr>
      <xdr:spPr bwMode="auto">
        <a:xfrm>
          <a:off x="5600700" y="680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171187</xdr:rowOff>
    </xdr:from>
    <xdr:ext cx="762000" cy="259045"/>
    <xdr:sp macro="" textlink="">
      <xdr:nvSpPr>
        <xdr:cNvPr id="129" name="人口1人当たり決算額の推移該当値テキスト445"/>
        <xdr:cNvSpPr txBox="1"/>
      </xdr:nvSpPr>
      <xdr:spPr>
        <a:xfrm>
          <a:off x="5740400" y="67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101156</xdr:rowOff>
    </xdr:from>
    <xdr:to>
      <xdr:col>26</xdr:col>
      <xdr:colOff>101600</xdr:colOff>
      <xdr:row>35</xdr:row>
      <xdr:rowOff>202756</xdr:rowOff>
    </xdr:to>
    <xdr:sp macro="" textlink="">
      <xdr:nvSpPr>
        <xdr:cNvPr id="130" name="楕円 129"/>
        <xdr:cNvSpPr/>
      </xdr:nvSpPr>
      <xdr:spPr bwMode="auto">
        <a:xfrm>
          <a:off x="4953000" y="671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212933</xdr:rowOff>
    </xdr:from>
    <xdr:ext cx="736600" cy="259045"/>
    <xdr:sp macro="" textlink="">
      <xdr:nvSpPr>
        <xdr:cNvPr id="131" name="テキスト ボックス 130"/>
        <xdr:cNvSpPr txBox="1"/>
      </xdr:nvSpPr>
      <xdr:spPr>
        <a:xfrm>
          <a:off x="4622800" y="648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123749</xdr:rowOff>
    </xdr:from>
    <xdr:to>
      <xdr:col>22</xdr:col>
      <xdr:colOff>165100</xdr:colOff>
      <xdr:row>35</xdr:row>
      <xdr:rowOff>225349</xdr:rowOff>
    </xdr:to>
    <xdr:sp macro="" textlink="">
      <xdr:nvSpPr>
        <xdr:cNvPr id="132" name="楕円 131"/>
        <xdr:cNvSpPr/>
      </xdr:nvSpPr>
      <xdr:spPr bwMode="auto">
        <a:xfrm>
          <a:off x="4254500" y="67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210126</xdr:rowOff>
    </xdr:from>
    <xdr:ext cx="762000" cy="259045"/>
    <xdr:sp macro="" textlink="">
      <xdr:nvSpPr>
        <xdr:cNvPr id="133" name="テキスト ボックス 132"/>
        <xdr:cNvSpPr txBox="1"/>
      </xdr:nvSpPr>
      <xdr:spPr>
        <a:xfrm>
          <a:off x="3924300" y="682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247955</xdr:rowOff>
    </xdr:from>
    <xdr:to>
      <xdr:col>19</xdr:col>
      <xdr:colOff>38100</xdr:colOff>
      <xdr:row>36</xdr:row>
      <xdr:rowOff>6655</xdr:rowOff>
    </xdr:to>
    <xdr:sp macro="" textlink="">
      <xdr:nvSpPr>
        <xdr:cNvPr id="134" name="楕円 133"/>
        <xdr:cNvSpPr/>
      </xdr:nvSpPr>
      <xdr:spPr bwMode="auto">
        <a:xfrm>
          <a:off x="3556000" y="685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334332</xdr:rowOff>
    </xdr:from>
    <xdr:ext cx="762000" cy="259045"/>
    <xdr:sp macro="" textlink="">
      <xdr:nvSpPr>
        <xdr:cNvPr id="135" name="テキスト ボックス 134"/>
        <xdr:cNvSpPr txBox="1"/>
      </xdr:nvSpPr>
      <xdr:spPr>
        <a:xfrm>
          <a:off x="3225800" y="69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263042</xdr:rowOff>
    </xdr:from>
    <xdr:to>
      <xdr:col>15</xdr:col>
      <xdr:colOff>101600</xdr:colOff>
      <xdr:row>36</xdr:row>
      <xdr:rowOff>21742</xdr:rowOff>
    </xdr:to>
    <xdr:sp macro="" textlink="">
      <xdr:nvSpPr>
        <xdr:cNvPr id="136" name="楕円 135"/>
        <xdr:cNvSpPr/>
      </xdr:nvSpPr>
      <xdr:spPr bwMode="auto">
        <a:xfrm>
          <a:off x="2857500" y="6873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6519</xdr:rowOff>
    </xdr:from>
    <xdr:ext cx="762000" cy="259045"/>
    <xdr:sp macro="" textlink="">
      <xdr:nvSpPr>
        <xdr:cNvPr id="137" name="テキスト ボックス 136"/>
        <xdr:cNvSpPr txBox="1"/>
      </xdr:nvSpPr>
      <xdr:spPr>
        <a:xfrm>
          <a:off x="2527300" y="695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91846</xdr:rowOff>
    </xdr:from>
    <xdr:to>
      <xdr:col>24</xdr:col>
      <xdr:colOff>63500</xdr:colOff>
      <xdr:row>36</xdr:row>
      <xdr:rowOff>93942</xdr:rowOff>
    </xdr:to>
    <xdr:cxnSp macro="">
      <xdr:nvCxnSpPr>
        <xdr:cNvPr id="61" name="直線コネクタ 60"/>
        <xdr:cNvCxnSpPr/>
      </xdr:nvCxnSpPr>
      <xdr:spPr>
        <a:xfrm>
          <a:off x="3797300" y="6264046"/>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63652</xdr:rowOff>
    </xdr:from>
    <xdr:to>
      <xdr:col>19</xdr:col>
      <xdr:colOff>177800</xdr:colOff>
      <xdr:row>36</xdr:row>
      <xdr:rowOff>91846</xdr:rowOff>
    </xdr:to>
    <xdr:cxnSp macro="">
      <xdr:nvCxnSpPr>
        <xdr:cNvPr id="64" name="直線コネクタ 63"/>
        <xdr:cNvCxnSpPr/>
      </xdr:nvCxnSpPr>
      <xdr:spPr>
        <a:xfrm>
          <a:off x="2908300" y="62358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44374</xdr:rowOff>
    </xdr:from>
    <xdr:to>
      <xdr:col>15</xdr:col>
      <xdr:colOff>50800</xdr:colOff>
      <xdr:row>36</xdr:row>
      <xdr:rowOff>63652</xdr:rowOff>
    </xdr:to>
    <xdr:cxnSp macro="">
      <xdr:nvCxnSpPr>
        <xdr:cNvPr id="67" name="直線コネクタ 66"/>
        <xdr:cNvCxnSpPr/>
      </xdr:nvCxnSpPr>
      <xdr:spPr>
        <a:xfrm>
          <a:off x="2019300" y="621657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23000</xdr:rowOff>
    </xdr:from>
    <xdr:to>
      <xdr:col>10</xdr:col>
      <xdr:colOff>114300</xdr:colOff>
      <xdr:row>36</xdr:row>
      <xdr:rowOff>44374</xdr:rowOff>
    </xdr:to>
    <xdr:cxnSp macro="">
      <xdr:nvCxnSpPr>
        <xdr:cNvPr id="70" name="直線コネクタ 69"/>
        <xdr:cNvCxnSpPr/>
      </xdr:nvCxnSpPr>
      <xdr:spPr>
        <a:xfrm>
          <a:off x="1130300" y="619520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43142</xdr:rowOff>
    </xdr:from>
    <xdr:to>
      <xdr:col>24</xdr:col>
      <xdr:colOff>114300</xdr:colOff>
      <xdr:row>36</xdr:row>
      <xdr:rowOff>144742</xdr:rowOff>
    </xdr:to>
    <xdr:sp macro="" textlink="">
      <xdr:nvSpPr>
        <xdr:cNvPr id="80" name="楕円 79"/>
        <xdr:cNvSpPr/>
      </xdr:nvSpPr>
      <xdr:spPr>
        <a:xfrm>
          <a:off x="45847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21569</xdr:rowOff>
    </xdr:from>
    <xdr:ext cx="534377" cy="259045"/>
    <xdr:sp macro="" textlink="">
      <xdr:nvSpPr>
        <xdr:cNvPr id="81" name="人件費該当値テキスト"/>
        <xdr:cNvSpPr txBox="1"/>
      </xdr:nvSpPr>
      <xdr:spPr>
        <a:xfrm>
          <a:off x="4686300" y="61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41046</xdr:rowOff>
    </xdr:from>
    <xdr:to>
      <xdr:col>20</xdr:col>
      <xdr:colOff>38100</xdr:colOff>
      <xdr:row>36</xdr:row>
      <xdr:rowOff>142646</xdr:rowOff>
    </xdr:to>
    <xdr:sp macro="" textlink="">
      <xdr:nvSpPr>
        <xdr:cNvPr id="82" name="楕円 81"/>
        <xdr:cNvSpPr/>
      </xdr:nvSpPr>
      <xdr:spPr>
        <a:xfrm>
          <a:off x="37465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133773</xdr:rowOff>
    </xdr:from>
    <xdr:ext cx="534377" cy="259045"/>
    <xdr:sp macro="" textlink="">
      <xdr:nvSpPr>
        <xdr:cNvPr id="83" name="テキスト ボックス 82"/>
        <xdr:cNvSpPr txBox="1"/>
      </xdr:nvSpPr>
      <xdr:spPr>
        <a:xfrm>
          <a:off x="3530111"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12852</xdr:rowOff>
    </xdr:from>
    <xdr:to>
      <xdr:col>15</xdr:col>
      <xdr:colOff>101600</xdr:colOff>
      <xdr:row>36</xdr:row>
      <xdr:rowOff>114452</xdr:rowOff>
    </xdr:to>
    <xdr:sp macro="" textlink="">
      <xdr:nvSpPr>
        <xdr:cNvPr id="84" name="楕円 83"/>
        <xdr:cNvSpPr/>
      </xdr:nvSpPr>
      <xdr:spPr>
        <a:xfrm>
          <a:off x="2857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105579</xdr:rowOff>
    </xdr:from>
    <xdr:ext cx="534377" cy="259045"/>
    <xdr:sp macro="" textlink="">
      <xdr:nvSpPr>
        <xdr:cNvPr id="85" name="テキスト ボックス 84"/>
        <xdr:cNvSpPr txBox="1"/>
      </xdr:nvSpPr>
      <xdr:spPr>
        <a:xfrm>
          <a:off x="2641111"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165024</xdr:rowOff>
    </xdr:from>
    <xdr:to>
      <xdr:col>10</xdr:col>
      <xdr:colOff>165100</xdr:colOff>
      <xdr:row>36</xdr:row>
      <xdr:rowOff>95174</xdr:rowOff>
    </xdr:to>
    <xdr:sp macro="" textlink="">
      <xdr:nvSpPr>
        <xdr:cNvPr id="86" name="楕円 85"/>
        <xdr:cNvSpPr/>
      </xdr:nvSpPr>
      <xdr:spPr>
        <a:xfrm>
          <a:off x="1968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86301</xdr:rowOff>
    </xdr:from>
    <xdr:ext cx="534377" cy="259045"/>
    <xdr:sp macro="" textlink="">
      <xdr:nvSpPr>
        <xdr:cNvPr id="87" name="テキスト ボックス 86"/>
        <xdr:cNvSpPr txBox="1"/>
      </xdr:nvSpPr>
      <xdr:spPr>
        <a:xfrm>
          <a:off x="1752111" y="62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143650</xdr:rowOff>
    </xdr:from>
    <xdr:to>
      <xdr:col>6</xdr:col>
      <xdr:colOff>38100</xdr:colOff>
      <xdr:row>36</xdr:row>
      <xdr:rowOff>73800</xdr:rowOff>
    </xdr:to>
    <xdr:sp macro="" textlink="">
      <xdr:nvSpPr>
        <xdr:cNvPr id="88" name="楕円 87"/>
        <xdr:cNvSpPr/>
      </xdr:nvSpPr>
      <xdr:spPr>
        <a:xfrm>
          <a:off x="1079500" y="61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64927</xdr:rowOff>
    </xdr:from>
    <xdr:ext cx="534377" cy="259045"/>
    <xdr:sp macro="" textlink="">
      <xdr:nvSpPr>
        <xdr:cNvPr id="89" name="テキスト ボックス 88"/>
        <xdr:cNvSpPr txBox="1"/>
      </xdr:nvSpPr>
      <xdr:spPr>
        <a:xfrm>
          <a:off x="863111" y="62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68986</xdr:rowOff>
    </xdr:from>
    <xdr:to>
      <xdr:col>24</xdr:col>
      <xdr:colOff>63500</xdr:colOff>
      <xdr:row>56</xdr:row>
      <xdr:rowOff>145149</xdr:rowOff>
    </xdr:to>
    <xdr:cxnSp macro="">
      <xdr:nvCxnSpPr>
        <xdr:cNvPr id="119" name="直線コネクタ 118"/>
        <xdr:cNvCxnSpPr/>
      </xdr:nvCxnSpPr>
      <xdr:spPr>
        <a:xfrm flipV="1">
          <a:off x="3797300" y="9670186"/>
          <a:ext cx="8382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145149</xdr:rowOff>
    </xdr:from>
    <xdr:to>
      <xdr:col>19</xdr:col>
      <xdr:colOff>177800</xdr:colOff>
      <xdr:row>56</xdr:row>
      <xdr:rowOff>145758</xdr:rowOff>
    </xdr:to>
    <xdr:cxnSp macro="">
      <xdr:nvCxnSpPr>
        <xdr:cNvPr id="122" name="直線コネクタ 121"/>
        <xdr:cNvCxnSpPr/>
      </xdr:nvCxnSpPr>
      <xdr:spPr>
        <a:xfrm flipV="1">
          <a:off x="2908300" y="974634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134480</xdr:rowOff>
    </xdr:from>
    <xdr:to>
      <xdr:col>15</xdr:col>
      <xdr:colOff>50800</xdr:colOff>
      <xdr:row>56</xdr:row>
      <xdr:rowOff>145758</xdr:rowOff>
    </xdr:to>
    <xdr:cxnSp macro="">
      <xdr:nvCxnSpPr>
        <xdr:cNvPr id="125" name="直線コネクタ 124"/>
        <xdr:cNvCxnSpPr/>
      </xdr:nvCxnSpPr>
      <xdr:spPr>
        <a:xfrm>
          <a:off x="2019300" y="973568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134480</xdr:rowOff>
    </xdr:from>
    <xdr:to>
      <xdr:col>10</xdr:col>
      <xdr:colOff>114300</xdr:colOff>
      <xdr:row>57</xdr:row>
      <xdr:rowOff>119812</xdr:rowOff>
    </xdr:to>
    <xdr:cxnSp macro="">
      <xdr:nvCxnSpPr>
        <xdr:cNvPr id="128" name="直線コネクタ 127"/>
        <xdr:cNvCxnSpPr/>
      </xdr:nvCxnSpPr>
      <xdr:spPr>
        <a:xfrm flipV="1">
          <a:off x="1130300" y="9735680"/>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18186</xdr:rowOff>
    </xdr:from>
    <xdr:to>
      <xdr:col>24</xdr:col>
      <xdr:colOff>114300</xdr:colOff>
      <xdr:row>56</xdr:row>
      <xdr:rowOff>119786</xdr:rowOff>
    </xdr:to>
    <xdr:sp macro="" textlink="">
      <xdr:nvSpPr>
        <xdr:cNvPr id="138" name="楕円 137"/>
        <xdr:cNvSpPr/>
      </xdr:nvSpPr>
      <xdr:spPr>
        <a:xfrm>
          <a:off x="4584700" y="96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168063</xdr:rowOff>
    </xdr:from>
    <xdr:ext cx="534377" cy="259045"/>
    <xdr:sp macro="" textlink="">
      <xdr:nvSpPr>
        <xdr:cNvPr id="139" name="物件費該当値テキスト"/>
        <xdr:cNvSpPr txBox="1"/>
      </xdr:nvSpPr>
      <xdr:spPr>
        <a:xfrm>
          <a:off x="4686300" y="95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94349</xdr:rowOff>
    </xdr:from>
    <xdr:to>
      <xdr:col>20</xdr:col>
      <xdr:colOff>38100</xdr:colOff>
      <xdr:row>57</xdr:row>
      <xdr:rowOff>24499</xdr:rowOff>
    </xdr:to>
    <xdr:sp macro="" textlink="">
      <xdr:nvSpPr>
        <xdr:cNvPr id="140" name="楕円 139"/>
        <xdr:cNvSpPr/>
      </xdr:nvSpPr>
      <xdr:spPr>
        <a:xfrm>
          <a:off x="3746500" y="96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15626</xdr:rowOff>
    </xdr:from>
    <xdr:ext cx="534377" cy="259045"/>
    <xdr:sp macro="" textlink="">
      <xdr:nvSpPr>
        <xdr:cNvPr id="141" name="テキスト ボックス 140"/>
        <xdr:cNvSpPr txBox="1"/>
      </xdr:nvSpPr>
      <xdr:spPr>
        <a:xfrm>
          <a:off x="3530111" y="97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94958</xdr:rowOff>
    </xdr:from>
    <xdr:to>
      <xdr:col>15</xdr:col>
      <xdr:colOff>101600</xdr:colOff>
      <xdr:row>57</xdr:row>
      <xdr:rowOff>25108</xdr:rowOff>
    </xdr:to>
    <xdr:sp macro="" textlink="">
      <xdr:nvSpPr>
        <xdr:cNvPr id="142" name="楕円 141"/>
        <xdr:cNvSpPr/>
      </xdr:nvSpPr>
      <xdr:spPr>
        <a:xfrm>
          <a:off x="2857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16235</xdr:rowOff>
    </xdr:from>
    <xdr:ext cx="534377" cy="259045"/>
    <xdr:sp macro="" textlink="">
      <xdr:nvSpPr>
        <xdr:cNvPr id="143" name="テキスト ボックス 142"/>
        <xdr:cNvSpPr txBox="1"/>
      </xdr:nvSpPr>
      <xdr:spPr>
        <a:xfrm>
          <a:off x="2641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83680</xdr:rowOff>
    </xdr:from>
    <xdr:to>
      <xdr:col>10</xdr:col>
      <xdr:colOff>165100</xdr:colOff>
      <xdr:row>57</xdr:row>
      <xdr:rowOff>13830</xdr:rowOff>
    </xdr:to>
    <xdr:sp macro="" textlink="">
      <xdr:nvSpPr>
        <xdr:cNvPr id="144" name="楕円 143"/>
        <xdr:cNvSpPr/>
      </xdr:nvSpPr>
      <xdr:spPr>
        <a:xfrm>
          <a:off x="1968500" y="9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4957</xdr:rowOff>
    </xdr:from>
    <xdr:ext cx="534377" cy="259045"/>
    <xdr:sp macro="" textlink="">
      <xdr:nvSpPr>
        <xdr:cNvPr id="145" name="テキスト ボックス 144"/>
        <xdr:cNvSpPr txBox="1"/>
      </xdr:nvSpPr>
      <xdr:spPr>
        <a:xfrm>
          <a:off x="1752111" y="97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69012</xdr:rowOff>
    </xdr:from>
    <xdr:to>
      <xdr:col>6</xdr:col>
      <xdr:colOff>38100</xdr:colOff>
      <xdr:row>57</xdr:row>
      <xdr:rowOff>170612</xdr:rowOff>
    </xdr:to>
    <xdr:sp macro="" textlink="">
      <xdr:nvSpPr>
        <xdr:cNvPr id="146" name="楕円 145"/>
        <xdr:cNvSpPr/>
      </xdr:nvSpPr>
      <xdr:spPr>
        <a:xfrm>
          <a:off x="1079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161739</xdr:rowOff>
    </xdr:from>
    <xdr:ext cx="534377" cy="259045"/>
    <xdr:sp macro="" textlink="">
      <xdr:nvSpPr>
        <xdr:cNvPr id="147" name="テキスト ボックス 146"/>
        <xdr:cNvSpPr txBox="1"/>
      </xdr:nvSpPr>
      <xdr:spPr>
        <a:xfrm>
          <a:off x="863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11455</xdr:rowOff>
    </xdr:from>
    <xdr:to>
      <xdr:col>24</xdr:col>
      <xdr:colOff>63500</xdr:colOff>
      <xdr:row>77</xdr:row>
      <xdr:rowOff>14199</xdr:rowOff>
    </xdr:to>
    <xdr:cxnSp macro="">
      <xdr:nvCxnSpPr>
        <xdr:cNvPr id="174" name="直線コネクタ 173"/>
        <xdr:cNvCxnSpPr/>
      </xdr:nvCxnSpPr>
      <xdr:spPr>
        <a:xfrm flipV="1">
          <a:off x="3797300" y="1321310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14199</xdr:rowOff>
    </xdr:from>
    <xdr:to>
      <xdr:col>19</xdr:col>
      <xdr:colOff>177800</xdr:colOff>
      <xdr:row>77</xdr:row>
      <xdr:rowOff>18771</xdr:rowOff>
    </xdr:to>
    <xdr:cxnSp macro="">
      <xdr:nvCxnSpPr>
        <xdr:cNvPr id="177" name="直線コネクタ 176"/>
        <xdr:cNvCxnSpPr/>
      </xdr:nvCxnSpPr>
      <xdr:spPr>
        <a:xfrm flipV="1">
          <a:off x="2908300" y="132158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18771</xdr:rowOff>
    </xdr:from>
    <xdr:to>
      <xdr:col>15</xdr:col>
      <xdr:colOff>50800</xdr:colOff>
      <xdr:row>77</xdr:row>
      <xdr:rowOff>37288</xdr:rowOff>
    </xdr:to>
    <xdr:cxnSp macro="">
      <xdr:nvCxnSpPr>
        <xdr:cNvPr id="180" name="直線コネクタ 179"/>
        <xdr:cNvCxnSpPr/>
      </xdr:nvCxnSpPr>
      <xdr:spPr>
        <a:xfrm flipV="1">
          <a:off x="2019300" y="1322042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29057</xdr:rowOff>
    </xdr:from>
    <xdr:to>
      <xdr:col>10</xdr:col>
      <xdr:colOff>114300</xdr:colOff>
      <xdr:row>77</xdr:row>
      <xdr:rowOff>37288</xdr:rowOff>
    </xdr:to>
    <xdr:cxnSp macro="">
      <xdr:nvCxnSpPr>
        <xdr:cNvPr id="183" name="直線コネクタ 182"/>
        <xdr:cNvCxnSpPr/>
      </xdr:nvCxnSpPr>
      <xdr:spPr>
        <a:xfrm>
          <a:off x="1130300" y="13230707"/>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25519</xdr:rowOff>
    </xdr:from>
    <xdr:ext cx="469744" cy="259045"/>
    <xdr:sp macro="" textlink="">
      <xdr:nvSpPr>
        <xdr:cNvPr id="185" name="テキスト ボックス 184"/>
        <xdr:cNvSpPr txBox="1"/>
      </xdr:nvSpPr>
      <xdr:spPr>
        <a:xfrm>
          <a:off x="1784428" y="123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132105</xdr:rowOff>
    </xdr:from>
    <xdr:to>
      <xdr:col>24</xdr:col>
      <xdr:colOff>114300</xdr:colOff>
      <xdr:row>77</xdr:row>
      <xdr:rowOff>62255</xdr:rowOff>
    </xdr:to>
    <xdr:sp macro="" textlink="">
      <xdr:nvSpPr>
        <xdr:cNvPr id="193" name="楕円 192"/>
        <xdr:cNvSpPr/>
      </xdr:nvSpPr>
      <xdr:spPr>
        <a:xfrm>
          <a:off x="4584700" y="13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47032</xdr:rowOff>
    </xdr:from>
    <xdr:ext cx="469744" cy="259045"/>
    <xdr:sp macro="" textlink="">
      <xdr:nvSpPr>
        <xdr:cNvPr id="194" name="維持補修費該当値テキスト"/>
        <xdr:cNvSpPr txBox="1"/>
      </xdr:nvSpPr>
      <xdr:spPr>
        <a:xfrm>
          <a:off x="4686300" y="1307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134849</xdr:rowOff>
    </xdr:from>
    <xdr:to>
      <xdr:col>20</xdr:col>
      <xdr:colOff>38100</xdr:colOff>
      <xdr:row>77</xdr:row>
      <xdr:rowOff>64999</xdr:rowOff>
    </xdr:to>
    <xdr:sp macro="" textlink="">
      <xdr:nvSpPr>
        <xdr:cNvPr id="195" name="楕円 194"/>
        <xdr:cNvSpPr/>
      </xdr:nvSpPr>
      <xdr:spPr>
        <a:xfrm>
          <a:off x="3746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56126</xdr:rowOff>
    </xdr:from>
    <xdr:ext cx="469744" cy="259045"/>
    <xdr:sp macro="" textlink="">
      <xdr:nvSpPr>
        <xdr:cNvPr id="196" name="テキスト ボックス 195"/>
        <xdr:cNvSpPr txBox="1"/>
      </xdr:nvSpPr>
      <xdr:spPr>
        <a:xfrm>
          <a:off x="3562428" y="1325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139421</xdr:rowOff>
    </xdr:from>
    <xdr:to>
      <xdr:col>15</xdr:col>
      <xdr:colOff>101600</xdr:colOff>
      <xdr:row>77</xdr:row>
      <xdr:rowOff>69571</xdr:rowOff>
    </xdr:to>
    <xdr:sp macro="" textlink="">
      <xdr:nvSpPr>
        <xdr:cNvPr id="197" name="楕円 196"/>
        <xdr:cNvSpPr/>
      </xdr:nvSpPr>
      <xdr:spPr>
        <a:xfrm>
          <a:off x="2857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60698</xdr:rowOff>
    </xdr:from>
    <xdr:ext cx="469744" cy="259045"/>
    <xdr:sp macro="" textlink="">
      <xdr:nvSpPr>
        <xdr:cNvPr id="198" name="テキスト ボックス 197"/>
        <xdr:cNvSpPr txBox="1"/>
      </xdr:nvSpPr>
      <xdr:spPr>
        <a:xfrm>
          <a:off x="2673428" y="132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157938</xdr:rowOff>
    </xdr:from>
    <xdr:to>
      <xdr:col>10</xdr:col>
      <xdr:colOff>165100</xdr:colOff>
      <xdr:row>77</xdr:row>
      <xdr:rowOff>88088</xdr:rowOff>
    </xdr:to>
    <xdr:sp macro="" textlink="">
      <xdr:nvSpPr>
        <xdr:cNvPr id="199" name="楕円 198"/>
        <xdr:cNvSpPr/>
      </xdr:nvSpPr>
      <xdr:spPr>
        <a:xfrm>
          <a:off x="1968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79215</xdr:rowOff>
    </xdr:from>
    <xdr:ext cx="469744" cy="259045"/>
    <xdr:sp macro="" textlink="">
      <xdr:nvSpPr>
        <xdr:cNvPr id="200" name="テキスト ボックス 199"/>
        <xdr:cNvSpPr txBox="1"/>
      </xdr:nvSpPr>
      <xdr:spPr>
        <a:xfrm>
          <a:off x="1784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149707</xdr:rowOff>
    </xdr:from>
    <xdr:to>
      <xdr:col>6</xdr:col>
      <xdr:colOff>38100</xdr:colOff>
      <xdr:row>77</xdr:row>
      <xdr:rowOff>79857</xdr:rowOff>
    </xdr:to>
    <xdr:sp macro="" textlink="">
      <xdr:nvSpPr>
        <xdr:cNvPr id="201" name="楕円 200"/>
        <xdr:cNvSpPr/>
      </xdr:nvSpPr>
      <xdr:spPr>
        <a:xfrm>
          <a:off x="1079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70984</xdr:rowOff>
    </xdr:from>
    <xdr:ext cx="469744" cy="259045"/>
    <xdr:sp macro="" textlink="">
      <xdr:nvSpPr>
        <xdr:cNvPr id="202" name="テキスト ボックス 201"/>
        <xdr:cNvSpPr txBox="1"/>
      </xdr:nvSpPr>
      <xdr:spPr>
        <a:xfrm>
          <a:off x="895428" y="132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137833</xdr:rowOff>
    </xdr:from>
    <xdr:to>
      <xdr:col>24</xdr:col>
      <xdr:colOff>63500</xdr:colOff>
      <xdr:row>94</xdr:row>
      <xdr:rowOff>146977</xdr:rowOff>
    </xdr:to>
    <xdr:cxnSp macro="">
      <xdr:nvCxnSpPr>
        <xdr:cNvPr id="232" name="直線コネクタ 231"/>
        <xdr:cNvCxnSpPr/>
      </xdr:nvCxnSpPr>
      <xdr:spPr>
        <a:xfrm>
          <a:off x="3797300" y="1625413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137833</xdr:rowOff>
    </xdr:from>
    <xdr:to>
      <xdr:col>19</xdr:col>
      <xdr:colOff>177800</xdr:colOff>
      <xdr:row>95</xdr:row>
      <xdr:rowOff>98476</xdr:rowOff>
    </xdr:to>
    <xdr:cxnSp macro="">
      <xdr:nvCxnSpPr>
        <xdr:cNvPr id="235" name="直線コネクタ 234"/>
        <xdr:cNvCxnSpPr/>
      </xdr:nvCxnSpPr>
      <xdr:spPr>
        <a:xfrm flipV="1">
          <a:off x="2908300" y="16254133"/>
          <a:ext cx="8890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98476</xdr:rowOff>
    </xdr:from>
    <xdr:to>
      <xdr:col>15</xdr:col>
      <xdr:colOff>50800</xdr:colOff>
      <xdr:row>96</xdr:row>
      <xdr:rowOff>126670</xdr:rowOff>
    </xdr:to>
    <xdr:cxnSp macro="">
      <xdr:nvCxnSpPr>
        <xdr:cNvPr id="238" name="直線コネクタ 237"/>
        <xdr:cNvCxnSpPr/>
      </xdr:nvCxnSpPr>
      <xdr:spPr>
        <a:xfrm flipV="1">
          <a:off x="2019300" y="16386226"/>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126670</xdr:rowOff>
    </xdr:from>
    <xdr:to>
      <xdr:col>10</xdr:col>
      <xdr:colOff>114300</xdr:colOff>
      <xdr:row>97</xdr:row>
      <xdr:rowOff>107810</xdr:rowOff>
    </xdr:to>
    <xdr:cxnSp macro="">
      <xdr:nvCxnSpPr>
        <xdr:cNvPr id="241" name="直線コネクタ 240"/>
        <xdr:cNvCxnSpPr/>
      </xdr:nvCxnSpPr>
      <xdr:spPr>
        <a:xfrm flipV="1">
          <a:off x="1130300" y="16585870"/>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96177</xdr:rowOff>
    </xdr:from>
    <xdr:to>
      <xdr:col>24</xdr:col>
      <xdr:colOff>114300</xdr:colOff>
      <xdr:row>95</xdr:row>
      <xdr:rowOff>26327</xdr:rowOff>
    </xdr:to>
    <xdr:sp macro="" textlink="">
      <xdr:nvSpPr>
        <xdr:cNvPr id="251" name="楕円 250"/>
        <xdr:cNvSpPr/>
      </xdr:nvSpPr>
      <xdr:spPr>
        <a:xfrm>
          <a:off x="4584700" y="1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74604</xdr:rowOff>
    </xdr:from>
    <xdr:ext cx="534377" cy="259045"/>
    <xdr:sp macro="" textlink="">
      <xdr:nvSpPr>
        <xdr:cNvPr id="252" name="扶助費該当値テキスト"/>
        <xdr:cNvSpPr txBox="1"/>
      </xdr:nvSpPr>
      <xdr:spPr>
        <a:xfrm>
          <a:off x="4686300" y="161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87033</xdr:rowOff>
    </xdr:from>
    <xdr:to>
      <xdr:col>20</xdr:col>
      <xdr:colOff>38100</xdr:colOff>
      <xdr:row>95</xdr:row>
      <xdr:rowOff>17183</xdr:rowOff>
    </xdr:to>
    <xdr:sp macro="" textlink="">
      <xdr:nvSpPr>
        <xdr:cNvPr id="253" name="楕円 252"/>
        <xdr:cNvSpPr/>
      </xdr:nvSpPr>
      <xdr:spPr>
        <a:xfrm>
          <a:off x="3746500" y="162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8310</xdr:rowOff>
    </xdr:from>
    <xdr:ext cx="534377" cy="259045"/>
    <xdr:sp macro="" textlink="">
      <xdr:nvSpPr>
        <xdr:cNvPr id="254" name="テキスト ボックス 253"/>
        <xdr:cNvSpPr txBox="1"/>
      </xdr:nvSpPr>
      <xdr:spPr>
        <a:xfrm>
          <a:off x="3530111" y="162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47676</xdr:rowOff>
    </xdr:from>
    <xdr:to>
      <xdr:col>15</xdr:col>
      <xdr:colOff>101600</xdr:colOff>
      <xdr:row>95</xdr:row>
      <xdr:rowOff>149276</xdr:rowOff>
    </xdr:to>
    <xdr:sp macro="" textlink="">
      <xdr:nvSpPr>
        <xdr:cNvPr id="255" name="楕円 254"/>
        <xdr:cNvSpPr/>
      </xdr:nvSpPr>
      <xdr:spPr>
        <a:xfrm>
          <a:off x="2857500" y="163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140403</xdr:rowOff>
    </xdr:from>
    <xdr:ext cx="534377" cy="259045"/>
    <xdr:sp macro="" textlink="">
      <xdr:nvSpPr>
        <xdr:cNvPr id="256" name="テキスト ボックス 255"/>
        <xdr:cNvSpPr txBox="1"/>
      </xdr:nvSpPr>
      <xdr:spPr>
        <a:xfrm>
          <a:off x="2641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75870</xdr:rowOff>
    </xdr:from>
    <xdr:to>
      <xdr:col>10</xdr:col>
      <xdr:colOff>165100</xdr:colOff>
      <xdr:row>97</xdr:row>
      <xdr:rowOff>6020</xdr:rowOff>
    </xdr:to>
    <xdr:sp macro="" textlink="">
      <xdr:nvSpPr>
        <xdr:cNvPr id="257" name="楕円 256"/>
        <xdr:cNvSpPr/>
      </xdr:nvSpPr>
      <xdr:spPr>
        <a:xfrm>
          <a:off x="1968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168597</xdr:rowOff>
    </xdr:from>
    <xdr:ext cx="534377" cy="259045"/>
    <xdr:sp macro="" textlink="">
      <xdr:nvSpPr>
        <xdr:cNvPr id="258" name="テキスト ボックス 257"/>
        <xdr:cNvSpPr txBox="1"/>
      </xdr:nvSpPr>
      <xdr:spPr>
        <a:xfrm>
          <a:off x="1752111" y="166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57010</xdr:rowOff>
    </xdr:from>
    <xdr:to>
      <xdr:col>6</xdr:col>
      <xdr:colOff>38100</xdr:colOff>
      <xdr:row>97</xdr:row>
      <xdr:rowOff>158610</xdr:rowOff>
    </xdr:to>
    <xdr:sp macro="" textlink="">
      <xdr:nvSpPr>
        <xdr:cNvPr id="259" name="楕円 258"/>
        <xdr:cNvSpPr/>
      </xdr:nvSpPr>
      <xdr:spPr>
        <a:xfrm>
          <a:off x="1079500" y="166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149737</xdr:rowOff>
    </xdr:from>
    <xdr:ext cx="534377" cy="259045"/>
    <xdr:sp macro="" textlink="">
      <xdr:nvSpPr>
        <xdr:cNvPr id="260" name="テキスト ボックス 259"/>
        <xdr:cNvSpPr txBox="1"/>
      </xdr:nvSpPr>
      <xdr:spPr>
        <a:xfrm>
          <a:off x="863111"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121212</xdr:rowOff>
    </xdr:from>
    <xdr:to>
      <xdr:col>55</xdr:col>
      <xdr:colOff>0</xdr:colOff>
      <xdr:row>35</xdr:row>
      <xdr:rowOff>122126</xdr:rowOff>
    </xdr:to>
    <xdr:cxnSp macro="">
      <xdr:nvCxnSpPr>
        <xdr:cNvPr id="294" name="直線コネクタ 293"/>
        <xdr:cNvCxnSpPr/>
      </xdr:nvCxnSpPr>
      <xdr:spPr>
        <a:xfrm>
          <a:off x="9639300" y="612196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121212</xdr:rowOff>
    </xdr:from>
    <xdr:to>
      <xdr:col>50</xdr:col>
      <xdr:colOff>114300</xdr:colOff>
      <xdr:row>35</xdr:row>
      <xdr:rowOff>162046</xdr:rowOff>
    </xdr:to>
    <xdr:cxnSp macro="">
      <xdr:nvCxnSpPr>
        <xdr:cNvPr id="297" name="直線コネクタ 296"/>
        <xdr:cNvCxnSpPr/>
      </xdr:nvCxnSpPr>
      <xdr:spPr>
        <a:xfrm flipV="1">
          <a:off x="8750300" y="6121962"/>
          <a:ext cx="889000" cy="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69434</xdr:rowOff>
    </xdr:from>
    <xdr:to>
      <xdr:col>45</xdr:col>
      <xdr:colOff>177800</xdr:colOff>
      <xdr:row>35</xdr:row>
      <xdr:rowOff>162046</xdr:rowOff>
    </xdr:to>
    <xdr:cxnSp macro="">
      <xdr:nvCxnSpPr>
        <xdr:cNvPr id="300" name="直線コネクタ 299"/>
        <xdr:cNvCxnSpPr/>
      </xdr:nvCxnSpPr>
      <xdr:spPr>
        <a:xfrm>
          <a:off x="7861300" y="6070184"/>
          <a:ext cx="889000" cy="9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69434</xdr:rowOff>
    </xdr:from>
    <xdr:to>
      <xdr:col>41</xdr:col>
      <xdr:colOff>50800</xdr:colOff>
      <xdr:row>36</xdr:row>
      <xdr:rowOff>115897</xdr:rowOff>
    </xdr:to>
    <xdr:cxnSp macro="">
      <xdr:nvCxnSpPr>
        <xdr:cNvPr id="303" name="直線コネクタ 302"/>
        <xdr:cNvCxnSpPr/>
      </xdr:nvCxnSpPr>
      <xdr:spPr>
        <a:xfrm flipV="1">
          <a:off x="6972300" y="6070184"/>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33409</xdr:rowOff>
    </xdr:from>
    <xdr:ext cx="534377" cy="259045"/>
    <xdr:sp macro="" textlink="">
      <xdr:nvSpPr>
        <xdr:cNvPr id="305" name="テキスト ボックス 304"/>
        <xdr:cNvSpPr txBox="1"/>
      </xdr:nvSpPr>
      <xdr:spPr>
        <a:xfrm>
          <a:off x="7594111" y="6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71326</xdr:rowOff>
    </xdr:from>
    <xdr:to>
      <xdr:col>55</xdr:col>
      <xdr:colOff>50800</xdr:colOff>
      <xdr:row>36</xdr:row>
      <xdr:rowOff>1476</xdr:rowOff>
    </xdr:to>
    <xdr:sp macro="" textlink="">
      <xdr:nvSpPr>
        <xdr:cNvPr id="313" name="楕円 312"/>
        <xdr:cNvSpPr/>
      </xdr:nvSpPr>
      <xdr:spPr>
        <a:xfrm>
          <a:off x="10426700" y="607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94203</xdr:rowOff>
    </xdr:from>
    <xdr:ext cx="534377" cy="259045"/>
    <xdr:sp macro="" textlink="">
      <xdr:nvSpPr>
        <xdr:cNvPr id="314" name="補助費等該当値テキスト"/>
        <xdr:cNvSpPr txBox="1"/>
      </xdr:nvSpPr>
      <xdr:spPr>
        <a:xfrm>
          <a:off x="10528300" y="59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70412</xdr:rowOff>
    </xdr:from>
    <xdr:to>
      <xdr:col>50</xdr:col>
      <xdr:colOff>165100</xdr:colOff>
      <xdr:row>36</xdr:row>
      <xdr:rowOff>562</xdr:rowOff>
    </xdr:to>
    <xdr:sp macro="" textlink="">
      <xdr:nvSpPr>
        <xdr:cNvPr id="315" name="楕円 314"/>
        <xdr:cNvSpPr/>
      </xdr:nvSpPr>
      <xdr:spPr>
        <a:xfrm>
          <a:off x="9588500" y="60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17089</xdr:rowOff>
    </xdr:from>
    <xdr:ext cx="534377" cy="259045"/>
    <xdr:sp macro="" textlink="">
      <xdr:nvSpPr>
        <xdr:cNvPr id="316" name="テキスト ボックス 315"/>
        <xdr:cNvSpPr txBox="1"/>
      </xdr:nvSpPr>
      <xdr:spPr>
        <a:xfrm>
          <a:off x="9372111" y="58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111246</xdr:rowOff>
    </xdr:from>
    <xdr:to>
      <xdr:col>46</xdr:col>
      <xdr:colOff>38100</xdr:colOff>
      <xdr:row>36</xdr:row>
      <xdr:rowOff>41396</xdr:rowOff>
    </xdr:to>
    <xdr:sp macro="" textlink="">
      <xdr:nvSpPr>
        <xdr:cNvPr id="317" name="楕円 316"/>
        <xdr:cNvSpPr/>
      </xdr:nvSpPr>
      <xdr:spPr>
        <a:xfrm>
          <a:off x="8699500" y="61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57923</xdr:rowOff>
    </xdr:from>
    <xdr:ext cx="534377" cy="259045"/>
    <xdr:sp macro="" textlink="">
      <xdr:nvSpPr>
        <xdr:cNvPr id="318" name="テキスト ボックス 317"/>
        <xdr:cNvSpPr txBox="1"/>
      </xdr:nvSpPr>
      <xdr:spPr>
        <a:xfrm>
          <a:off x="8483111" y="58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18634</xdr:rowOff>
    </xdr:from>
    <xdr:to>
      <xdr:col>41</xdr:col>
      <xdr:colOff>101600</xdr:colOff>
      <xdr:row>35</xdr:row>
      <xdr:rowOff>120234</xdr:rowOff>
    </xdr:to>
    <xdr:sp macro="" textlink="">
      <xdr:nvSpPr>
        <xdr:cNvPr id="319" name="楕円 318"/>
        <xdr:cNvSpPr/>
      </xdr:nvSpPr>
      <xdr:spPr>
        <a:xfrm>
          <a:off x="7810500" y="60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136761</xdr:rowOff>
    </xdr:from>
    <xdr:ext cx="534377" cy="259045"/>
    <xdr:sp macro="" textlink="">
      <xdr:nvSpPr>
        <xdr:cNvPr id="320" name="テキスト ボックス 319"/>
        <xdr:cNvSpPr txBox="1"/>
      </xdr:nvSpPr>
      <xdr:spPr>
        <a:xfrm>
          <a:off x="7594111" y="57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65097</xdr:rowOff>
    </xdr:from>
    <xdr:to>
      <xdr:col>36</xdr:col>
      <xdr:colOff>165100</xdr:colOff>
      <xdr:row>36</xdr:row>
      <xdr:rowOff>166697</xdr:rowOff>
    </xdr:to>
    <xdr:sp macro="" textlink="">
      <xdr:nvSpPr>
        <xdr:cNvPr id="321" name="楕円 320"/>
        <xdr:cNvSpPr/>
      </xdr:nvSpPr>
      <xdr:spPr>
        <a:xfrm>
          <a:off x="6921500" y="62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11774</xdr:rowOff>
    </xdr:from>
    <xdr:ext cx="534377" cy="259045"/>
    <xdr:sp macro="" textlink="">
      <xdr:nvSpPr>
        <xdr:cNvPr id="322" name="テキスト ボックス 321"/>
        <xdr:cNvSpPr txBox="1"/>
      </xdr:nvSpPr>
      <xdr:spPr>
        <a:xfrm>
          <a:off x="6705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45821</xdr:rowOff>
    </xdr:from>
    <xdr:to>
      <xdr:col>55</xdr:col>
      <xdr:colOff>0</xdr:colOff>
      <xdr:row>57</xdr:row>
      <xdr:rowOff>7665</xdr:rowOff>
    </xdr:to>
    <xdr:cxnSp macro="">
      <xdr:nvCxnSpPr>
        <xdr:cNvPr id="352" name="直線コネクタ 351"/>
        <xdr:cNvCxnSpPr/>
      </xdr:nvCxnSpPr>
      <xdr:spPr>
        <a:xfrm>
          <a:off x="9639300" y="9647021"/>
          <a:ext cx="838200" cy="1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45821</xdr:rowOff>
    </xdr:from>
    <xdr:to>
      <xdr:col>50</xdr:col>
      <xdr:colOff>114300</xdr:colOff>
      <xdr:row>56</xdr:row>
      <xdr:rowOff>128136</xdr:rowOff>
    </xdr:to>
    <xdr:cxnSp macro="">
      <xdr:nvCxnSpPr>
        <xdr:cNvPr id="355" name="直線コネクタ 354"/>
        <xdr:cNvCxnSpPr/>
      </xdr:nvCxnSpPr>
      <xdr:spPr>
        <a:xfrm flipV="1">
          <a:off x="8750300" y="9647021"/>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17570</xdr:rowOff>
    </xdr:from>
    <xdr:to>
      <xdr:col>45</xdr:col>
      <xdr:colOff>177800</xdr:colOff>
      <xdr:row>56</xdr:row>
      <xdr:rowOff>128136</xdr:rowOff>
    </xdr:to>
    <xdr:cxnSp macro="">
      <xdr:nvCxnSpPr>
        <xdr:cNvPr id="358" name="直線コネクタ 357"/>
        <xdr:cNvCxnSpPr/>
      </xdr:nvCxnSpPr>
      <xdr:spPr>
        <a:xfrm>
          <a:off x="7861300" y="9447320"/>
          <a:ext cx="8890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17570</xdr:rowOff>
    </xdr:from>
    <xdr:to>
      <xdr:col>41</xdr:col>
      <xdr:colOff>50800</xdr:colOff>
      <xdr:row>55</xdr:row>
      <xdr:rowOff>106325</xdr:rowOff>
    </xdr:to>
    <xdr:cxnSp macro="">
      <xdr:nvCxnSpPr>
        <xdr:cNvPr id="361" name="直線コネクタ 360"/>
        <xdr:cNvCxnSpPr/>
      </xdr:nvCxnSpPr>
      <xdr:spPr>
        <a:xfrm flipV="1">
          <a:off x="6972300" y="9447320"/>
          <a:ext cx="889000" cy="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3" name="テキスト ボックス 362"/>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128315</xdr:rowOff>
    </xdr:from>
    <xdr:to>
      <xdr:col>55</xdr:col>
      <xdr:colOff>50800</xdr:colOff>
      <xdr:row>57</xdr:row>
      <xdr:rowOff>58465</xdr:rowOff>
    </xdr:to>
    <xdr:sp macro="" textlink="">
      <xdr:nvSpPr>
        <xdr:cNvPr id="371" name="楕円 370"/>
        <xdr:cNvSpPr/>
      </xdr:nvSpPr>
      <xdr:spPr>
        <a:xfrm>
          <a:off x="104267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106742</xdr:rowOff>
    </xdr:from>
    <xdr:ext cx="534377" cy="259045"/>
    <xdr:sp macro="" textlink="">
      <xdr:nvSpPr>
        <xdr:cNvPr id="372" name="普通建設事業費該当値テキスト"/>
        <xdr:cNvSpPr txBox="1"/>
      </xdr:nvSpPr>
      <xdr:spPr>
        <a:xfrm>
          <a:off x="10528300" y="97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166471</xdr:rowOff>
    </xdr:from>
    <xdr:to>
      <xdr:col>50</xdr:col>
      <xdr:colOff>165100</xdr:colOff>
      <xdr:row>56</xdr:row>
      <xdr:rowOff>96621</xdr:rowOff>
    </xdr:to>
    <xdr:sp macro="" textlink="">
      <xdr:nvSpPr>
        <xdr:cNvPr id="373" name="楕円 372"/>
        <xdr:cNvSpPr/>
      </xdr:nvSpPr>
      <xdr:spPr>
        <a:xfrm>
          <a:off x="9588500" y="95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87748</xdr:rowOff>
    </xdr:from>
    <xdr:ext cx="534377" cy="259045"/>
    <xdr:sp macro="" textlink="">
      <xdr:nvSpPr>
        <xdr:cNvPr id="374" name="テキスト ボックス 373"/>
        <xdr:cNvSpPr txBox="1"/>
      </xdr:nvSpPr>
      <xdr:spPr>
        <a:xfrm>
          <a:off x="9372111" y="96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77336</xdr:rowOff>
    </xdr:from>
    <xdr:to>
      <xdr:col>46</xdr:col>
      <xdr:colOff>38100</xdr:colOff>
      <xdr:row>57</xdr:row>
      <xdr:rowOff>7486</xdr:rowOff>
    </xdr:to>
    <xdr:sp macro="" textlink="">
      <xdr:nvSpPr>
        <xdr:cNvPr id="375" name="楕円 374"/>
        <xdr:cNvSpPr/>
      </xdr:nvSpPr>
      <xdr:spPr>
        <a:xfrm>
          <a:off x="8699500" y="9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170063</xdr:rowOff>
    </xdr:from>
    <xdr:ext cx="534377" cy="259045"/>
    <xdr:sp macro="" textlink="">
      <xdr:nvSpPr>
        <xdr:cNvPr id="376" name="テキスト ボックス 375"/>
        <xdr:cNvSpPr txBox="1"/>
      </xdr:nvSpPr>
      <xdr:spPr>
        <a:xfrm>
          <a:off x="8483111" y="97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138220</xdr:rowOff>
    </xdr:from>
    <xdr:to>
      <xdr:col>41</xdr:col>
      <xdr:colOff>101600</xdr:colOff>
      <xdr:row>55</xdr:row>
      <xdr:rowOff>68370</xdr:rowOff>
    </xdr:to>
    <xdr:sp macro="" textlink="">
      <xdr:nvSpPr>
        <xdr:cNvPr id="377" name="楕円 376"/>
        <xdr:cNvSpPr/>
      </xdr:nvSpPr>
      <xdr:spPr>
        <a:xfrm>
          <a:off x="7810500" y="93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84897</xdr:rowOff>
    </xdr:from>
    <xdr:ext cx="534377" cy="259045"/>
    <xdr:sp macro="" textlink="">
      <xdr:nvSpPr>
        <xdr:cNvPr id="378" name="テキスト ボックス 377"/>
        <xdr:cNvSpPr txBox="1"/>
      </xdr:nvSpPr>
      <xdr:spPr>
        <a:xfrm>
          <a:off x="7594111" y="91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55525</xdr:rowOff>
    </xdr:from>
    <xdr:to>
      <xdr:col>36</xdr:col>
      <xdr:colOff>165100</xdr:colOff>
      <xdr:row>55</xdr:row>
      <xdr:rowOff>157125</xdr:rowOff>
    </xdr:to>
    <xdr:sp macro="" textlink="">
      <xdr:nvSpPr>
        <xdr:cNvPr id="379" name="楕円 378"/>
        <xdr:cNvSpPr/>
      </xdr:nvSpPr>
      <xdr:spPr>
        <a:xfrm>
          <a:off x="69215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2202</xdr:rowOff>
    </xdr:from>
    <xdr:ext cx="534377" cy="259045"/>
    <xdr:sp macro="" textlink="">
      <xdr:nvSpPr>
        <xdr:cNvPr id="380" name="テキスト ボックス 379"/>
        <xdr:cNvSpPr txBox="1"/>
      </xdr:nvSpPr>
      <xdr:spPr>
        <a:xfrm>
          <a:off x="6705111" y="92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105704</xdr:rowOff>
    </xdr:from>
    <xdr:to>
      <xdr:col>55</xdr:col>
      <xdr:colOff>0</xdr:colOff>
      <xdr:row>77</xdr:row>
      <xdr:rowOff>66515</xdr:rowOff>
    </xdr:to>
    <xdr:cxnSp macro="">
      <xdr:nvCxnSpPr>
        <xdr:cNvPr id="411" name="直線コネクタ 410"/>
        <xdr:cNvCxnSpPr/>
      </xdr:nvCxnSpPr>
      <xdr:spPr>
        <a:xfrm flipV="1">
          <a:off x="9639300" y="13135904"/>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61318</xdr:rowOff>
    </xdr:from>
    <xdr:ext cx="534377" cy="259045"/>
    <xdr:sp macro="" textlink="">
      <xdr:nvSpPr>
        <xdr:cNvPr id="412" name="普通建設事業費 （ うち新規整備　）平均値テキスト"/>
        <xdr:cNvSpPr txBox="1"/>
      </xdr:nvSpPr>
      <xdr:spPr>
        <a:xfrm>
          <a:off x="10528300" y="13091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61389</xdr:rowOff>
    </xdr:from>
    <xdr:to>
      <xdr:col>50</xdr:col>
      <xdr:colOff>114300</xdr:colOff>
      <xdr:row>77</xdr:row>
      <xdr:rowOff>66515</xdr:rowOff>
    </xdr:to>
    <xdr:cxnSp macro="">
      <xdr:nvCxnSpPr>
        <xdr:cNvPr id="414" name="直線コネクタ 413"/>
        <xdr:cNvCxnSpPr/>
      </xdr:nvCxnSpPr>
      <xdr:spPr>
        <a:xfrm>
          <a:off x="8750300" y="1326303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32095</xdr:rowOff>
    </xdr:from>
    <xdr:to>
      <xdr:col>45</xdr:col>
      <xdr:colOff>177800</xdr:colOff>
      <xdr:row>77</xdr:row>
      <xdr:rowOff>61389</xdr:rowOff>
    </xdr:to>
    <xdr:cxnSp macro="">
      <xdr:nvCxnSpPr>
        <xdr:cNvPr id="417" name="直線コネクタ 416"/>
        <xdr:cNvCxnSpPr/>
      </xdr:nvCxnSpPr>
      <xdr:spPr>
        <a:xfrm>
          <a:off x="7861300" y="12205045"/>
          <a:ext cx="889000" cy="10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32095</xdr:rowOff>
    </xdr:from>
    <xdr:to>
      <xdr:col>41</xdr:col>
      <xdr:colOff>50800</xdr:colOff>
      <xdr:row>72</xdr:row>
      <xdr:rowOff>105051</xdr:rowOff>
    </xdr:to>
    <xdr:cxnSp macro="">
      <xdr:nvCxnSpPr>
        <xdr:cNvPr id="420" name="直線コネクタ 419"/>
        <xdr:cNvCxnSpPr/>
      </xdr:nvCxnSpPr>
      <xdr:spPr>
        <a:xfrm flipV="1">
          <a:off x="6972300" y="12205045"/>
          <a:ext cx="889000" cy="2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165854</xdr:rowOff>
    </xdr:from>
    <xdr:ext cx="534377" cy="259045"/>
    <xdr:sp macro="" textlink="">
      <xdr:nvSpPr>
        <xdr:cNvPr id="422" name="テキスト ボックス 421"/>
        <xdr:cNvSpPr txBox="1"/>
      </xdr:nvSpPr>
      <xdr:spPr>
        <a:xfrm>
          <a:off x="7594111"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54904</xdr:rowOff>
    </xdr:from>
    <xdr:to>
      <xdr:col>55</xdr:col>
      <xdr:colOff>50800</xdr:colOff>
      <xdr:row>76</xdr:row>
      <xdr:rowOff>156504</xdr:rowOff>
    </xdr:to>
    <xdr:sp macro="" textlink="">
      <xdr:nvSpPr>
        <xdr:cNvPr id="430" name="楕円 429"/>
        <xdr:cNvSpPr/>
      </xdr:nvSpPr>
      <xdr:spPr>
        <a:xfrm>
          <a:off x="104267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77781</xdr:rowOff>
    </xdr:from>
    <xdr:ext cx="534377" cy="259045"/>
    <xdr:sp macro="" textlink="">
      <xdr:nvSpPr>
        <xdr:cNvPr id="431" name="普通建設事業費 （ うち新規整備　）該当値テキスト"/>
        <xdr:cNvSpPr txBox="1"/>
      </xdr:nvSpPr>
      <xdr:spPr>
        <a:xfrm>
          <a:off x="10528300" y="129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15715</xdr:rowOff>
    </xdr:from>
    <xdr:to>
      <xdr:col>50</xdr:col>
      <xdr:colOff>165100</xdr:colOff>
      <xdr:row>77</xdr:row>
      <xdr:rowOff>117315</xdr:rowOff>
    </xdr:to>
    <xdr:sp macro="" textlink="">
      <xdr:nvSpPr>
        <xdr:cNvPr id="432" name="楕円 431"/>
        <xdr:cNvSpPr/>
      </xdr:nvSpPr>
      <xdr:spPr>
        <a:xfrm>
          <a:off x="9588500" y="132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108442</xdr:rowOff>
    </xdr:from>
    <xdr:ext cx="534377" cy="259045"/>
    <xdr:sp macro="" textlink="">
      <xdr:nvSpPr>
        <xdr:cNvPr id="433" name="テキスト ボックス 432"/>
        <xdr:cNvSpPr txBox="1"/>
      </xdr:nvSpPr>
      <xdr:spPr>
        <a:xfrm>
          <a:off x="9372111" y="1331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10589</xdr:rowOff>
    </xdr:from>
    <xdr:to>
      <xdr:col>46</xdr:col>
      <xdr:colOff>38100</xdr:colOff>
      <xdr:row>77</xdr:row>
      <xdr:rowOff>112189</xdr:rowOff>
    </xdr:to>
    <xdr:sp macro="" textlink="">
      <xdr:nvSpPr>
        <xdr:cNvPr id="434" name="楕円 433"/>
        <xdr:cNvSpPr/>
      </xdr:nvSpPr>
      <xdr:spPr>
        <a:xfrm>
          <a:off x="8699500" y="132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103316</xdr:rowOff>
    </xdr:from>
    <xdr:ext cx="534377" cy="259045"/>
    <xdr:sp macro="" textlink="">
      <xdr:nvSpPr>
        <xdr:cNvPr id="435" name="テキスト ボックス 434"/>
        <xdr:cNvSpPr txBox="1"/>
      </xdr:nvSpPr>
      <xdr:spPr>
        <a:xfrm>
          <a:off x="8483111" y="13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152745</xdr:rowOff>
    </xdr:from>
    <xdr:to>
      <xdr:col>41</xdr:col>
      <xdr:colOff>101600</xdr:colOff>
      <xdr:row>71</xdr:row>
      <xdr:rowOff>82895</xdr:rowOff>
    </xdr:to>
    <xdr:sp macro="" textlink="">
      <xdr:nvSpPr>
        <xdr:cNvPr id="436" name="楕円 435"/>
        <xdr:cNvSpPr/>
      </xdr:nvSpPr>
      <xdr:spPr>
        <a:xfrm>
          <a:off x="7810500" y="121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99422</xdr:rowOff>
    </xdr:from>
    <xdr:ext cx="534377" cy="259045"/>
    <xdr:sp macro="" textlink="">
      <xdr:nvSpPr>
        <xdr:cNvPr id="437" name="テキスト ボックス 436"/>
        <xdr:cNvSpPr txBox="1"/>
      </xdr:nvSpPr>
      <xdr:spPr>
        <a:xfrm>
          <a:off x="7594111" y="119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54251</xdr:rowOff>
    </xdr:from>
    <xdr:to>
      <xdr:col>36</xdr:col>
      <xdr:colOff>165100</xdr:colOff>
      <xdr:row>72</xdr:row>
      <xdr:rowOff>155851</xdr:rowOff>
    </xdr:to>
    <xdr:sp macro="" textlink="">
      <xdr:nvSpPr>
        <xdr:cNvPr id="438" name="楕円 437"/>
        <xdr:cNvSpPr/>
      </xdr:nvSpPr>
      <xdr:spPr>
        <a:xfrm>
          <a:off x="6921500" y="123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928</xdr:rowOff>
    </xdr:from>
    <xdr:ext cx="534377" cy="259045"/>
    <xdr:sp macro="" textlink="">
      <xdr:nvSpPr>
        <xdr:cNvPr id="439" name="テキスト ボックス 438"/>
        <xdr:cNvSpPr txBox="1"/>
      </xdr:nvSpPr>
      <xdr:spPr>
        <a:xfrm>
          <a:off x="6705111" y="121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73144</xdr:rowOff>
    </xdr:from>
    <xdr:to>
      <xdr:col>54</xdr:col>
      <xdr:colOff>189865</xdr:colOff>
      <xdr:row>97</xdr:row>
      <xdr:rowOff>76704</xdr:rowOff>
    </xdr:to>
    <xdr:cxnSp macro="">
      <xdr:nvCxnSpPr>
        <xdr:cNvPr id="465" name="直線コネクタ 464"/>
        <xdr:cNvCxnSpPr/>
      </xdr:nvCxnSpPr>
      <xdr:spPr>
        <a:xfrm flipV="1">
          <a:off x="10475595" y="15503644"/>
          <a:ext cx="1270" cy="120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80531</xdr:rowOff>
    </xdr:from>
    <xdr:ext cx="534377" cy="259045"/>
    <xdr:sp macro="" textlink="">
      <xdr:nvSpPr>
        <xdr:cNvPr id="466" name="普通建設事業費 （ うち更新整備　）最小値テキスト"/>
        <xdr:cNvSpPr txBox="1"/>
      </xdr:nvSpPr>
      <xdr:spPr>
        <a:xfrm>
          <a:off x="10528300" y="167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76704</xdr:rowOff>
    </xdr:from>
    <xdr:to>
      <xdr:col>55</xdr:col>
      <xdr:colOff>88900</xdr:colOff>
      <xdr:row>97</xdr:row>
      <xdr:rowOff>76704</xdr:rowOff>
    </xdr:to>
    <xdr:cxnSp macro="">
      <xdr:nvCxnSpPr>
        <xdr:cNvPr id="467" name="直線コネクタ 466"/>
        <xdr:cNvCxnSpPr/>
      </xdr:nvCxnSpPr>
      <xdr:spPr>
        <a:xfrm>
          <a:off x="10388600" y="167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19821</xdr:rowOff>
    </xdr:from>
    <xdr:ext cx="534377" cy="259045"/>
    <xdr:sp macro="" textlink="">
      <xdr:nvSpPr>
        <xdr:cNvPr id="468" name="普通建設事業費 （ うち更新整備　）最大値テキスト"/>
        <xdr:cNvSpPr txBox="1"/>
      </xdr:nvSpPr>
      <xdr:spPr>
        <a:xfrm>
          <a:off x="10528300" y="15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73144</xdr:rowOff>
    </xdr:from>
    <xdr:to>
      <xdr:col>55</xdr:col>
      <xdr:colOff>88900</xdr:colOff>
      <xdr:row>90</xdr:row>
      <xdr:rowOff>73144</xdr:rowOff>
    </xdr:to>
    <xdr:cxnSp macro="">
      <xdr:nvCxnSpPr>
        <xdr:cNvPr id="469" name="直線コネクタ 468"/>
        <xdr:cNvCxnSpPr/>
      </xdr:nvCxnSpPr>
      <xdr:spPr>
        <a:xfrm>
          <a:off x="10388600" y="155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29874</xdr:rowOff>
    </xdr:from>
    <xdr:to>
      <xdr:col>55</xdr:col>
      <xdr:colOff>0</xdr:colOff>
      <xdr:row>96</xdr:row>
      <xdr:rowOff>41042</xdr:rowOff>
    </xdr:to>
    <xdr:cxnSp macro="">
      <xdr:nvCxnSpPr>
        <xdr:cNvPr id="470" name="直線コネクタ 469"/>
        <xdr:cNvCxnSpPr/>
      </xdr:nvCxnSpPr>
      <xdr:spPr>
        <a:xfrm>
          <a:off x="9639300" y="16317624"/>
          <a:ext cx="838200" cy="18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130032</xdr:rowOff>
    </xdr:from>
    <xdr:ext cx="534377" cy="259045"/>
    <xdr:sp macro="" textlink="">
      <xdr:nvSpPr>
        <xdr:cNvPr id="471" name="普通建設事業費 （ うち更新整備　）平均値テキスト"/>
        <xdr:cNvSpPr txBox="1"/>
      </xdr:nvSpPr>
      <xdr:spPr>
        <a:xfrm>
          <a:off x="10528300" y="1607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107155</xdr:rowOff>
    </xdr:from>
    <xdr:to>
      <xdr:col>55</xdr:col>
      <xdr:colOff>50800</xdr:colOff>
      <xdr:row>95</xdr:row>
      <xdr:rowOff>37305</xdr:rowOff>
    </xdr:to>
    <xdr:sp macro="" textlink="">
      <xdr:nvSpPr>
        <xdr:cNvPr id="472" name="フローチャート: 判断 471"/>
        <xdr:cNvSpPr/>
      </xdr:nvSpPr>
      <xdr:spPr>
        <a:xfrm>
          <a:off x="10426700" y="162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29874</xdr:rowOff>
    </xdr:from>
    <xdr:to>
      <xdr:col>50</xdr:col>
      <xdr:colOff>114300</xdr:colOff>
      <xdr:row>96</xdr:row>
      <xdr:rowOff>85032</xdr:rowOff>
    </xdr:to>
    <xdr:cxnSp macro="">
      <xdr:nvCxnSpPr>
        <xdr:cNvPr id="473" name="直線コネクタ 472"/>
        <xdr:cNvCxnSpPr/>
      </xdr:nvCxnSpPr>
      <xdr:spPr>
        <a:xfrm flipV="1">
          <a:off x="8750300" y="16317624"/>
          <a:ext cx="889000" cy="2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23096</xdr:rowOff>
    </xdr:from>
    <xdr:to>
      <xdr:col>50</xdr:col>
      <xdr:colOff>165100</xdr:colOff>
      <xdr:row>94</xdr:row>
      <xdr:rowOff>124696</xdr:rowOff>
    </xdr:to>
    <xdr:sp macro="" textlink="">
      <xdr:nvSpPr>
        <xdr:cNvPr id="474" name="フローチャート: 判断 473"/>
        <xdr:cNvSpPr/>
      </xdr:nvSpPr>
      <xdr:spPr>
        <a:xfrm>
          <a:off x="9588500" y="1613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141223</xdr:rowOff>
    </xdr:from>
    <xdr:ext cx="534377" cy="259045"/>
    <xdr:sp macro="" textlink="">
      <xdr:nvSpPr>
        <xdr:cNvPr id="475" name="テキスト ボックス 474"/>
        <xdr:cNvSpPr txBox="1"/>
      </xdr:nvSpPr>
      <xdr:spPr>
        <a:xfrm>
          <a:off x="9372111" y="15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85032</xdr:rowOff>
    </xdr:from>
    <xdr:to>
      <xdr:col>45</xdr:col>
      <xdr:colOff>177800</xdr:colOff>
      <xdr:row>98</xdr:row>
      <xdr:rowOff>114424</xdr:rowOff>
    </xdr:to>
    <xdr:cxnSp macro="">
      <xdr:nvCxnSpPr>
        <xdr:cNvPr id="476" name="直線コネクタ 475"/>
        <xdr:cNvCxnSpPr/>
      </xdr:nvCxnSpPr>
      <xdr:spPr>
        <a:xfrm flipV="1">
          <a:off x="7861300" y="16544232"/>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52324</xdr:rowOff>
    </xdr:from>
    <xdr:to>
      <xdr:col>46</xdr:col>
      <xdr:colOff>38100</xdr:colOff>
      <xdr:row>94</xdr:row>
      <xdr:rowOff>153924</xdr:rowOff>
    </xdr:to>
    <xdr:sp macro="" textlink="">
      <xdr:nvSpPr>
        <xdr:cNvPr id="477" name="フローチャート: 判断 476"/>
        <xdr:cNvSpPr/>
      </xdr:nvSpPr>
      <xdr:spPr>
        <a:xfrm>
          <a:off x="8699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170451</xdr:rowOff>
    </xdr:from>
    <xdr:ext cx="534377" cy="259045"/>
    <xdr:sp macro="" textlink="">
      <xdr:nvSpPr>
        <xdr:cNvPr id="478" name="テキスト ボックス 477"/>
        <xdr:cNvSpPr txBox="1"/>
      </xdr:nvSpPr>
      <xdr:spPr>
        <a:xfrm>
          <a:off x="8483111" y="159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99825</xdr:rowOff>
    </xdr:from>
    <xdr:to>
      <xdr:col>41</xdr:col>
      <xdr:colOff>50800</xdr:colOff>
      <xdr:row>98</xdr:row>
      <xdr:rowOff>114424</xdr:rowOff>
    </xdr:to>
    <xdr:cxnSp macro="">
      <xdr:nvCxnSpPr>
        <xdr:cNvPr id="479" name="直線コネクタ 478"/>
        <xdr:cNvCxnSpPr/>
      </xdr:nvCxnSpPr>
      <xdr:spPr>
        <a:xfrm>
          <a:off x="6972300" y="16901925"/>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73</xdr:rowOff>
    </xdr:from>
    <xdr:to>
      <xdr:col>41</xdr:col>
      <xdr:colOff>101600</xdr:colOff>
      <xdr:row>95</xdr:row>
      <xdr:rowOff>101673</xdr:rowOff>
    </xdr:to>
    <xdr:sp macro="" textlink="">
      <xdr:nvSpPr>
        <xdr:cNvPr id="480" name="フローチャート: 判断 479"/>
        <xdr:cNvSpPr/>
      </xdr:nvSpPr>
      <xdr:spPr>
        <a:xfrm>
          <a:off x="78105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118200</xdr:rowOff>
    </xdr:from>
    <xdr:ext cx="534377" cy="259045"/>
    <xdr:sp macro="" textlink="">
      <xdr:nvSpPr>
        <xdr:cNvPr id="481" name="テキスト ボックス 480"/>
        <xdr:cNvSpPr txBox="1"/>
      </xdr:nvSpPr>
      <xdr:spPr>
        <a:xfrm>
          <a:off x="7594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2" name="フローチャート: 判断 481"/>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3" name="テキスト ボックス 482"/>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161692</xdr:rowOff>
    </xdr:from>
    <xdr:to>
      <xdr:col>55</xdr:col>
      <xdr:colOff>50800</xdr:colOff>
      <xdr:row>96</xdr:row>
      <xdr:rowOff>91842</xdr:rowOff>
    </xdr:to>
    <xdr:sp macro="" textlink="">
      <xdr:nvSpPr>
        <xdr:cNvPr id="489" name="楕円 488"/>
        <xdr:cNvSpPr/>
      </xdr:nvSpPr>
      <xdr:spPr>
        <a:xfrm>
          <a:off x="10426700" y="164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140119</xdr:rowOff>
    </xdr:from>
    <xdr:ext cx="534377" cy="259045"/>
    <xdr:sp macro="" textlink="">
      <xdr:nvSpPr>
        <xdr:cNvPr id="490" name="普通建設事業費 （ うち更新整備　）該当値テキスト"/>
        <xdr:cNvSpPr txBox="1"/>
      </xdr:nvSpPr>
      <xdr:spPr>
        <a:xfrm>
          <a:off x="10528300" y="164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150524</xdr:rowOff>
    </xdr:from>
    <xdr:to>
      <xdr:col>50</xdr:col>
      <xdr:colOff>165100</xdr:colOff>
      <xdr:row>95</xdr:row>
      <xdr:rowOff>80674</xdr:rowOff>
    </xdr:to>
    <xdr:sp macro="" textlink="">
      <xdr:nvSpPr>
        <xdr:cNvPr id="491" name="楕円 490"/>
        <xdr:cNvSpPr/>
      </xdr:nvSpPr>
      <xdr:spPr>
        <a:xfrm>
          <a:off x="9588500" y="162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71801</xdr:rowOff>
    </xdr:from>
    <xdr:ext cx="534377" cy="259045"/>
    <xdr:sp macro="" textlink="">
      <xdr:nvSpPr>
        <xdr:cNvPr id="492" name="テキスト ボックス 491"/>
        <xdr:cNvSpPr txBox="1"/>
      </xdr:nvSpPr>
      <xdr:spPr>
        <a:xfrm>
          <a:off x="9372111" y="163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34232</xdr:rowOff>
    </xdr:from>
    <xdr:to>
      <xdr:col>46</xdr:col>
      <xdr:colOff>38100</xdr:colOff>
      <xdr:row>96</xdr:row>
      <xdr:rowOff>135832</xdr:rowOff>
    </xdr:to>
    <xdr:sp macro="" textlink="">
      <xdr:nvSpPr>
        <xdr:cNvPr id="493" name="楕円 492"/>
        <xdr:cNvSpPr/>
      </xdr:nvSpPr>
      <xdr:spPr>
        <a:xfrm>
          <a:off x="8699500" y="16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126959</xdr:rowOff>
    </xdr:from>
    <xdr:ext cx="534377" cy="259045"/>
    <xdr:sp macro="" textlink="">
      <xdr:nvSpPr>
        <xdr:cNvPr id="494" name="テキスト ボックス 493"/>
        <xdr:cNvSpPr txBox="1"/>
      </xdr:nvSpPr>
      <xdr:spPr>
        <a:xfrm>
          <a:off x="8483111" y="165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63624</xdr:rowOff>
    </xdr:from>
    <xdr:to>
      <xdr:col>41</xdr:col>
      <xdr:colOff>101600</xdr:colOff>
      <xdr:row>98</xdr:row>
      <xdr:rowOff>165224</xdr:rowOff>
    </xdr:to>
    <xdr:sp macro="" textlink="">
      <xdr:nvSpPr>
        <xdr:cNvPr id="495" name="楕円 494"/>
        <xdr:cNvSpPr/>
      </xdr:nvSpPr>
      <xdr:spPr>
        <a:xfrm>
          <a:off x="7810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156351</xdr:rowOff>
    </xdr:from>
    <xdr:ext cx="469744" cy="259045"/>
    <xdr:sp macro="" textlink="">
      <xdr:nvSpPr>
        <xdr:cNvPr id="496" name="テキスト ボックス 495"/>
        <xdr:cNvSpPr txBox="1"/>
      </xdr:nvSpPr>
      <xdr:spPr>
        <a:xfrm>
          <a:off x="7626428" y="169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49025</xdr:rowOff>
    </xdr:from>
    <xdr:to>
      <xdr:col>36</xdr:col>
      <xdr:colOff>165100</xdr:colOff>
      <xdr:row>98</xdr:row>
      <xdr:rowOff>150625</xdr:rowOff>
    </xdr:to>
    <xdr:sp macro="" textlink="">
      <xdr:nvSpPr>
        <xdr:cNvPr id="497" name="楕円 496"/>
        <xdr:cNvSpPr/>
      </xdr:nvSpPr>
      <xdr:spPr>
        <a:xfrm>
          <a:off x="6921500" y="168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141752</xdr:rowOff>
    </xdr:from>
    <xdr:ext cx="469744" cy="259045"/>
    <xdr:sp macro="" textlink="">
      <xdr:nvSpPr>
        <xdr:cNvPr id="498" name="テキスト ボックス 497"/>
        <xdr:cNvSpPr txBox="1"/>
      </xdr:nvSpPr>
      <xdr:spPr>
        <a:xfrm>
          <a:off x="6737428" y="1694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0" name="直線コネクタ 519"/>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3"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4" name="直線コネクタ 523"/>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6"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7" name="フローチャート: 判断 526"/>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117297</xdr:rowOff>
    </xdr:from>
    <xdr:to>
      <xdr:col>81</xdr:col>
      <xdr:colOff>50800</xdr:colOff>
      <xdr:row>38</xdr:row>
      <xdr:rowOff>139700</xdr:rowOff>
    </xdr:to>
    <xdr:cxnSp macro="">
      <xdr:nvCxnSpPr>
        <xdr:cNvPr id="528" name="直線コネクタ 527"/>
        <xdr:cNvCxnSpPr/>
      </xdr:nvCxnSpPr>
      <xdr:spPr>
        <a:xfrm>
          <a:off x="14592300" y="6632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9" name="フローチャート: 判断 528"/>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30" name="テキスト ボックス 529"/>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24440</xdr:rowOff>
    </xdr:from>
    <xdr:to>
      <xdr:col>76</xdr:col>
      <xdr:colOff>114300</xdr:colOff>
      <xdr:row>38</xdr:row>
      <xdr:rowOff>117297</xdr:rowOff>
    </xdr:to>
    <xdr:cxnSp macro="">
      <xdr:nvCxnSpPr>
        <xdr:cNvPr id="531" name="直線コネクタ 530"/>
        <xdr:cNvCxnSpPr/>
      </xdr:nvCxnSpPr>
      <xdr:spPr>
        <a:xfrm>
          <a:off x="13703300" y="6539540"/>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2" name="フローチャート: 判断 531"/>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3" name="テキスト ボックス 532"/>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24440</xdr:rowOff>
    </xdr:from>
    <xdr:to>
      <xdr:col>71</xdr:col>
      <xdr:colOff>177800</xdr:colOff>
      <xdr:row>38</xdr:row>
      <xdr:rowOff>139700</xdr:rowOff>
    </xdr:to>
    <xdr:cxnSp macro="">
      <xdr:nvCxnSpPr>
        <xdr:cNvPr id="534" name="直線コネクタ 533"/>
        <xdr:cNvCxnSpPr/>
      </xdr:nvCxnSpPr>
      <xdr:spPr>
        <a:xfrm flipV="1">
          <a:off x="12814300" y="6539540"/>
          <a:ext cx="8890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5" name="フローチャート: 判断 534"/>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146057</xdr:rowOff>
    </xdr:from>
    <xdr:ext cx="378565" cy="259045"/>
    <xdr:sp macro="" textlink="">
      <xdr:nvSpPr>
        <xdr:cNvPr id="536" name="テキスト ボックス 535"/>
        <xdr:cNvSpPr txBox="1"/>
      </xdr:nvSpPr>
      <xdr:spPr>
        <a:xfrm>
          <a:off x="13514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7" name="フローチャート: 判断 536"/>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8" name="テキスト ボックス 537"/>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66497</xdr:rowOff>
    </xdr:from>
    <xdr:to>
      <xdr:col>76</xdr:col>
      <xdr:colOff>165100</xdr:colOff>
      <xdr:row>38</xdr:row>
      <xdr:rowOff>168097</xdr:rowOff>
    </xdr:to>
    <xdr:sp macro="" textlink="">
      <xdr:nvSpPr>
        <xdr:cNvPr id="548" name="楕円 547"/>
        <xdr:cNvSpPr/>
      </xdr:nvSpPr>
      <xdr:spPr>
        <a:xfrm>
          <a:off x="1454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159224</xdr:rowOff>
    </xdr:from>
    <xdr:ext cx="378565" cy="259045"/>
    <xdr:sp macro="" textlink="">
      <xdr:nvSpPr>
        <xdr:cNvPr id="549" name="テキスト ボックス 548"/>
        <xdr:cNvSpPr txBox="1"/>
      </xdr:nvSpPr>
      <xdr:spPr>
        <a:xfrm>
          <a:off x="14403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145090</xdr:rowOff>
    </xdr:from>
    <xdr:to>
      <xdr:col>72</xdr:col>
      <xdr:colOff>38100</xdr:colOff>
      <xdr:row>38</xdr:row>
      <xdr:rowOff>75240</xdr:rowOff>
    </xdr:to>
    <xdr:sp macro="" textlink="">
      <xdr:nvSpPr>
        <xdr:cNvPr id="550" name="楕円 549"/>
        <xdr:cNvSpPr/>
      </xdr:nvSpPr>
      <xdr:spPr>
        <a:xfrm>
          <a:off x="13652500" y="64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91767</xdr:rowOff>
    </xdr:from>
    <xdr:ext cx="469744" cy="259045"/>
    <xdr:sp macro="" textlink="">
      <xdr:nvSpPr>
        <xdr:cNvPr id="551" name="テキスト ボックス 550"/>
        <xdr:cNvSpPr txBox="1"/>
      </xdr:nvSpPr>
      <xdr:spPr>
        <a:xfrm>
          <a:off x="13468428" y="62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5" name="直線コネクタ 624"/>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6"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7" name="直線コネクタ 626"/>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8"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9" name="直線コネクタ 628"/>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131631</xdr:rowOff>
    </xdr:from>
    <xdr:to>
      <xdr:col>85</xdr:col>
      <xdr:colOff>127000</xdr:colOff>
      <xdr:row>77</xdr:row>
      <xdr:rowOff>144318</xdr:rowOff>
    </xdr:to>
    <xdr:cxnSp macro="">
      <xdr:nvCxnSpPr>
        <xdr:cNvPr id="630" name="直線コネクタ 629"/>
        <xdr:cNvCxnSpPr/>
      </xdr:nvCxnSpPr>
      <xdr:spPr>
        <a:xfrm>
          <a:off x="15481300" y="13333281"/>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1"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2" name="フローチャート: 判断 631"/>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131631</xdr:rowOff>
    </xdr:from>
    <xdr:to>
      <xdr:col>81</xdr:col>
      <xdr:colOff>50800</xdr:colOff>
      <xdr:row>77</xdr:row>
      <xdr:rowOff>145369</xdr:rowOff>
    </xdr:to>
    <xdr:cxnSp macro="">
      <xdr:nvCxnSpPr>
        <xdr:cNvPr id="633" name="直線コネクタ 632"/>
        <xdr:cNvCxnSpPr/>
      </xdr:nvCxnSpPr>
      <xdr:spPr>
        <a:xfrm flipV="1">
          <a:off x="14592300" y="1333328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4" name="フローチャート: 判断 633"/>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5" name="テキスト ボックス 634"/>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145369</xdr:rowOff>
    </xdr:from>
    <xdr:to>
      <xdr:col>76</xdr:col>
      <xdr:colOff>114300</xdr:colOff>
      <xdr:row>78</xdr:row>
      <xdr:rowOff>2792</xdr:rowOff>
    </xdr:to>
    <xdr:cxnSp macro="">
      <xdr:nvCxnSpPr>
        <xdr:cNvPr id="636" name="直線コネクタ 635"/>
        <xdr:cNvCxnSpPr/>
      </xdr:nvCxnSpPr>
      <xdr:spPr>
        <a:xfrm flipV="1">
          <a:off x="13703300" y="13347019"/>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7" name="フローチャート: 判断 636"/>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8" name="テキスト ボックス 637"/>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159359</xdr:rowOff>
    </xdr:from>
    <xdr:to>
      <xdr:col>71</xdr:col>
      <xdr:colOff>177800</xdr:colOff>
      <xdr:row>78</xdr:row>
      <xdr:rowOff>2792</xdr:rowOff>
    </xdr:to>
    <xdr:cxnSp macro="">
      <xdr:nvCxnSpPr>
        <xdr:cNvPr id="639" name="直線コネクタ 638"/>
        <xdr:cNvCxnSpPr/>
      </xdr:nvCxnSpPr>
      <xdr:spPr>
        <a:xfrm>
          <a:off x="12814300" y="13361009"/>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40" name="フローチャート: 判断 639"/>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1" name="テキスト ボックス 640"/>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2" name="フローチャート: 判断 641"/>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3" name="テキスト ボックス 642"/>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93518</xdr:rowOff>
    </xdr:from>
    <xdr:to>
      <xdr:col>85</xdr:col>
      <xdr:colOff>177800</xdr:colOff>
      <xdr:row>78</xdr:row>
      <xdr:rowOff>23668</xdr:rowOff>
    </xdr:to>
    <xdr:sp macro="" textlink="">
      <xdr:nvSpPr>
        <xdr:cNvPr id="649" name="楕円 648"/>
        <xdr:cNvSpPr/>
      </xdr:nvSpPr>
      <xdr:spPr>
        <a:xfrm>
          <a:off x="16268700" y="132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71945</xdr:rowOff>
    </xdr:from>
    <xdr:ext cx="534377" cy="259045"/>
    <xdr:sp macro="" textlink="">
      <xdr:nvSpPr>
        <xdr:cNvPr id="650" name="公債費該当値テキスト"/>
        <xdr:cNvSpPr txBox="1"/>
      </xdr:nvSpPr>
      <xdr:spPr>
        <a:xfrm>
          <a:off x="16370300" y="132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80831</xdr:rowOff>
    </xdr:from>
    <xdr:to>
      <xdr:col>81</xdr:col>
      <xdr:colOff>101600</xdr:colOff>
      <xdr:row>78</xdr:row>
      <xdr:rowOff>10981</xdr:rowOff>
    </xdr:to>
    <xdr:sp macro="" textlink="">
      <xdr:nvSpPr>
        <xdr:cNvPr id="651" name="楕円 650"/>
        <xdr:cNvSpPr/>
      </xdr:nvSpPr>
      <xdr:spPr>
        <a:xfrm>
          <a:off x="15430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2108</xdr:rowOff>
    </xdr:from>
    <xdr:ext cx="534377" cy="259045"/>
    <xdr:sp macro="" textlink="">
      <xdr:nvSpPr>
        <xdr:cNvPr id="652" name="テキスト ボックス 651"/>
        <xdr:cNvSpPr txBox="1"/>
      </xdr:nvSpPr>
      <xdr:spPr>
        <a:xfrm>
          <a:off x="15214111" y="133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94569</xdr:rowOff>
    </xdr:from>
    <xdr:to>
      <xdr:col>76</xdr:col>
      <xdr:colOff>165100</xdr:colOff>
      <xdr:row>78</xdr:row>
      <xdr:rowOff>24719</xdr:rowOff>
    </xdr:to>
    <xdr:sp macro="" textlink="">
      <xdr:nvSpPr>
        <xdr:cNvPr id="653" name="楕円 652"/>
        <xdr:cNvSpPr/>
      </xdr:nvSpPr>
      <xdr:spPr>
        <a:xfrm>
          <a:off x="14541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15846</xdr:rowOff>
    </xdr:from>
    <xdr:ext cx="534377" cy="259045"/>
    <xdr:sp macro="" textlink="">
      <xdr:nvSpPr>
        <xdr:cNvPr id="654" name="テキスト ボックス 653"/>
        <xdr:cNvSpPr txBox="1"/>
      </xdr:nvSpPr>
      <xdr:spPr>
        <a:xfrm>
          <a:off x="14325111" y="133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123442</xdr:rowOff>
    </xdr:from>
    <xdr:to>
      <xdr:col>72</xdr:col>
      <xdr:colOff>38100</xdr:colOff>
      <xdr:row>78</xdr:row>
      <xdr:rowOff>53592</xdr:rowOff>
    </xdr:to>
    <xdr:sp macro="" textlink="">
      <xdr:nvSpPr>
        <xdr:cNvPr id="655" name="楕円 654"/>
        <xdr:cNvSpPr/>
      </xdr:nvSpPr>
      <xdr:spPr>
        <a:xfrm>
          <a:off x="13652500" y="13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44719</xdr:rowOff>
    </xdr:from>
    <xdr:ext cx="534377" cy="259045"/>
    <xdr:sp macro="" textlink="">
      <xdr:nvSpPr>
        <xdr:cNvPr id="656" name="テキスト ボックス 655"/>
        <xdr:cNvSpPr txBox="1"/>
      </xdr:nvSpPr>
      <xdr:spPr>
        <a:xfrm>
          <a:off x="13436111" y="134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108559</xdr:rowOff>
    </xdr:from>
    <xdr:to>
      <xdr:col>67</xdr:col>
      <xdr:colOff>101600</xdr:colOff>
      <xdr:row>78</xdr:row>
      <xdr:rowOff>38709</xdr:rowOff>
    </xdr:to>
    <xdr:sp macro="" textlink="">
      <xdr:nvSpPr>
        <xdr:cNvPr id="657" name="楕円 656"/>
        <xdr:cNvSpPr/>
      </xdr:nvSpPr>
      <xdr:spPr>
        <a:xfrm>
          <a:off x="12763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29836</xdr:rowOff>
    </xdr:from>
    <xdr:ext cx="534377" cy="259045"/>
    <xdr:sp macro="" textlink="">
      <xdr:nvSpPr>
        <xdr:cNvPr id="658" name="テキスト ボックス 657"/>
        <xdr:cNvSpPr txBox="1"/>
      </xdr:nvSpPr>
      <xdr:spPr>
        <a:xfrm>
          <a:off x="12547111" y="134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2" name="テキスト ボックス 671"/>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0" name="直線コネクタ 679"/>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1"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2" name="直線コネクタ 681"/>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3"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4" name="直線コネクタ 683"/>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57679</xdr:rowOff>
    </xdr:from>
    <xdr:to>
      <xdr:col>85</xdr:col>
      <xdr:colOff>127000</xdr:colOff>
      <xdr:row>98</xdr:row>
      <xdr:rowOff>104130</xdr:rowOff>
    </xdr:to>
    <xdr:cxnSp macro="">
      <xdr:nvCxnSpPr>
        <xdr:cNvPr id="685" name="直線コネクタ 684"/>
        <xdr:cNvCxnSpPr/>
      </xdr:nvCxnSpPr>
      <xdr:spPr>
        <a:xfrm flipV="1">
          <a:off x="15481300" y="16859779"/>
          <a:ext cx="8382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65326</xdr:rowOff>
    </xdr:from>
    <xdr:ext cx="469744" cy="259045"/>
    <xdr:sp macro="" textlink="">
      <xdr:nvSpPr>
        <xdr:cNvPr id="686" name="積立金平均値テキスト"/>
        <xdr:cNvSpPr txBox="1"/>
      </xdr:nvSpPr>
      <xdr:spPr>
        <a:xfrm>
          <a:off x="16370300" y="1618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7" name="フローチャート: 判断 686"/>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104130</xdr:rowOff>
    </xdr:from>
    <xdr:to>
      <xdr:col>81</xdr:col>
      <xdr:colOff>50800</xdr:colOff>
      <xdr:row>98</xdr:row>
      <xdr:rowOff>107330</xdr:rowOff>
    </xdr:to>
    <xdr:cxnSp macro="">
      <xdr:nvCxnSpPr>
        <xdr:cNvPr id="688" name="直線コネクタ 687"/>
        <xdr:cNvCxnSpPr/>
      </xdr:nvCxnSpPr>
      <xdr:spPr>
        <a:xfrm flipV="1">
          <a:off x="14592300" y="1690623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9" name="フローチャート: 判断 688"/>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9791</xdr:rowOff>
    </xdr:from>
    <xdr:ext cx="469744" cy="259045"/>
    <xdr:sp macro="" textlink="">
      <xdr:nvSpPr>
        <xdr:cNvPr id="690" name="テキスト ボックス 689"/>
        <xdr:cNvSpPr txBox="1"/>
      </xdr:nvSpPr>
      <xdr:spPr>
        <a:xfrm>
          <a:off x="15246428" y="16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161829</xdr:rowOff>
    </xdr:from>
    <xdr:to>
      <xdr:col>76</xdr:col>
      <xdr:colOff>114300</xdr:colOff>
      <xdr:row>98</xdr:row>
      <xdr:rowOff>107330</xdr:rowOff>
    </xdr:to>
    <xdr:cxnSp macro="">
      <xdr:nvCxnSpPr>
        <xdr:cNvPr id="691" name="直線コネクタ 690"/>
        <xdr:cNvCxnSpPr/>
      </xdr:nvCxnSpPr>
      <xdr:spPr>
        <a:xfrm>
          <a:off x="13703300" y="16792479"/>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2" name="フローチャート: 判断 691"/>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169994</xdr:rowOff>
    </xdr:from>
    <xdr:ext cx="469744" cy="259045"/>
    <xdr:sp macro="" textlink="">
      <xdr:nvSpPr>
        <xdr:cNvPr id="693" name="テキスト ボックス 692"/>
        <xdr:cNvSpPr txBox="1"/>
      </xdr:nvSpPr>
      <xdr:spPr>
        <a:xfrm>
          <a:off x="14357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90232</xdr:rowOff>
    </xdr:from>
    <xdr:to>
      <xdr:col>71</xdr:col>
      <xdr:colOff>177800</xdr:colOff>
      <xdr:row>97</xdr:row>
      <xdr:rowOff>161829</xdr:rowOff>
    </xdr:to>
    <xdr:cxnSp macro="">
      <xdr:nvCxnSpPr>
        <xdr:cNvPr id="694" name="直線コネクタ 693"/>
        <xdr:cNvCxnSpPr/>
      </xdr:nvCxnSpPr>
      <xdr:spPr>
        <a:xfrm>
          <a:off x="12814300" y="16720882"/>
          <a:ext cx="889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5" name="フローチャート: 判断 694"/>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129943</xdr:rowOff>
    </xdr:from>
    <xdr:ext cx="534377" cy="259045"/>
    <xdr:sp macro="" textlink="">
      <xdr:nvSpPr>
        <xdr:cNvPr id="696" name="テキスト ボックス 695"/>
        <xdr:cNvSpPr txBox="1"/>
      </xdr:nvSpPr>
      <xdr:spPr>
        <a:xfrm>
          <a:off x="13436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7" name="フローチャート: 判断 696"/>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8" name="テキスト ボックス 697"/>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6879</xdr:rowOff>
    </xdr:from>
    <xdr:to>
      <xdr:col>85</xdr:col>
      <xdr:colOff>177800</xdr:colOff>
      <xdr:row>98</xdr:row>
      <xdr:rowOff>108479</xdr:rowOff>
    </xdr:to>
    <xdr:sp macro="" textlink="">
      <xdr:nvSpPr>
        <xdr:cNvPr id="704" name="楕円 703"/>
        <xdr:cNvSpPr/>
      </xdr:nvSpPr>
      <xdr:spPr>
        <a:xfrm>
          <a:off x="16268700" y="168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93256</xdr:rowOff>
    </xdr:from>
    <xdr:ext cx="378565" cy="259045"/>
    <xdr:sp macro="" textlink="">
      <xdr:nvSpPr>
        <xdr:cNvPr id="705" name="積立金該当値テキスト"/>
        <xdr:cNvSpPr txBox="1"/>
      </xdr:nvSpPr>
      <xdr:spPr>
        <a:xfrm>
          <a:off x="16370300" y="167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53330</xdr:rowOff>
    </xdr:from>
    <xdr:to>
      <xdr:col>81</xdr:col>
      <xdr:colOff>101600</xdr:colOff>
      <xdr:row>98</xdr:row>
      <xdr:rowOff>154930</xdr:rowOff>
    </xdr:to>
    <xdr:sp macro="" textlink="">
      <xdr:nvSpPr>
        <xdr:cNvPr id="706" name="楕円 705"/>
        <xdr:cNvSpPr/>
      </xdr:nvSpPr>
      <xdr:spPr>
        <a:xfrm>
          <a:off x="15430500" y="168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146057</xdr:rowOff>
    </xdr:from>
    <xdr:ext cx="378565" cy="259045"/>
    <xdr:sp macro="" textlink="">
      <xdr:nvSpPr>
        <xdr:cNvPr id="707" name="テキスト ボックス 706"/>
        <xdr:cNvSpPr txBox="1"/>
      </xdr:nvSpPr>
      <xdr:spPr>
        <a:xfrm>
          <a:off x="15292017" y="1694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56530</xdr:rowOff>
    </xdr:from>
    <xdr:to>
      <xdr:col>76</xdr:col>
      <xdr:colOff>165100</xdr:colOff>
      <xdr:row>98</xdr:row>
      <xdr:rowOff>158130</xdr:rowOff>
    </xdr:to>
    <xdr:sp macro="" textlink="">
      <xdr:nvSpPr>
        <xdr:cNvPr id="708" name="楕円 707"/>
        <xdr:cNvSpPr/>
      </xdr:nvSpPr>
      <xdr:spPr>
        <a:xfrm>
          <a:off x="14541500" y="168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149257</xdr:rowOff>
    </xdr:from>
    <xdr:ext cx="378565" cy="259045"/>
    <xdr:sp macro="" textlink="">
      <xdr:nvSpPr>
        <xdr:cNvPr id="709" name="テキスト ボックス 708"/>
        <xdr:cNvSpPr txBox="1"/>
      </xdr:nvSpPr>
      <xdr:spPr>
        <a:xfrm>
          <a:off x="14403017" y="1695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111029</xdr:rowOff>
    </xdr:from>
    <xdr:to>
      <xdr:col>72</xdr:col>
      <xdr:colOff>38100</xdr:colOff>
      <xdr:row>98</xdr:row>
      <xdr:rowOff>41179</xdr:rowOff>
    </xdr:to>
    <xdr:sp macro="" textlink="">
      <xdr:nvSpPr>
        <xdr:cNvPr id="710" name="楕円 709"/>
        <xdr:cNvSpPr/>
      </xdr:nvSpPr>
      <xdr:spPr>
        <a:xfrm>
          <a:off x="13652500" y="167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32306</xdr:rowOff>
    </xdr:from>
    <xdr:ext cx="469744" cy="259045"/>
    <xdr:sp macro="" textlink="">
      <xdr:nvSpPr>
        <xdr:cNvPr id="711" name="テキスト ボックス 710"/>
        <xdr:cNvSpPr txBox="1"/>
      </xdr:nvSpPr>
      <xdr:spPr>
        <a:xfrm>
          <a:off x="13468428" y="1683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12" name="楕円 711"/>
        <xdr:cNvSpPr/>
      </xdr:nvSpPr>
      <xdr:spPr>
        <a:xfrm>
          <a:off x="12763500" y="166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132159</xdr:rowOff>
    </xdr:from>
    <xdr:ext cx="469744" cy="259045"/>
    <xdr:sp macro="" textlink="">
      <xdr:nvSpPr>
        <xdr:cNvPr id="713" name="テキスト ボックス 712"/>
        <xdr:cNvSpPr txBox="1"/>
      </xdr:nvSpPr>
      <xdr:spPr>
        <a:xfrm>
          <a:off x="12579428" y="167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98781</xdr:rowOff>
    </xdr:from>
    <xdr:to>
      <xdr:col>116</xdr:col>
      <xdr:colOff>63500</xdr:colOff>
      <xdr:row>38</xdr:row>
      <xdr:rowOff>129184</xdr:rowOff>
    </xdr:to>
    <xdr:cxnSp macro="">
      <xdr:nvCxnSpPr>
        <xdr:cNvPr id="740" name="直線コネクタ 739"/>
        <xdr:cNvCxnSpPr/>
      </xdr:nvCxnSpPr>
      <xdr:spPr>
        <a:xfrm>
          <a:off x="21323300" y="6613881"/>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41"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2" name="フローチャート: 判断 741"/>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88951</xdr:rowOff>
    </xdr:from>
    <xdr:to>
      <xdr:col>111</xdr:col>
      <xdr:colOff>177800</xdr:colOff>
      <xdr:row>38</xdr:row>
      <xdr:rowOff>98781</xdr:rowOff>
    </xdr:to>
    <xdr:cxnSp macro="">
      <xdr:nvCxnSpPr>
        <xdr:cNvPr id="743" name="直線コネクタ 742"/>
        <xdr:cNvCxnSpPr/>
      </xdr:nvCxnSpPr>
      <xdr:spPr>
        <a:xfrm>
          <a:off x="20434300" y="660405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4" name="フローチャート: 判断 743"/>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5" name="テキスト ボックス 744"/>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88951</xdr:rowOff>
    </xdr:from>
    <xdr:to>
      <xdr:col>107</xdr:col>
      <xdr:colOff>50800</xdr:colOff>
      <xdr:row>38</xdr:row>
      <xdr:rowOff>106096</xdr:rowOff>
    </xdr:to>
    <xdr:cxnSp macro="">
      <xdr:nvCxnSpPr>
        <xdr:cNvPr id="746" name="直線コネクタ 745"/>
        <xdr:cNvCxnSpPr/>
      </xdr:nvCxnSpPr>
      <xdr:spPr>
        <a:xfrm flipV="1">
          <a:off x="19545300" y="660405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7" name="フローチャート: 判断 746"/>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8" name="テキスト ボックス 747"/>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106096</xdr:rowOff>
    </xdr:from>
    <xdr:to>
      <xdr:col>102</xdr:col>
      <xdr:colOff>114300</xdr:colOff>
      <xdr:row>38</xdr:row>
      <xdr:rowOff>122555</xdr:rowOff>
    </xdr:to>
    <xdr:cxnSp macro="">
      <xdr:nvCxnSpPr>
        <xdr:cNvPr id="749" name="直線コネクタ 748"/>
        <xdr:cNvCxnSpPr/>
      </xdr:nvCxnSpPr>
      <xdr:spPr>
        <a:xfrm flipV="1">
          <a:off x="18656300" y="66211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50" name="フローチャート: 判断 749"/>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51" name="テキスト ボックス 750"/>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2" name="フローチャート: 判断 751"/>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3" name="テキスト ボックス 752"/>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78384</xdr:rowOff>
    </xdr:from>
    <xdr:to>
      <xdr:col>116</xdr:col>
      <xdr:colOff>114300</xdr:colOff>
      <xdr:row>39</xdr:row>
      <xdr:rowOff>8534</xdr:rowOff>
    </xdr:to>
    <xdr:sp macro="" textlink="">
      <xdr:nvSpPr>
        <xdr:cNvPr id="759" name="楕円 758"/>
        <xdr:cNvSpPr/>
      </xdr:nvSpPr>
      <xdr:spPr>
        <a:xfrm>
          <a:off x="22110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164761</xdr:rowOff>
    </xdr:from>
    <xdr:ext cx="313932" cy="259045"/>
    <xdr:sp macro="" textlink="">
      <xdr:nvSpPr>
        <xdr:cNvPr id="760" name="投資及び出資金該当値テキスト"/>
        <xdr:cNvSpPr txBox="1"/>
      </xdr:nvSpPr>
      <xdr:spPr>
        <a:xfrm>
          <a:off x="22212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47981</xdr:rowOff>
    </xdr:from>
    <xdr:to>
      <xdr:col>112</xdr:col>
      <xdr:colOff>38100</xdr:colOff>
      <xdr:row>38</xdr:row>
      <xdr:rowOff>149581</xdr:rowOff>
    </xdr:to>
    <xdr:sp macro="" textlink="">
      <xdr:nvSpPr>
        <xdr:cNvPr id="761" name="楕円 760"/>
        <xdr:cNvSpPr/>
      </xdr:nvSpPr>
      <xdr:spPr>
        <a:xfrm>
          <a:off x="21272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140708</xdr:rowOff>
    </xdr:from>
    <xdr:ext cx="378565" cy="259045"/>
    <xdr:sp macro="" textlink="">
      <xdr:nvSpPr>
        <xdr:cNvPr id="762" name="テキスト ボックス 761"/>
        <xdr:cNvSpPr txBox="1"/>
      </xdr:nvSpPr>
      <xdr:spPr>
        <a:xfrm>
          <a:off x="21134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38151</xdr:rowOff>
    </xdr:from>
    <xdr:to>
      <xdr:col>107</xdr:col>
      <xdr:colOff>101600</xdr:colOff>
      <xdr:row>38</xdr:row>
      <xdr:rowOff>139751</xdr:rowOff>
    </xdr:to>
    <xdr:sp macro="" textlink="">
      <xdr:nvSpPr>
        <xdr:cNvPr id="763" name="楕円 762"/>
        <xdr:cNvSpPr/>
      </xdr:nvSpPr>
      <xdr:spPr>
        <a:xfrm>
          <a:off x="20383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130878</xdr:rowOff>
    </xdr:from>
    <xdr:ext cx="378565" cy="259045"/>
    <xdr:sp macro="" textlink="">
      <xdr:nvSpPr>
        <xdr:cNvPr id="764" name="テキスト ボックス 763"/>
        <xdr:cNvSpPr txBox="1"/>
      </xdr:nvSpPr>
      <xdr:spPr>
        <a:xfrm>
          <a:off x="20245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55296</xdr:rowOff>
    </xdr:from>
    <xdr:to>
      <xdr:col>102</xdr:col>
      <xdr:colOff>165100</xdr:colOff>
      <xdr:row>38</xdr:row>
      <xdr:rowOff>156896</xdr:rowOff>
    </xdr:to>
    <xdr:sp macro="" textlink="">
      <xdr:nvSpPr>
        <xdr:cNvPr id="765" name="楕円 764"/>
        <xdr:cNvSpPr/>
      </xdr:nvSpPr>
      <xdr:spPr>
        <a:xfrm>
          <a:off x="19494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148023</xdr:rowOff>
    </xdr:from>
    <xdr:ext cx="378565" cy="259045"/>
    <xdr:sp macro="" textlink="">
      <xdr:nvSpPr>
        <xdr:cNvPr id="766" name="テキスト ボックス 765"/>
        <xdr:cNvSpPr txBox="1"/>
      </xdr:nvSpPr>
      <xdr:spPr>
        <a:xfrm>
          <a:off x="19356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71755</xdr:rowOff>
    </xdr:from>
    <xdr:to>
      <xdr:col>98</xdr:col>
      <xdr:colOff>38100</xdr:colOff>
      <xdr:row>39</xdr:row>
      <xdr:rowOff>1905</xdr:rowOff>
    </xdr:to>
    <xdr:sp macro="" textlink="">
      <xdr:nvSpPr>
        <xdr:cNvPr id="767" name="楕円 766"/>
        <xdr:cNvSpPr/>
      </xdr:nvSpPr>
      <xdr:spPr>
        <a:xfrm>
          <a:off x="18605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164482</xdr:rowOff>
    </xdr:from>
    <xdr:ext cx="313932" cy="259045"/>
    <xdr:sp macro="" textlink="">
      <xdr:nvSpPr>
        <xdr:cNvPr id="768" name="テキスト ボックス 767"/>
        <xdr:cNvSpPr txBox="1"/>
      </xdr:nvSpPr>
      <xdr:spPr>
        <a:xfrm>
          <a:off x="18499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2" name="直線コネクタ 791"/>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5"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6" name="直線コネクタ 795"/>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68491</xdr:rowOff>
    </xdr:from>
    <xdr:to>
      <xdr:col>116</xdr:col>
      <xdr:colOff>63500</xdr:colOff>
      <xdr:row>53</xdr:row>
      <xdr:rowOff>157455</xdr:rowOff>
    </xdr:to>
    <xdr:cxnSp macro="">
      <xdr:nvCxnSpPr>
        <xdr:cNvPr id="797" name="直線コネクタ 796"/>
        <xdr:cNvCxnSpPr/>
      </xdr:nvCxnSpPr>
      <xdr:spPr>
        <a:xfrm>
          <a:off x="21323300" y="9155341"/>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133583</xdr:rowOff>
    </xdr:from>
    <xdr:ext cx="469744" cy="259045"/>
    <xdr:sp macro="" textlink="">
      <xdr:nvSpPr>
        <xdr:cNvPr id="798" name="貸付金平均値テキスト"/>
        <xdr:cNvSpPr txBox="1"/>
      </xdr:nvSpPr>
      <xdr:spPr>
        <a:xfrm>
          <a:off x="22212300" y="9734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9" name="フローチャート: 判断 798"/>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119850</xdr:rowOff>
    </xdr:from>
    <xdr:to>
      <xdr:col>111</xdr:col>
      <xdr:colOff>177800</xdr:colOff>
      <xdr:row>53</xdr:row>
      <xdr:rowOff>68491</xdr:rowOff>
    </xdr:to>
    <xdr:cxnSp macro="">
      <xdr:nvCxnSpPr>
        <xdr:cNvPr id="800" name="直線コネクタ 799"/>
        <xdr:cNvCxnSpPr/>
      </xdr:nvCxnSpPr>
      <xdr:spPr>
        <a:xfrm>
          <a:off x="20434300" y="8863800"/>
          <a:ext cx="889000" cy="2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1" name="フローチャート: 判断 800"/>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49954</xdr:rowOff>
    </xdr:from>
    <xdr:ext cx="469744" cy="259045"/>
    <xdr:sp macro="" textlink="">
      <xdr:nvSpPr>
        <xdr:cNvPr id="802" name="テキスト ボックス 801"/>
        <xdr:cNvSpPr txBox="1"/>
      </xdr:nvSpPr>
      <xdr:spPr>
        <a:xfrm>
          <a:off x="21088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11684</xdr:rowOff>
    </xdr:from>
    <xdr:to>
      <xdr:col>107</xdr:col>
      <xdr:colOff>50800</xdr:colOff>
      <xdr:row>51</xdr:row>
      <xdr:rowOff>119850</xdr:rowOff>
    </xdr:to>
    <xdr:cxnSp macro="">
      <xdr:nvCxnSpPr>
        <xdr:cNvPr id="803" name="直線コネクタ 802"/>
        <xdr:cNvCxnSpPr/>
      </xdr:nvCxnSpPr>
      <xdr:spPr>
        <a:xfrm>
          <a:off x="19545300" y="8755634"/>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4" name="フローチャート: 判断 803"/>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28389</xdr:rowOff>
    </xdr:from>
    <xdr:ext cx="534377" cy="259045"/>
    <xdr:sp macro="" textlink="">
      <xdr:nvSpPr>
        <xdr:cNvPr id="805" name="テキスト ボックス 804"/>
        <xdr:cNvSpPr txBox="1"/>
      </xdr:nvSpPr>
      <xdr:spPr>
        <a:xfrm>
          <a:off x="20167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11684</xdr:rowOff>
    </xdr:from>
    <xdr:to>
      <xdr:col>102</xdr:col>
      <xdr:colOff>114300</xdr:colOff>
      <xdr:row>51</xdr:row>
      <xdr:rowOff>96380</xdr:rowOff>
    </xdr:to>
    <xdr:cxnSp macro="">
      <xdr:nvCxnSpPr>
        <xdr:cNvPr id="806" name="直線コネクタ 805"/>
        <xdr:cNvCxnSpPr/>
      </xdr:nvCxnSpPr>
      <xdr:spPr>
        <a:xfrm flipV="1">
          <a:off x="18656300" y="8755634"/>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7" name="フローチャート: 判断 806"/>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129315</xdr:rowOff>
    </xdr:from>
    <xdr:ext cx="534377" cy="259045"/>
    <xdr:sp macro="" textlink="">
      <xdr:nvSpPr>
        <xdr:cNvPr id="808" name="テキスト ボックス 807"/>
        <xdr:cNvSpPr txBox="1"/>
      </xdr:nvSpPr>
      <xdr:spPr>
        <a:xfrm>
          <a:off x="19278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9" name="フローチャート: 判断 808"/>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xdr:rowOff>
    </xdr:from>
    <xdr:ext cx="469744" cy="259045"/>
    <xdr:sp macro="" textlink="">
      <xdr:nvSpPr>
        <xdr:cNvPr id="810" name="テキスト ボックス 809"/>
        <xdr:cNvSpPr txBox="1"/>
      </xdr:nvSpPr>
      <xdr:spPr>
        <a:xfrm>
          <a:off x="18421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106655</xdr:rowOff>
    </xdr:from>
    <xdr:to>
      <xdr:col>116</xdr:col>
      <xdr:colOff>114300</xdr:colOff>
      <xdr:row>54</xdr:row>
      <xdr:rowOff>36805</xdr:rowOff>
    </xdr:to>
    <xdr:sp macro="" textlink="">
      <xdr:nvSpPr>
        <xdr:cNvPr id="816" name="楕円 815"/>
        <xdr:cNvSpPr/>
      </xdr:nvSpPr>
      <xdr:spPr>
        <a:xfrm>
          <a:off x="22110700" y="91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129532</xdr:rowOff>
    </xdr:from>
    <xdr:ext cx="534377" cy="259045"/>
    <xdr:sp macro="" textlink="">
      <xdr:nvSpPr>
        <xdr:cNvPr id="817" name="貸付金該当値テキスト"/>
        <xdr:cNvSpPr txBox="1"/>
      </xdr:nvSpPr>
      <xdr:spPr>
        <a:xfrm>
          <a:off x="22212300" y="90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17691</xdr:rowOff>
    </xdr:from>
    <xdr:to>
      <xdr:col>112</xdr:col>
      <xdr:colOff>38100</xdr:colOff>
      <xdr:row>53</xdr:row>
      <xdr:rowOff>119291</xdr:rowOff>
    </xdr:to>
    <xdr:sp macro="" textlink="">
      <xdr:nvSpPr>
        <xdr:cNvPr id="818" name="楕円 817"/>
        <xdr:cNvSpPr/>
      </xdr:nvSpPr>
      <xdr:spPr>
        <a:xfrm>
          <a:off x="21272500" y="91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135818</xdr:rowOff>
    </xdr:from>
    <xdr:ext cx="534377" cy="259045"/>
    <xdr:sp macro="" textlink="">
      <xdr:nvSpPr>
        <xdr:cNvPr id="819" name="テキスト ボックス 818"/>
        <xdr:cNvSpPr txBox="1"/>
      </xdr:nvSpPr>
      <xdr:spPr>
        <a:xfrm>
          <a:off x="21056111" y="88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69050</xdr:rowOff>
    </xdr:from>
    <xdr:to>
      <xdr:col>107</xdr:col>
      <xdr:colOff>101600</xdr:colOff>
      <xdr:row>51</xdr:row>
      <xdr:rowOff>170650</xdr:rowOff>
    </xdr:to>
    <xdr:sp macro="" textlink="">
      <xdr:nvSpPr>
        <xdr:cNvPr id="820" name="楕円 819"/>
        <xdr:cNvSpPr/>
      </xdr:nvSpPr>
      <xdr:spPr>
        <a:xfrm>
          <a:off x="20383500" y="8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15727</xdr:rowOff>
    </xdr:from>
    <xdr:ext cx="534377" cy="259045"/>
    <xdr:sp macro="" textlink="">
      <xdr:nvSpPr>
        <xdr:cNvPr id="821" name="テキスト ボックス 820"/>
        <xdr:cNvSpPr txBox="1"/>
      </xdr:nvSpPr>
      <xdr:spPr>
        <a:xfrm>
          <a:off x="20167111" y="85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132334</xdr:rowOff>
    </xdr:from>
    <xdr:to>
      <xdr:col>102</xdr:col>
      <xdr:colOff>165100</xdr:colOff>
      <xdr:row>51</xdr:row>
      <xdr:rowOff>62484</xdr:rowOff>
    </xdr:to>
    <xdr:sp macro="" textlink="">
      <xdr:nvSpPr>
        <xdr:cNvPr id="822" name="楕円 821"/>
        <xdr:cNvSpPr/>
      </xdr:nvSpPr>
      <xdr:spPr>
        <a:xfrm>
          <a:off x="19494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79011</xdr:rowOff>
    </xdr:from>
    <xdr:ext cx="534377" cy="259045"/>
    <xdr:sp macro="" textlink="">
      <xdr:nvSpPr>
        <xdr:cNvPr id="823" name="テキスト ボックス 822"/>
        <xdr:cNvSpPr txBox="1"/>
      </xdr:nvSpPr>
      <xdr:spPr>
        <a:xfrm>
          <a:off x="19278111" y="84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45580</xdr:rowOff>
    </xdr:from>
    <xdr:to>
      <xdr:col>98</xdr:col>
      <xdr:colOff>38100</xdr:colOff>
      <xdr:row>51</xdr:row>
      <xdr:rowOff>147180</xdr:rowOff>
    </xdr:to>
    <xdr:sp macro="" textlink="">
      <xdr:nvSpPr>
        <xdr:cNvPr id="824" name="楕円 823"/>
        <xdr:cNvSpPr/>
      </xdr:nvSpPr>
      <xdr:spPr>
        <a:xfrm>
          <a:off x="18605500" y="87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163707</xdr:rowOff>
    </xdr:from>
    <xdr:ext cx="534377" cy="259045"/>
    <xdr:sp macro="" textlink="">
      <xdr:nvSpPr>
        <xdr:cNvPr id="825" name="テキスト ボックス 824"/>
        <xdr:cNvSpPr txBox="1"/>
      </xdr:nvSpPr>
      <xdr:spPr>
        <a:xfrm>
          <a:off x="18389111" y="85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0" name="直線コネクタ 849"/>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1"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2" name="直線コネクタ 851"/>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3"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4" name="直線コネクタ 853"/>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103200</xdr:rowOff>
    </xdr:from>
    <xdr:to>
      <xdr:col>116</xdr:col>
      <xdr:colOff>63500</xdr:colOff>
      <xdr:row>75</xdr:row>
      <xdr:rowOff>128194</xdr:rowOff>
    </xdr:to>
    <xdr:cxnSp macro="">
      <xdr:nvCxnSpPr>
        <xdr:cNvPr id="855" name="直線コネクタ 854"/>
        <xdr:cNvCxnSpPr/>
      </xdr:nvCxnSpPr>
      <xdr:spPr>
        <a:xfrm>
          <a:off x="21323300" y="12961950"/>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6"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7" name="フローチャート: 判断 856"/>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91351</xdr:rowOff>
    </xdr:from>
    <xdr:to>
      <xdr:col>111</xdr:col>
      <xdr:colOff>177800</xdr:colOff>
      <xdr:row>75</xdr:row>
      <xdr:rowOff>103200</xdr:rowOff>
    </xdr:to>
    <xdr:cxnSp macro="">
      <xdr:nvCxnSpPr>
        <xdr:cNvPr id="858" name="直線コネクタ 857"/>
        <xdr:cNvCxnSpPr/>
      </xdr:nvCxnSpPr>
      <xdr:spPr>
        <a:xfrm>
          <a:off x="20434300" y="12950101"/>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9" name="フローチャート: 判断 858"/>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60" name="テキスト ボックス 859"/>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91351</xdr:rowOff>
    </xdr:from>
    <xdr:to>
      <xdr:col>107</xdr:col>
      <xdr:colOff>50800</xdr:colOff>
      <xdr:row>75</xdr:row>
      <xdr:rowOff>117297</xdr:rowOff>
    </xdr:to>
    <xdr:cxnSp macro="">
      <xdr:nvCxnSpPr>
        <xdr:cNvPr id="861" name="直線コネクタ 860"/>
        <xdr:cNvCxnSpPr/>
      </xdr:nvCxnSpPr>
      <xdr:spPr>
        <a:xfrm flipV="1">
          <a:off x="19545300" y="12950101"/>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2" name="フローチャート: 判断 861"/>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3" name="テキスト ボックス 862"/>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117297</xdr:rowOff>
    </xdr:from>
    <xdr:to>
      <xdr:col>102</xdr:col>
      <xdr:colOff>114300</xdr:colOff>
      <xdr:row>75</xdr:row>
      <xdr:rowOff>169875</xdr:rowOff>
    </xdr:to>
    <xdr:cxnSp macro="">
      <xdr:nvCxnSpPr>
        <xdr:cNvPr id="864" name="直線コネクタ 863"/>
        <xdr:cNvCxnSpPr/>
      </xdr:nvCxnSpPr>
      <xdr:spPr>
        <a:xfrm flipV="1">
          <a:off x="18656300" y="1297604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5" name="フローチャート: 判断 864"/>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6" name="テキスト ボックス 865"/>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7" name="フローチャート: 判断 866"/>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27423</xdr:rowOff>
    </xdr:from>
    <xdr:ext cx="534377" cy="259045"/>
    <xdr:sp macro="" textlink="">
      <xdr:nvSpPr>
        <xdr:cNvPr id="868" name="テキスト ボックス 867"/>
        <xdr:cNvSpPr txBox="1"/>
      </xdr:nvSpPr>
      <xdr:spPr>
        <a:xfrm>
          <a:off x="18389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77394</xdr:rowOff>
    </xdr:from>
    <xdr:to>
      <xdr:col>116</xdr:col>
      <xdr:colOff>114300</xdr:colOff>
      <xdr:row>76</xdr:row>
      <xdr:rowOff>7544</xdr:rowOff>
    </xdr:to>
    <xdr:sp macro="" textlink="">
      <xdr:nvSpPr>
        <xdr:cNvPr id="874" name="楕円 873"/>
        <xdr:cNvSpPr/>
      </xdr:nvSpPr>
      <xdr:spPr>
        <a:xfrm>
          <a:off x="22110700" y="12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55821</xdr:rowOff>
    </xdr:from>
    <xdr:ext cx="534377" cy="259045"/>
    <xdr:sp macro="" textlink="">
      <xdr:nvSpPr>
        <xdr:cNvPr id="875" name="繰出金該当値テキスト"/>
        <xdr:cNvSpPr txBox="1"/>
      </xdr:nvSpPr>
      <xdr:spPr>
        <a:xfrm>
          <a:off x="22212300" y="129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52400</xdr:rowOff>
    </xdr:from>
    <xdr:to>
      <xdr:col>112</xdr:col>
      <xdr:colOff>38100</xdr:colOff>
      <xdr:row>75</xdr:row>
      <xdr:rowOff>154000</xdr:rowOff>
    </xdr:to>
    <xdr:sp macro="" textlink="">
      <xdr:nvSpPr>
        <xdr:cNvPr id="876" name="楕円 875"/>
        <xdr:cNvSpPr/>
      </xdr:nvSpPr>
      <xdr:spPr>
        <a:xfrm>
          <a:off x="21272500" y="129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145127</xdr:rowOff>
    </xdr:from>
    <xdr:ext cx="534377" cy="259045"/>
    <xdr:sp macro="" textlink="">
      <xdr:nvSpPr>
        <xdr:cNvPr id="877" name="テキスト ボックス 876"/>
        <xdr:cNvSpPr txBox="1"/>
      </xdr:nvSpPr>
      <xdr:spPr>
        <a:xfrm>
          <a:off x="21056111" y="130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40551</xdr:rowOff>
    </xdr:from>
    <xdr:to>
      <xdr:col>107</xdr:col>
      <xdr:colOff>101600</xdr:colOff>
      <xdr:row>75</xdr:row>
      <xdr:rowOff>142151</xdr:rowOff>
    </xdr:to>
    <xdr:sp macro="" textlink="">
      <xdr:nvSpPr>
        <xdr:cNvPr id="878" name="楕円 877"/>
        <xdr:cNvSpPr/>
      </xdr:nvSpPr>
      <xdr:spPr>
        <a:xfrm>
          <a:off x="20383500" y="128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133278</xdr:rowOff>
    </xdr:from>
    <xdr:ext cx="534377" cy="259045"/>
    <xdr:sp macro="" textlink="">
      <xdr:nvSpPr>
        <xdr:cNvPr id="879" name="テキスト ボックス 878"/>
        <xdr:cNvSpPr txBox="1"/>
      </xdr:nvSpPr>
      <xdr:spPr>
        <a:xfrm>
          <a:off x="20167111" y="129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66497</xdr:rowOff>
    </xdr:from>
    <xdr:to>
      <xdr:col>102</xdr:col>
      <xdr:colOff>165100</xdr:colOff>
      <xdr:row>75</xdr:row>
      <xdr:rowOff>168098</xdr:rowOff>
    </xdr:to>
    <xdr:sp macro="" textlink="">
      <xdr:nvSpPr>
        <xdr:cNvPr id="880" name="楕円 879"/>
        <xdr:cNvSpPr/>
      </xdr:nvSpPr>
      <xdr:spPr>
        <a:xfrm>
          <a:off x="19494500" y="12925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159224</xdr:rowOff>
    </xdr:from>
    <xdr:ext cx="534377" cy="259045"/>
    <xdr:sp macro="" textlink="">
      <xdr:nvSpPr>
        <xdr:cNvPr id="881" name="テキスト ボックス 880"/>
        <xdr:cNvSpPr txBox="1"/>
      </xdr:nvSpPr>
      <xdr:spPr>
        <a:xfrm>
          <a:off x="19278111" y="130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119075</xdr:rowOff>
    </xdr:from>
    <xdr:to>
      <xdr:col>98</xdr:col>
      <xdr:colOff>38100</xdr:colOff>
      <xdr:row>76</xdr:row>
      <xdr:rowOff>49225</xdr:rowOff>
    </xdr:to>
    <xdr:sp macro="" textlink="">
      <xdr:nvSpPr>
        <xdr:cNvPr id="882" name="楕円 881"/>
        <xdr:cNvSpPr/>
      </xdr:nvSpPr>
      <xdr:spPr>
        <a:xfrm>
          <a:off x="186055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40352</xdr:rowOff>
    </xdr:from>
    <xdr:ext cx="534377" cy="259045"/>
    <xdr:sp macro="" textlink="">
      <xdr:nvSpPr>
        <xdr:cNvPr id="883" name="テキスト ボックス 882"/>
        <xdr:cNvSpPr txBox="1"/>
      </xdr:nvSpPr>
      <xdr:spPr>
        <a:xfrm>
          <a:off x="18389111"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人件費はこれまでの取り組みの成果によって年々減少し、類似団体比較においても平均を下回る水準となっている。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小山運動公園野球場整備事業の減や、旧小山市民病院跡地活用事業の終了などにより減少となった。今後は、新庁舎整備事業の着工を迎える事から、各事業の進度調整などを実施し、できるだけ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認定こども園等施設型給付事業費や障がい者介護給付費が増加となったが、臨時福祉給付金給付事業の終了により微減となった。扶助費は年々増加傾向にあるため、事業内容の見直しや事業の統廃合等により歳出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他団体と比較すると非常に低い水準となっており、特に財政調整基金については早期の積み増しが課題となっていることから、経常経費の執行留保や契約差金の凍結により剰余金を確保することで、積立金の増加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中小企業事業資金融資預託金や小山市域ケーブルテレビ放送施設等整備資金融資金の減により、前年度より減少した。しかし、類似団体平均よりも大幅に上回っていることから、貸付の必要性・有効性・償還可能性について精査し、適正な貸付を行う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167,480
160,784
171.76
58,376,530
56,741,974
1,451,803
31,720,074
49,910,157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98266</xdr:rowOff>
    </xdr:from>
    <xdr:to>
      <xdr:col>24</xdr:col>
      <xdr:colOff>62865</xdr:colOff>
      <xdr:row>38</xdr:row>
      <xdr:rowOff>108268</xdr:rowOff>
    </xdr:to>
    <xdr:cxnSp macro="">
      <xdr:nvCxnSpPr>
        <xdr:cNvPr id="60" name="直線コネクタ 59"/>
        <xdr:cNvCxnSpPr/>
      </xdr:nvCxnSpPr>
      <xdr:spPr>
        <a:xfrm flipV="1">
          <a:off x="4633595" y="5413216"/>
          <a:ext cx="1270" cy="12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112095</xdr:rowOff>
    </xdr:from>
    <xdr:ext cx="469744" cy="259045"/>
    <xdr:sp macro="" textlink="">
      <xdr:nvSpPr>
        <xdr:cNvPr id="61" name="議会費最小値テキスト"/>
        <xdr:cNvSpPr txBox="1"/>
      </xdr:nvSpPr>
      <xdr:spPr>
        <a:xfrm>
          <a:off x="4686300" y="662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108268</xdr:rowOff>
    </xdr:from>
    <xdr:to>
      <xdr:col>24</xdr:col>
      <xdr:colOff>152400</xdr:colOff>
      <xdr:row>38</xdr:row>
      <xdr:rowOff>108268</xdr:rowOff>
    </xdr:to>
    <xdr:cxnSp macro="">
      <xdr:nvCxnSpPr>
        <xdr:cNvPr id="62" name="直線コネクタ 61"/>
        <xdr:cNvCxnSpPr/>
      </xdr:nvCxnSpPr>
      <xdr:spPr>
        <a:xfrm>
          <a:off x="4546600" y="6623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44943</xdr:rowOff>
    </xdr:from>
    <xdr:ext cx="469744" cy="259045"/>
    <xdr:sp macro="" textlink="">
      <xdr:nvSpPr>
        <xdr:cNvPr id="63" name="議会費最大値テキスト"/>
        <xdr:cNvSpPr txBox="1"/>
      </xdr:nvSpPr>
      <xdr:spPr>
        <a:xfrm>
          <a:off x="4686300" y="51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98266</xdr:rowOff>
    </xdr:from>
    <xdr:to>
      <xdr:col>24</xdr:col>
      <xdr:colOff>152400</xdr:colOff>
      <xdr:row>31</xdr:row>
      <xdr:rowOff>98266</xdr:rowOff>
    </xdr:to>
    <xdr:cxnSp macro="">
      <xdr:nvCxnSpPr>
        <xdr:cNvPr id="64" name="直線コネクタ 63"/>
        <xdr:cNvCxnSpPr/>
      </xdr:nvCxnSpPr>
      <xdr:spPr>
        <a:xfrm>
          <a:off x="4546600" y="54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149701</xdr:rowOff>
    </xdr:from>
    <xdr:to>
      <xdr:col>24</xdr:col>
      <xdr:colOff>63500</xdr:colOff>
      <xdr:row>32</xdr:row>
      <xdr:rowOff>168275</xdr:rowOff>
    </xdr:to>
    <xdr:cxnSp macro="">
      <xdr:nvCxnSpPr>
        <xdr:cNvPr id="65" name="直線コネクタ 64"/>
        <xdr:cNvCxnSpPr/>
      </xdr:nvCxnSpPr>
      <xdr:spPr>
        <a:xfrm>
          <a:off x="3797300" y="5636101"/>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48753</xdr:rowOff>
    </xdr:from>
    <xdr:ext cx="469744" cy="259045"/>
    <xdr:sp macro="" textlink="">
      <xdr:nvSpPr>
        <xdr:cNvPr id="66" name="議会費平均値テキスト"/>
        <xdr:cNvSpPr txBox="1"/>
      </xdr:nvSpPr>
      <xdr:spPr>
        <a:xfrm>
          <a:off x="4686300" y="6049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70326</xdr:rowOff>
    </xdr:from>
    <xdr:to>
      <xdr:col>24</xdr:col>
      <xdr:colOff>114300</xdr:colOff>
      <xdr:row>36</xdr:row>
      <xdr:rowOff>476</xdr:rowOff>
    </xdr:to>
    <xdr:sp macro="" textlink="">
      <xdr:nvSpPr>
        <xdr:cNvPr id="67" name="フローチャート: 判断 66"/>
        <xdr:cNvSpPr/>
      </xdr:nvSpPr>
      <xdr:spPr>
        <a:xfrm>
          <a:off x="4584700" y="60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149701</xdr:rowOff>
    </xdr:from>
    <xdr:to>
      <xdr:col>19</xdr:col>
      <xdr:colOff>177800</xdr:colOff>
      <xdr:row>32</xdr:row>
      <xdr:rowOff>156845</xdr:rowOff>
    </xdr:to>
    <xdr:cxnSp macro="">
      <xdr:nvCxnSpPr>
        <xdr:cNvPr id="68" name="直線コネクタ 67"/>
        <xdr:cNvCxnSpPr/>
      </xdr:nvCxnSpPr>
      <xdr:spPr>
        <a:xfrm flipV="1">
          <a:off x="2908300" y="5636101"/>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86042</xdr:rowOff>
    </xdr:from>
    <xdr:to>
      <xdr:col>20</xdr:col>
      <xdr:colOff>38100</xdr:colOff>
      <xdr:row>36</xdr:row>
      <xdr:rowOff>16192</xdr:rowOff>
    </xdr:to>
    <xdr:sp macro="" textlink="">
      <xdr:nvSpPr>
        <xdr:cNvPr id="69" name="フローチャート: 判断 68"/>
        <xdr:cNvSpPr/>
      </xdr:nvSpPr>
      <xdr:spPr>
        <a:xfrm>
          <a:off x="3746500" y="608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7319</xdr:rowOff>
    </xdr:from>
    <xdr:ext cx="469744" cy="259045"/>
    <xdr:sp macro="" textlink="">
      <xdr:nvSpPr>
        <xdr:cNvPr id="70" name="テキスト ボックス 69"/>
        <xdr:cNvSpPr txBox="1"/>
      </xdr:nvSpPr>
      <xdr:spPr>
        <a:xfrm>
          <a:off x="3562428" y="617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166846</xdr:rowOff>
    </xdr:from>
    <xdr:to>
      <xdr:col>15</xdr:col>
      <xdr:colOff>50800</xdr:colOff>
      <xdr:row>32</xdr:row>
      <xdr:rowOff>156845</xdr:rowOff>
    </xdr:to>
    <xdr:cxnSp macro="">
      <xdr:nvCxnSpPr>
        <xdr:cNvPr id="71" name="直線コネクタ 70"/>
        <xdr:cNvCxnSpPr/>
      </xdr:nvCxnSpPr>
      <xdr:spPr>
        <a:xfrm>
          <a:off x="2019300" y="5310346"/>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58896</xdr:rowOff>
    </xdr:from>
    <xdr:to>
      <xdr:col>15</xdr:col>
      <xdr:colOff>101600</xdr:colOff>
      <xdr:row>35</xdr:row>
      <xdr:rowOff>160496</xdr:rowOff>
    </xdr:to>
    <xdr:sp macro="" textlink="">
      <xdr:nvSpPr>
        <xdr:cNvPr id="72" name="フローチャート: 判断 71"/>
        <xdr:cNvSpPr/>
      </xdr:nvSpPr>
      <xdr:spPr>
        <a:xfrm>
          <a:off x="2857500" y="60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151623</xdr:rowOff>
    </xdr:from>
    <xdr:ext cx="469744" cy="259045"/>
    <xdr:sp macro="" textlink="">
      <xdr:nvSpPr>
        <xdr:cNvPr id="73" name="テキスト ボックス 72"/>
        <xdr:cNvSpPr txBox="1"/>
      </xdr:nvSpPr>
      <xdr:spPr>
        <a:xfrm>
          <a:off x="2673428" y="615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166846</xdr:rowOff>
    </xdr:from>
    <xdr:to>
      <xdr:col>10</xdr:col>
      <xdr:colOff>114300</xdr:colOff>
      <xdr:row>32</xdr:row>
      <xdr:rowOff>171133</xdr:rowOff>
    </xdr:to>
    <xdr:cxnSp macro="">
      <xdr:nvCxnSpPr>
        <xdr:cNvPr id="74" name="直線コネクタ 73"/>
        <xdr:cNvCxnSpPr/>
      </xdr:nvCxnSpPr>
      <xdr:spPr>
        <a:xfrm flipV="1">
          <a:off x="1130300" y="5310346"/>
          <a:ext cx="889000" cy="3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60325</xdr:rowOff>
    </xdr:from>
    <xdr:to>
      <xdr:col>10</xdr:col>
      <xdr:colOff>165100</xdr:colOff>
      <xdr:row>33</xdr:row>
      <xdr:rowOff>161925</xdr:rowOff>
    </xdr:to>
    <xdr:sp macro="" textlink="">
      <xdr:nvSpPr>
        <xdr:cNvPr id="75" name="フローチャート: 判断 74"/>
        <xdr:cNvSpPr/>
      </xdr:nvSpPr>
      <xdr:spPr>
        <a:xfrm>
          <a:off x="1968500" y="571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153052</xdr:rowOff>
    </xdr:from>
    <xdr:ext cx="469744" cy="259045"/>
    <xdr:sp macro="" textlink="">
      <xdr:nvSpPr>
        <xdr:cNvPr id="76" name="テキスト ボックス 75"/>
        <xdr:cNvSpPr txBox="1"/>
      </xdr:nvSpPr>
      <xdr:spPr>
        <a:xfrm>
          <a:off x="1784428" y="58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164624</xdr:rowOff>
    </xdr:from>
    <xdr:to>
      <xdr:col>6</xdr:col>
      <xdr:colOff>38100</xdr:colOff>
      <xdr:row>36</xdr:row>
      <xdr:rowOff>94774</xdr:rowOff>
    </xdr:to>
    <xdr:sp macro="" textlink="">
      <xdr:nvSpPr>
        <xdr:cNvPr id="77" name="フローチャート: 判断 76"/>
        <xdr:cNvSpPr/>
      </xdr:nvSpPr>
      <xdr:spPr>
        <a:xfrm>
          <a:off x="1079500" y="616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85901</xdr:rowOff>
    </xdr:from>
    <xdr:ext cx="469744" cy="259045"/>
    <xdr:sp macro="" textlink="">
      <xdr:nvSpPr>
        <xdr:cNvPr id="78" name="テキスト ボックス 77"/>
        <xdr:cNvSpPr txBox="1"/>
      </xdr:nvSpPr>
      <xdr:spPr>
        <a:xfrm>
          <a:off x="895428" y="625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117475</xdr:rowOff>
    </xdr:from>
    <xdr:to>
      <xdr:col>24</xdr:col>
      <xdr:colOff>114300</xdr:colOff>
      <xdr:row>33</xdr:row>
      <xdr:rowOff>47625</xdr:rowOff>
    </xdr:to>
    <xdr:sp macro="" textlink="">
      <xdr:nvSpPr>
        <xdr:cNvPr id="84" name="楕円 83"/>
        <xdr:cNvSpPr/>
      </xdr:nvSpPr>
      <xdr:spPr>
        <a:xfrm>
          <a:off x="458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140352</xdr:rowOff>
    </xdr:from>
    <xdr:ext cx="469744" cy="259045"/>
    <xdr:sp macro="" textlink="">
      <xdr:nvSpPr>
        <xdr:cNvPr id="85" name="議会費該当値テキスト"/>
        <xdr:cNvSpPr txBox="1"/>
      </xdr:nvSpPr>
      <xdr:spPr>
        <a:xfrm>
          <a:off x="4686300" y="54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98901</xdr:rowOff>
    </xdr:from>
    <xdr:to>
      <xdr:col>20</xdr:col>
      <xdr:colOff>38100</xdr:colOff>
      <xdr:row>33</xdr:row>
      <xdr:rowOff>29051</xdr:rowOff>
    </xdr:to>
    <xdr:sp macro="" textlink="">
      <xdr:nvSpPr>
        <xdr:cNvPr id="86" name="楕円 85"/>
        <xdr:cNvSpPr/>
      </xdr:nvSpPr>
      <xdr:spPr>
        <a:xfrm>
          <a:off x="3746500" y="55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45578</xdr:rowOff>
    </xdr:from>
    <xdr:ext cx="469744" cy="259045"/>
    <xdr:sp macro="" textlink="">
      <xdr:nvSpPr>
        <xdr:cNvPr id="87" name="テキスト ボックス 86"/>
        <xdr:cNvSpPr txBox="1"/>
      </xdr:nvSpPr>
      <xdr:spPr>
        <a:xfrm>
          <a:off x="3562428" y="53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106045</xdr:rowOff>
    </xdr:from>
    <xdr:to>
      <xdr:col>15</xdr:col>
      <xdr:colOff>101600</xdr:colOff>
      <xdr:row>33</xdr:row>
      <xdr:rowOff>36195</xdr:rowOff>
    </xdr:to>
    <xdr:sp macro="" textlink="">
      <xdr:nvSpPr>
        <xdr:cNvPr id="88" name="楕円 87"/>
        <xdr:cNvSpPr/>
      </xdr:nvSpPr>
      <xdr:spPr>
        <a:xfrm>
          <a:off x="2857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52722</xdr:rowOff>
    </xdr:from>
    <xdr:ext cx="469744" cy="259045"/>
    <xdr:sp macro="" textlink="">
      <xdr:nvSpPr>
        <xdr:cNvPr id="89" name="テキスト ボックス 88"/>
        <xdr:cNvSpPr txBox="1"/>
      </xdr:nvSpPr>
      <xdr:spPr>
        <a:xfrm>
          <a:off x="2673428" y="53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116046</xdr:rowOff>
    </xdr:from>
    <xdr:to>
      <xdr:col>10</xdr:col>
      <xdr:colOff>165100</xdr:colOff>
      <xdr:row>31</xdr:row>
      <xdr:rowOff>46196</xdr:rowOff>
    </xdr:to>
    <xdr:sp macro="" textlink="">
      <xdr:nvSpPr>
        <xdr:cNvPr id="90" name="楕円 89"/>
        <xdr:cNvSpPr/>
      </xdr:nvSpPr>
      <xdr:spPr>
        <a:xfrm>
          <a:off x="1968500" y="52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62723</xdr:rowOff>
    </xdr:from>
    <xdr:ext cx="469744" cy="259045"/>
    <xdr:sp macro="" textlink="">
      <xdr:nvSpPr>
        <xdr:cNvPr id="91" name="テキスト ボックス 90"/>
        <xdr:cNvSpPr txBox="1"/>
      </xdr:nvSpPr>
      <xdr:spPr>
        <a:xfrm>
          <a:off x="1784428" y="50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120333</xdr:rowOff>
    </xdr:from>
    <xdr:to>
      <xdr:col>6</xdr:col>
      <xdr:colOff>38100</xdr:colOff>
      <xdr:row>33</xdr:row>
      <xdr:rowOff>50483</xdr:rowOff>
    </xdr:to>
    <xdr:sp macro="" textlink="">
      <xdr:nvSpPr>
        <xdr:cNvPr id="92" name="楕円 91"/>
        <xdr:cNvSpPr/>
      </xdr:nvSpPr>
      <xdr:spPr>
        <a:xfrm>
          <a:off x="1079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67010</xdr:rowOff>
    </xdr:from>
    <xdr:ext cx="469744" cy="259045"/>
    <xdr:sp macro="" textlink="">
      <xdr:nvSpPr>
        <xdr:cNvPr id="93" name="テキスト ボックス 92"/>
        <xdr:cNvSpPr txBox="1"/>
      </xdr:nvSpPr>
      <xdr:spPr>
        <a:xfrm>
          <a:off x="895428"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6" name="直線コネクタ 115"/>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7"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8" name="直線コネクタ 117"/>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9"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20" name="直線コネクタ 119"/>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7981</xdr:rowOff>
    </xdr:from>
    <xdr:to>
      <xdr:col>24</xdr:col>
      <xdr:colOff>63500</xdr:colOff>
      <xdr:row>58</xdr:row>
      <xdr:rowOff>12416</xdr:rowOff>
    </xdr:to>
    <xdr:cxnSp macro="">
      <xdr:nvCxnSpPr>
        <xdr:cNvPr id="121" name="直線コネクタ 120"/>
        <xdr:cNvCxnSpPr/>
      </xdr:nvCxnSpPr>
      <xdr:spPr>
        <a:xfrm flipV="1">
          <a:off x="3797300" y="995208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2"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3" name="フローチャート: 判断 122"/>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82962</xdr:rowOff>
    </xdr:from>
    <xdr:to>
      <xdr:col>19</xdr:col>
      <xdr:colOff>177800</xdr:colOff>
      <xdr:row>58</xdr:row>
      <xdr:rowOff>12416</xdr:rowOff>
    </xdr:to>
    <xdr:cxnSp macro="">
      <xdr:nvCxnSpPr>
        <xdr:cNvPr id="124" name="直線コネクタ 123"/>
        <xdr:cNvCxnSpPr/>
      </xdr:nvCxnSpPr>
      <xdr:spPr>
        <a:xfrm>
          <a:off x="2908300" y="9855612"/>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5" name="フローチャート: 判断 124"/>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6" name="テキスト ボックス 125"/>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120314</xdr:rowOff>
    </xdr:from>
    <xdr:to>
      <xdr:col>15</xdr:col>
      <xdr:colOff>50800</xdr:colOff>
      <xdr:row>57</xdr:row>
      <xdr:rowOff>82962</xdr:rowOff>
    </xdr:to>
    <xdr:cxnSp macro="">
      <xdr:nvCxnSpPr>
        <xdr:cNvPr id="127" name="直線コネクタ 126"/>
        <xdr:cNvCxnSpPr/>
      </xdr:nvCxnSpPr>
      <xdr:spPr>
        <a:xfrm>
          <a:off x="2019300" y="9721514"/>
          <a:ext cx="889000" cy="1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8" name="フローチャート: 判断 127"/>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9" name="テキスト ボックス 128"/>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120314</xdr:rowOff>
    </xdr:from>
    <xdr:to>
      <xdr:col>10</xdr:col>
      <xdr:colOff>114300</xdr:colOff>
      <xdr:row>57</xdr:row>
      <xdr:rowOff>90185</xdr:rowOff>
    </xdr:to>
    <xdr:cxnSp macro="">
      <xdr:nvCxnSpPr>
        <xdr:cNvPr id="130" name="直線コネクタ 129"/>
        <xdr:cNvCxnSpPr/>
      </xdr:nvCxnSpPr>
      <xdr:spPr>
        <a:xfrm flipV="1">
          <a:off x="1130300" y="9721514"/>
          <a:ext cx="889000" cy="14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31" name="フローチャート: 判断 130"/>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2" name="テキスト ボックス 131"/>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3" name="フローチャート: 判断 132"/>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4" name="テキスト ボックス 133"/>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128631</xdr:rowOff>
    </xdr:from>
    <xdr:to>
      <xdr:col>24</xdr:col>
      <xdr:colOff>114300</xdr:colOff>
      <xdr:row>58</xdr:row>
      <xdr:rowOff>58781</xdr:rowOff>
    </xdr:to>
    <xdr:sp macro="" textlink="">
      <xdr:nvSpPr>
        <xdr:cNvPr id="140" name="楕円 139"/>
        <xdr:cNvSpPr/>
      </xdr:nvSpPr>
      <xdr:spPr>
        <a:xfrm>
          <a:off x="4584700" y="99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107058</xdr:rowOff>
    </xdr:from>
    <xdr:ext cx="534377" cy="259045"/>
    <xdr:sp macro="" textlink="">
      <xdr:nvSpPr>
        <xdr:cNvPr id="141" name="総務費該当値テキスト"/>
        <xdr:cNvSpPr txBox="1"/>
      </xdr:nvSpPr>
      <xdr:spPr>
        <a:xfrm>
          <a:off x="4686300" y="98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133066</xdr:rowOff>
    </xdr:from>
    <xdr:to>
      <xdr:col>20</xdr:col>
      <xdr:colOff>38100</xdr:colOff>
      <xdr:row>58</xdr:row>
      <xdr:rowOff>63216</xdr:rowOff>
    </xdr:to>
    <xdr:sp macro="" textlink="">
      <xdr:nvSpPr>
        <xdr:cNvPr id="142" name="楕円 141"/>
        <xdr:cNvSpPr/>
      </xdr:nvSpPr>
      <xdr:spPr>
        <a:xfrm>
          <a:off x="3746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54343</xdr:rowOff>
    </xdr:from>
    <xdr:ext cx="534377" cy="259045"/>
    <xdr:sp macro="" textlink="">
      <xdr:nvSpPr>
        <xdr:cNvPr id="143" name="テキスト ボックス 142"/>
        <xdr:cNvSpPr txBox="1"/>
      </xdr:nvSpPr>
      <xdr:spPr>
        <a:xfrm>
          <a:off x="3530111" y="99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32162</xdr:rowOff>
    </xdr:from>
    <xdr:to>
      <xdr:col>15</xdr:col>
      <xdr:colOff>101600</xdr:colOff>
      <xdr:row>57</xdr:row>
      <xdr:rowOff>133762</xdr:rowOff>
    </xdr:to>
    <xdr:sp macro="" textlink="">
      <xdr:nvSpPr>
        <xdr:cNvPr id="144" name="楕円 143"/>
        <xdr:cNvSpPr/>
      </xdr:nvSpPr>
      <xdr:spPr>
        <a:xfrm>
          <a:off x="2857500" y="98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124889</xdr:rowOff>
    </xdr:from>
    <xdr:ext cx="534377" cy="259045"/>
    <xdr:sp macro="" textlink="">
      <xdr:nvSpPr>
        <xdr:cNvPr id="145" name="テキスト ボックス 144"/>
        <xdr:cNvSpPr txBox="1"/>
      </xdr:nvSpPr>
      <xdr:spPr>
        <a:xfrm>
          <a:off x="2641111" y="98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69514</xdr:rowOff>
    </xdr:from>
    <xdr:to>
      <xdr:col>10</xdr:col>
      <xdr:colOff>165100</xdr:colOff>
      <xdr:row>56</xdr:row>
      <xdr:rowOff>171114</xdr:rowOff>
    </xdr:to>
    <xdr:sp macro="" textlink="">
      <xdr:nvSpPr>
        <xdr:cNvPr id="146" name="楕円 145"/>
        <xdr:cNvSpPr/>
      </xdr:nvSpPr>
      <xdr:spPr>
        <a:xfrm>
          <a:off x="1968500" y="96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162241</xdr:rowOff>
    </xdr:from>
    <xdr:ext cx="534377" cy="259045"/>
    <xdr:sp macro="" textlink="">
      <xdr:nvSpPr>
        <xdr:cNvPr id="147" name="テキスト ボックス 146"/>
        <xdr:cNvSpPr txBox="1"/>
      </xdr:nvSpPr>
      <xdr:spPr>
        <a:xfrm>
          <a:off x="1752111" y="97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39385</xdr:rowOff>
    </xdr:from>
    <xdr:to>
      <xdr:col>6</xdr:col>
      <xdr:colOff>38100</xdr:colOff>
      <xdr:row>57</xdr:row>
      <xdr:rowOff>140985</xdr:rowOff>
    </xdr:to>
    <xdr:sp macro="" textlink="">
      <xdr:nvSpPr>
        <xdr:cNvPr id="148" name="楕円 147"/>
        <xdr:cNvSpPr/>
      </xdr:nvSpPr>
      <xdr:spPr>
        <a:xfrm>
          <a:off x="1079500" y="98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132112</xdr:rowOff>
    </xdr:from>
    <xdr:ext cx="534377" cy="259045"/>
    <xdr:sp macro="" textlink="">
      <xdr:nvSpPr>
        <xdr:cNvPr id="149" name="テキスト ボックス 148"/>
        <xdr:cNvSpPr txBox="1"/>
      </xdr:nvSpPr>
      <xdr:spPr>
        <a:xfrm>
          <a:off x="863111" y="99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2" name="直線コネクタ 171"/>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3"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4" name="直線コネクタ 173"/>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5"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6" name="直線コネクタ 175"/>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103284</xdr:rowOff>
    </xdr:from>
    <xdr:to>
      <xdr:col>24</xdr:col>
      <xdr:colOff>63500</xdr:colOff>
      <xdr:row>76</xdr:row>
      <xdr:rowOff>126030</xdr:rowOff>
    </xdr:to>
    <xdr:cxnSp macro="">
      <xdr:nvCxnSpPr>
        <xdr:cNvPr id="177" name="直線コネクタ 176"/>
        <xdr:cNvCxnSpPr/>
      </xdr:nvCxnSpPr>
      <xdr:spPr>
        <a:xfrm>
          <a:off x="3797300" y="13133484"/>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8"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9" name="フローチャート: 判断 178"/>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103284</xdr:rowOff>
    </xdr:from>
    <xdr:to>
      <xdr:col>19</xdr:col>
      <xdr:colOff>177800</xdr:colOff>
      <xdr:row>76</xdr:row>
      <xdr:rowOff>109982</xdr:rowOff>
    </xdr:to>
    <xdr:cxnSp macro="">
      <xdr:nvCxnSpPr>
        <xdr:cNvPr id="180" name="直線コネクタ 179"/>
        <xdr:cNvCxnSpPr/>
      </xdr:nvCxnSpPr>
      <xdr:spPr>
        <a:xfrm flipV="1">
          <a:off x="2908300" y="13133484"/>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81" name="フローチャート: 判断 180"/>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2" name="テキスト ボックス 181"/>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109982</xdr:rowOff>
    </xdr:from>
    <xdr:to>
      <xdr:col>15</xdr:col>
      <xdr:colOff>50800</xdr:colOff>
      <xdr:row>77</xdr:row>
      <xdr:rowOff>48282</xdr:rowOff>
    </xdr:to>
    <xdr:cxnSp macro="">
      <xdr:nvCxnSpPr>
        <xdr:cNvPr id="183" name="直線コネクタ 182"/>
        <xdr:cNvCxnSpPr/>
      </xdr:nvCxnSpPr>
      <xdr:spPr>
        <a:xfrm flipV="1">
          <a:off x="2019300" y="13140182"/>
          <a:ext cx="889000" cy="10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4" name="フローチャート: 判断 183"/>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5" name="テキスト ボックス 184"/>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48282</xdr:rowOff>
    </xdr:from>
    <xdr:to>
      <xdr:col>10</xdr:col>
      <xdr:colOff>114300</xdr:colOff>
      <xdr:row>77</xdr:row>
      <xdr:rowOff>151975</xdr:rowOff>
    </xdr:to>
    <xdr:cxnSp macro="">
      <xdr:nvCxnSpPr>
        <xdr:cNvPr id="186" name="直線コネクタ 185"/>
        <xdr:cNvCxnSpPr/>
      </xdr:nvCxnSpPr>
      <xdr:spPr>
        <a:xfrm flipV="1">
          <a:off x="1130300" y="13249932"/>
          <a:ext cx="8890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7" name="フローチャート: 判断 186"/>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8" name="テキスト ボックス 187"/>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9" name="フローチャート: 判断 188"/>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90" name="テキスト ボックス 189"/>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75230</xdr:rowOff>
    </xdr:from>
    <xdr:to>
      <xdr:col>24</xdr:col>
      <xdr:colOff>114300</xdr:colOff>
      <xdr:row>77</xdr:row>
      <xdr:rowOff>5380</xdr:rowOff>
    </xdr:to>
    <xdr:sp macro="" textlink="">
      <xdr:nvSpPr>
        <xdr:cNvPr id="196" name="楕円 195"/>
        <xdr:cNvSpPr/>
      </xdr:nvSpPr>
      <xdr:spPr>
        <a:xfrm>
          <a:off x="4584700" y="13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161607</xdr:rowOff>
    </xdr:from>
    <xdr:ext cx="599010" cy="259045"/>
    <xdr:sp macro="" textlink="">
      <xdr:nvSpPr>
        <xdr:cNvPr id="197" name="民生費該当値テキスト"/>
        <xdr:cNvSpPr txBox="1"/>
      </xdr:nvSpPr>
      <xdr:spPr>
        <a:xfrm>
          <a:off x="4686300" y="1302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52484</xdr:rowOff>
    </xdr:from>
    <xdr:to>
      <xdr:col>20</xdr:col>
      <xdr:colOff>38100</xdr:colOff>
      <xdr:row>76</xdr:row>
      <xdr:rowOff>154084</xdr:rowOff>
    </xdr:to>
    <xdr:sp macro="" textlink="">
      <xdr:nvSpPr>
        <xdr:cNvPr id="198" name="楕円 197"/>
        <xdr:cNvSpPr/>
      </xdr:nvSpPr>
      <xdr:spPr>
        <a:xfrm>
          <a:off x="3746500" y="130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145211</xdr:rowOff>
    </xdr:from>
    <xdr:ext cx="599010" cy="259045"/>
    <xdr:sp macro="" textlink="">
      <xdr:nvSpPr>
        <xdr:cNvPr id="199" name="テキスト ボックス 198"/>
        <xdr:cNvSpPr txBox="1"/>
      </xdr:nvSpPr>
      <xdr:spPr>
        <a:xfrm>
          <a:off x="3497795" y="1317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59182</xdr:rowOff>
    </xdr:from>
    <xdr:to>
      <xdr:col>15</xdr:col>
      <xdr:colOff>101600</xdr:colOff>
      <xdr:row>76</xdr:row>
      <xdr:rowOff>160782</xdr:rowOff>
    </xdr:to>
    <xdr:sp macro="" textlink="">
      <xdr:nvSpPr>
        <xdr:cNvPr id="200" name="楕円 199"/>
        <xdr:cNvSpPr/>
      </xdr:nvSpPr>
      <xdr:spPr>
        <a:xfrm>
          <a:off x="2857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151909</xdr:rowOff>
    </xdr:from>
    <xdr:ext cx="599010" cy="259045"/>
    <xdr:sp macro="" textlink="">
      <xdr:nvSpPr>
        <xdr:cNvPr id="201" name="テキスト ボックス 200"/>
        <xdr:cNvSpPr txBox="1"/>
      </xdr:nvSpPr>
      <xdr:spPr>
        <a:xfrm>
          <a:off x="2608795" y="1318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168932</xdr:rowOff>
    </xdr:from>
    <xdr:to>
      <xdr:col>10</xdr:col>
      <xdr:colOff>165100</xdr:colOff>
      <xdr:row>77</xdr:row>
      <xdr:rowOff>99082</xdr:rowOff>
    </xdr:to>
    <xdr:sp macro="" textlink="">
      <xdr:nvSpPr>
        <xdr:cNvPr id="202" name="楕円 201"/>
        <xdr:cNvSpPr/>
      </xdr:nvSpPr>
      <xdr:spPr>
        <a:xfrm>
          <a:off x="1968500" y="131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90209</xdr:rowOff>
    </xdr:from>
    <xdr:ext cx="599010" cy="259045"/>
    <xdr:sp macro="" textlink="">
      <xdr:nvSpPr>
        <xdr:cNvPr id="203" name="テキスト ボックス 202"/>
        <xdr:cNvSpPr txBox="1"/>
      </xdr:nvSpPr>
      <xdr:spPr>
        <a:xfrm>
          <a:off x="1719795" y="1329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101175</xdr:rowOff>
    </xdr:from>
    <xdr:to>
      <xdr:col>6</xdr:col>
      <xdr:colOff>38100</xdr:colOff>
      <xdr:row>78</xdr:row>
      <xdr:rowOff>31325</xdr:rowOff>
    </xdr:to>
    <xdr:sp macro="" textlink="">
      <xdr:nvSpPr>
        <xdr:cNvPr id="204" name="楕円 203"/>
        <xdr:cNvSpPr/>
      </xdr:nvSpPr>
      <xdr:spPr>
        <a:xfrm>
          <a:off x="10795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22452</xdr:rowOff>
    </xdr:from>
    <xdr:ext cx="599010" cy="259045"/>
    <xdr:sp macro="" textlink="">
      <xdr:nvSpPr>
        <xdr:cNvPr id="205" name="テキスト ボックス 204"/>
        <xdr:cNvSpPr txBox="1"/>
      </xdr:nvSpPr>
      <xdr:spPr>
        <a:xfrm>
          <a:off x="830795" y="133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6" name="直線コネクタ 225"/>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7"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8" name="直線コネクタ 227"/>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9"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30" name="直線コネクタ 229"/>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71406</xdr:rowOff>
    </xdr:from>
    <xdr:to>
      <xdr:col>24</xdr:col>
      <xdr:colOff>63500</xdr:colOff>
      <xdr:row>94</xdr:row>
      <xdr:rowOff>57404</xdr:rowOff>
    </xdr:to>
    <xdr:cxnSp macro="">
      <xdr:nvCxnSpPr>
        <xdr:cNvPr id="231" name="直線コネクタ 230"/>
        <xdr:cNvCxnSpPr/>
      </xdr:nvCxnSpPr>
      <xdr:spPr>
        <a:xfrm>
          <a:off x="3797300" y="16016256"/>
          <a:ext cx="838200" cy="1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2" name="衛生費平均値テキスト"/>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3" name="フローチャート: 判断 232"/>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71406</xdr:rowOff>
    </xdr:from>
    <xdr:to>
      <xdr:col>19</xdr:col>
      <xdr:colOff>177800</xdr:colOff>
      <xdr:row>94</xdr:row>
      <xdr:rowOff>45689</xdr:rowOff>
    </xdr:to>
    <xdr:cxnSp macro="">
      <xdr:nvCxnSpPr>
        <xdr:cNvPr id="234" name="直線コネクタ 233"/>
        <xdr:cNvCxnSpPr/>
      </xdr:nvCxnSpPr>
      <xdr:spPr>
        <a:xfrm flipV="1">
          <a:off x="2908300" y="16016256"/>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5" name="フローチャート: 判断 234"/>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29551</xdr:rowOff>
    </xdr:from>
    <xdr:ext cx="534377" cy="259045"/>
    <xdr:sp macro="" textlink="">
      <xdr:nvSpPr>
        <xdr:cNvPr id="236" name="テキスト ボックス 235"/>
        <xdr:cNvSpPr txBox="1"/>
      </xdr:nvSpPr>
      <xdr:spPr>
        <a:xfrm>
          <a:off x="3530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152158</xdr:rowOff>
    </xdr:from>
    <xdr:to>
      <xdr:col>15</xdr:col>
      <xdr:colOff>50800</xdr:colOff>
      <xdr:row>94</xdr:row>
      <xdr:rowOff>45689</xdr:rowOff>
    </xdr:to>
    <xdr:cxnSp macro="">
      <xdr:nvCxnSpPr>
        <xdr:cNvPr id="237" name="直線コネクタ 236"/>
        <xdr:cNvCxnSpPr/>
      </xdr:nvCxnSpPr>
      <xdr:spPr>
        <a:xfrm>
          <a:off x="2019300" y="15925558"/>
          <a:ext cx="889000" cy="2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8" name="フローチャート: 判断 237"/>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9" name="テキスト ボックス 238"/>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112497</xdr:rowOff>
    </xdr:from>
    <xdr:to>
      <xdr:col>10</xdr:col>
      <xdr:colOff>114300</xdr:colOff>
      <xdr:row>92</xdr:row>
      <xdr:rowOff>152158</xdr:rowOff>
    </xdr:to>
    <xdr:cxnSp macro="">
      <xdr:nvCxnSpPr>
        <xdr:cNvPr id="240" name="直線コネクタ 239"/>
        <xdr:cNvCxnSpPr/>
      </xdr:nvCxnSpPr>
      <xdr:spPr>
        <a:xfrm>
          <a:off x="1130300" y="15885897"/>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41" name="フローチャート: 判断 240"/>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2" name="テキスト ボックス 241"/>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3" name="フローチャート: 判断 242"/>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154424</xdr:rowOff>
    </xdr:from>
    <xdr:ext cx="534377" cy="259045"/>
    <xdr:sp macro="" textlink="">
      <xdr:nvSpPr>
        <xdr:cNvPr id="244" name="テキスト ボックス 243"/>
        <xdr:cNvSpPr txBox="1"/>
      </xdr:nvSpPr>
      <xdr:spPr>
        <a:xfrm>
          <a:off x="863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6604</xdr:rowOff>
    </xdr:from>
    <xdr:to>
      <xdr:col>24</xdr:col>
      <xdr:colOff>114300</xdr:colOff>
      <xdr:row>94</xdr:row>
      <xdr:rowOff>108204</xdr:rowOff>
    </xdr:to>
    <xdr:sp macro="" textlink="">
      <xdr:nvSpPr>
        <xdr:cNvPr id="250" name="楕円 249"/>
        <xdr:cNvSpPr/>
      </xdr:nvSpPr>
      <xdr:spPr>
        <a:xfrm>
          <a:off x="4584700" y="161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29481</xdr:rowOff>
    </xdr:from>
    <xdr:ext cx="534377" cy="259045"/>
    <xdr:sp macro="" textlink="">
      <xdr:nvSpPr>
        <xdr:cNvPr id="251" name="衛生費該当値テキスト"/>
        <xdr:cNvSpPr txBox="1"/>
      </xdr:nvSpPr>
      <xdr:spPr>
        <a:xfrm>
          <a:off x="4686300" y="159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20606</xdr:rowOff>
    </xdr:from>
    <xdr:to>
      <xdr:col>20</xdr:col>
      <xdr:colOff>38100</xdr:colOff>
      <xdr:row>93</xdr:row>
      <xdr:rowOff>122206</xdr:rowOff>
    </xdr:to>
    <xdr:sp macro="" textlink="">
      <xdr:nvSpPr>
        <xdr:cNvPr id="252" name="楕円 251"/>
        <xdr:cNvSpPr/>
      </xdr:nvSpPr>
      <xdr:spPr>
        <a:xfrm>
          <a:off x="3746500" y="159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138733</xdr:rowOff>
    </xdr:from>
    <xdr:ext cx="534377" cy="259045"/>
    <xdr:sp macro="" textlink="">
      <xdr:nvSpPr>
        <xdr:cNvPr id="253" name="テキスト ボックス 252"/>
        <xdr:cNvSpPr txBox="1"/>
      </xdr:nvSpPr>
      <xdr:spPr>
        <a:xfrm>
          <a:off x="3530111" y="157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166339</xdr:rowOff>
    </xdr:from>
    <xdr:to>
      <xdr:col>15</xdr:col>
      <xdr:colOff>101600</xdr:colOff>
      <xdr:row>94</xdr:row>
      <xdr:rowOff>96489</xdr:rowOff>
    </xdr:to>
    <xdr:sp macro="" textlink="">
      <xdr:nvSpPr>
        <xdr:cNvPr id="254" name="楕円 253"/>
        <xdr:cNvSpPr/>
      </xdr:nvSpPr>
      <xdr:spPr>
        <a:xfrm>
          <a:off x="2857500" y="161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87616</xdr:rowOff>
    </xdr:from>
    <xdr:ext cx="534377" cy="259045"/>
    <xdr:sp macro="" textlink="">
      <xdr:nvSpPr>
        <xdr:cNvPr id="255" name="テキスト ボックス 254"/>
        <xdr:cNvSpPr txBox="1"/>
      </xdr:nvSpPr>
      <xdr:spPr>
        <a:xfrm>
          <a:off x="2641111" y="162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101358</xdr:rowOff>
    </xdr:from>
    <xdr:to>
      <xdr:col>10</xdr:col>
      <xdr:colOff>165100</xdr:colOff>
      <xdr:row>93</xdr:row>
      <xdr:rowOff>31508</xdr:rowOff>
    </xdr:to>
    <xdr:sp macro="" textlink="">
      <xdr:nvSpPr>
        <xdr:cNvPr id="256" name="楕円 255"/>
        <xdr:cNvSpPr/>
      </xdr:nvSpPr>
      <xdr:spPr>
        <a:xfrm>
          <a:off x="1968500" y="15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48035</xdr:rowOff>
    </xdr:from>
    <xdr:ext cx="534377" cy="259045"/>
    <xdr:sp macro="" textlink="">
      <xdr:nvSpPr>
        <xdr:cNvPr id="257" name="テキスト ボックス 256"/>
        <xdr:cNvSpPr txBox="1"/>
      </xdr:nvSpPr>
      <xdr:spPr>
        <a:xfrm>
          <a:off x="1752111" y="156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61697</xdr:rowOff>
    </xdr:from>
    <xdr:to>
      <xdr:col>6</xdr:col>
      <xdr:colOff>38100</xdr:colOff>
      <xdr:row>92</xdr:row>
      <xdr:rowOff>163297</xdr:rowOff>
    </xdr:to>
    <xdr:sp macro="" textlink="">
      <xdr:nvSpPr>
        <xdr:cNvPr id="258" name="楕円 257"/>
        <xdr:cNvSpPr/>
      </xdr:nvSpPr>
      <xdr:spPr>
        <a:xfrm>
          <a:off x="1079500" y="158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8374</xdr:rowOff>
    </xdr:from>
    <xdr:ext cx="534377" cy="259045"/>
    <xdr:sp macro="" textlink="">
      <xdr:nvSpPr>
        <xdr:cNvPr id="259" name="テキスト ボックス 258"/>
        <xdr:cNvSpPr txBox="1"/>
      </xdr:nvSpPr>
      <xdr:spPr>
        <a:xfrm>
          <a:off x="863111" y="156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74223</xdr:rowOff>
    </xdr:from>
    <xdr:to>
      <xdr:col>55</xdr:col>
      <xdr:colOff>0</xdr:colOff>
      <xdr:row>37</xdr:row>
      <xdr:rowOff>88591</xdr:rowOff>
    </xdr:to>
    <xdr:cxnSp macro="">
      <xdr:nvCxnSpPr>
        <xdr:cNvPr id="290" name="直線コネクタ 289"/>
        <xdr:cNvCxnSpPr/>
      </xdr:nvCxnSpPr>
      <xdr:spPr>
        <a:xfrm>
          <a:off x="9639300" y="6417873"/>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119415</xdr:rowOff>
    </xdr:from>
    <xdr:ext cx="469744" cy="259045"/>
    <xdr:sp macro="" textlink="">
      <xdr:nvSpPr>
        <xdr:cNvPr id="291" name="労働費平均値テキスト"/>
        <xdr:cNvSpPr txBox="1"/>
      </xdr:nvSpPr>
      <xdr:spPr>
        <a:xfrm>
          <a:off x="10528300" y="6463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74223</xdr:rowOff>
    </xdr:from>
    <xdr:to>
      <xdr:col>50</xdr:col>
      <xdr:colOff>114300</xdr:colOff>
      <xdr:row>37</xdr:row>
      <xdr:rowOff>85653</xdr:rowOff>
    </xdr:to>
    <xdr:cxnSp macro="">
      <xdr:nvCxnSpPr>
        <xdr:cNvPr id="293" name="直線コネクタ 292"/>
        <xdr:cNvCxnSpPr/>
      </xdr:nvCxnSpPr>
      <xdr:spPr>
        <a:xfrm flipV="1">
          <a:off x="8750300" y="64178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47896</xdr:rowOff>
    </xdr:from>
    <xdr:ext cx="469744" cy="259045"/>
    <xdr:sp macro="" textlink="">
      <xdr:nvSpPr>
        <xdr:cNvPr id="295" name="テキスト ボックス 294"/>
        <xdr:cNvSpPr txBox="1"/>
      </xdr:nvSpPr>
      <xdr:spPr>
        <a:xfrm>
          <a:off x="9404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54138</xdr:rowOff>
    </xdr:from>
    <xdr:to>
      <xdr:col>45</xdr:col>
      <xdr:colOff>177800</xdr:colOff>
      <xdr:row>37</xdr:row>
      <xdr:rowOff>85653</xdr:rowOff>
    </xdr:to>
    <xdr:cxnSp macro="">
      <xdr:nvCxnSpPr>
        <xdr:cNvPr id="296" name="直線コネクタ 295"/>
        <xdr:cNvCxnSpPr/>
      </xdr:nvCxnSpPr>
      <xdr:spPr>
        <a:xfrm>
          <a:off x="7861300" y="6397788"/>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55080</xdr:rowOff>
    </xdr:from>
    <xdr:ext cx="469744" cy="259045"/>
    <xdr:sp macro="" textlink="">
      <xdr:nvSpPr>
        <xdr:cNvPr id="298" name="テキスト ボックス 297"/>
        <xdr:cNvSpPr txBox="1"/>
      </xdr:nvSpPr>
      <xdr:spPr>
        <a:xfrm>
          <a:off x="8515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54138</xdr:rowOff>
    </xdr:from>
    <xdr:to>
      <xdr:col>41</xdr:col>
      <xdr:colOff>50800</xdr:colOff>
      <xdr:row>37</xdr:row>
      <xdr:rowOff>79937</xdr:rowOff>
    </xdr:to>
    <xdr:cxnSp macro="">
      <xdr:nvCxnSpPr>
        <xdr:cNvPr id="299" name="直線コネクタ 298"/>
        <xdr:cNvCxnSpPr/>
      </xdr:nvCxnSpPr>
      <xdr:spPr>
        <a:xfrm flipV="1">
          <a:off x="6972300" y="6397788"/>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135090</xdr:rowOff>
    </xdr:from>
    <xdr:ext cx="469744" cy="259045"/>
    <xdr:sp macro="" textlink="">
      <xdr:nvSpPr>
        <xdr:cNvPr id="301" name="テキスト ボックス 300"/>
        <xdr:cNvSpPr txBox="1"/>
      </xdr:nvSpPr>
      <xdr:spPr>
        <a:xfrm>
          <a:off x="7626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2" name="フローチャート: 判断 301"/>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03" name="テキスト ボックス 302"/>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37791</xdr:rowOff>
    </xdr:from>
    <xdr:to>
      <xdr:col>55</xdr:col>
      <xdr:colOff>50800</xdr:colOff>
      <xdr:row>37</xdr:row>
      <xdr:rowOff>139391</xdr:rowOff>
    </xdr:to>
    <xdr:sp macro="" textlink="">
      <xdr:nvSpPr>
        <xdr:cNvPr id="309" name="楕円 308"/>
        <xdr:cNvSpPr/>
      </xdr:nvSpPr>
      <xdr:spPr>
        <a:xfrm>
          <a:off x="10426700" y="63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60668</xdr:rowOff>
    </xdr:from>
    <xdr:ext cx="469744" cy="259045"/>
    <xdr:sp macro="" textlink="">
      <xdr:nvSpPr>
        <xdr:cNvPr id="310" name="労働費該当値テキスト"/>
        <xdr:cNvSpPr txBox="1"/>
      </xdr:nvSpPr>
      <xdr:spPr>
        <a:xfrm>
          <a:off x="10528300" y="6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23423</xdr:rowOff>
    </xdr:from>
    <xdr:to>
      <xdr:col>50</xdr:col>
      <xdr:colOff>165100</xdr:colOff>
      <xdr:row>37</xdr:row>
      <xdr:rowOff>125023</xdr:rowOff>
    </xdr:to>
    <xdr:sp macro="" textlink="">
      <xdr:nvSpPr>
        <xdr:cNvPr id="311" name="楕円 310"/>
        <xdr:cNvSpPr/>
      </xdr:nvSpPr>
      <xdr:spPr>
        <a:xfrm>
          <a:off x="95885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141550</xdr:rowOff>
    </xdr:from>
    <xdr:ext cx="469744" cy="259045"/>
    <xdr:sp macro="" textlink="">
      <xdr:nvSpPr>
        <xdr:cNvPr id="312" name="テキスト ボックス 311"/>
        <xdr:cNvSpPr txBox="1"/>
      </xdr:nvSpPr>
      <xdr:spPr>
        <a:xfrm>
          <a:off x="9404428" y="6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34853</xdr:rowOff>
    </xdr:from>
    <xdr:to>
      <xdr:col>46</xdr:col>
      <xdr:colOff>38100</xdr:colOff>
      <xdr:row>37</xdr:row>
      <xdr:rowOff>136453</xdr:rowOff>
    </xdr:to>
    <xdr:sp macro="" textlink="">
      <xdr:nvSpPr>
        <xdr:cNvPr id="313" name="楕円 312"/>
        <xdr:cNvSpPr/>
      </xdr:nvSpPr>
      <xdr:spPr>
        <a:xfrm>
          <a:off x="8699500" y="63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152980</xdr:rowOff>
    </xdr:from>
    <xdr:ext cx="469744" cy="259045"/>
    <xdr:sp macro="" textlink="">
      <xdr:nvSpPr>
        <xdr:cNvPr id="314" name="テキスト ボックス 313"/>
        <xdr:cNvSpPr txBox="1"/>
      </xdr:nvSpPr>
      <xdr:spPr>
        <a:xfrm>
          <a:off x="8515428" y="61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3338</xdr:rowOff>
    </xdr:from>
    <xdr:to>
      <xdr:col>41</xdr:col>
      <xdr:colOff>101600</xdr:colOff>
      <xdr:row>37</xdr:row>
      <xdr:rowOff>104938</xdr:rowOff>
    </xdr:to>
    <xdr:sp macro="" textlink="">
      <xdr:nvSpPr>
        <xdr:cNvPr id="315" name="楕円 314"/>
        <xdr:cNvSpPr/>
      </xdr:nvSpPr>
      <xdr:spPr>
        <a:xfrm>
          <a:off x="7810500" y="6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121465</xdr:rowOff>
    </xdr:from>
    <xdr:ext cx="469744" cy="259045"/>
    <xdr:sp macro="" textlink="">
      <xdr:nvSpPr>
        <xdr:cNvPr id="316" name="テキスト ボックス 315"/>
        <xdr:cNvSpPr txBox="1"/>
      </xdr:nvSpPr>
      <xdr:spPr>
        <a:xfrm>
          <a:off x="7626428" y="6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29137</xdr:rowOff>
    </xdr:from>
    <xdr:to>
      <xdr:col>36</xdr:col>
      <xdr:colOff>165100</xdr:colOff>
      <xdr:row>37</xdr:row>
      <xdr:rowOff>130737</xdr:rowOff>
    </xdr:to>
    <xdr:sp macro="" textlink="">
      <xdr:nvSpPr>
        <xdr:cNvPr id="317" name="楕円 316"/>
        <xdr:cNvSpPr/>
      </xdr:nvSpPr>
      <xdr:spPr>
        <a:xfrm>
          <a:off x="6921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147264</xdr:rowOff>
    </xdr:from>
    <xdr:ext cx="469744" cy="259045"/>
    <xdr:sp macro="" textlink="">
      <xdr:nvSpPr>
        <xdr:cNvPr id="318" name="テキスト ボックス 317"/>
        <xdr:cNvSpPr txBox="1"/>
      </xdr:nvSpPr>
      <xdr:spPr>
        <a:xfrm>
          <a:off x="6737428" y="61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12827</xdr:rowOff>
    </xdr:from>
    <xdr:to>
      <xdr:col>55</xdr:col>
      <xdr:colOff>0</xdr:colOff>
      <xdr:row>55</xdr:row>
      <xdr:rowOff>97180</xdr:rowOff>
    </xdr:to>
    <xdr:cxnSp macro="">
      <xdr:nvCxnSpPr>
        <xdr:cNvPr id="345" name="直線コネクタ 344"/>
        <xdr:cNvCxnSpPr/>
      </xdr:nvCxnSpPr>
      <xdr:spPr>
        <a:xfrm>
          <a:off x="9639300" y="9442577"/>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6" name="農林水産業費平均値テキスト"/>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12827</xdr:rowOff>
    </xdr:from>
    <xdr:to>
      <xdr:col>50</xdr:col>
      <xdr:colOff>114300</xdr:colOff>
      <xdr:row>55</xdr:row>
      <xdr:rowOff>15845</xdr:rowOff>
    </xdr:to>
    <xdr:cxnSp macro="">
      <xdr:nvCxnSpPr>
        <xdr:cNvPr id="348" name="直線コネクタ 347"/>
        <xdr:cNvCxnSpPr/>
      </xdr:nvCxnSpPr>
      <xdr:spPr>
        <a:xfrm flipV="1">
          <a:off x="8750300" y="944257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50" name="テキスト ボックス 349"/>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65725</xdr:rowOff>
    </xdr:from>
    <xdr:to>
      <xdr:col>45</xdr:col>
      <xdr:colOff>177800</xdr:colOff>
      <xdr:row>55</xdr:row>
      <xdr:rowOff>15845</xdr:rowOff>
    </xdr:to>
    <xdr:cxnSp macro="">
      <xdr:nvCxnSpPr>
        <xdr:cNvPr id="351" name="直線コネクタ 350"/>
        <xdr:cNvCxnSpPr/>
      </xdr:nvCxnSpPr>
      <xdr:spPr>
        <a:xfrm>
          <a:off x="7861300" y="9152575"/>
          <a:ext cx="889000" cy="29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3" name="テキスト ボックス 352"/>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65725</xdr:rowOff>
    </xdr:from>
    <xdr:to>
      <xdr:col>41</xdr:col>
      <xdr:colOff>50800</xdr:colOff>
      <xdr:row>54</xdr:row>
      <xdr:rowOff>135357</xdr:rowOff>
    </xdr:to>
    <xdr:cxnSp macro="">
      <xdr:nvCxnSpPr>
        <xdr:cNvPr id="354" name="直線コネクタ 353"/>
        <xdr:cNvCxnSpPr/>
      </xdr:nvCxnSpPr>
      <xdr:spPr>
        <a:xfrm flipV="1">
          <a:off x="6972300" y="9152575"/>
          <a:ext cx="889000" cy="2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90919</xdr:rowOff>
    </xdr:from>
    <xdr:ext cx="469744" cy="259045"/>
    <xdr:sp macro="" textlink="">
      <xdr:nvSpPr>
        <xdr:cNvPr id="356" name="テキスト ボックス 355"/>
        <xdr:cNvSpPr txBox="1"/>
      </xdr:nvSpPr>
      <xdr:spPr>
        <a:xfrm>
          <a:off x="7626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8" name="テキスト ボックス 357"/>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46380</xdr:rowOff>
    </xdr:from>
    <xdr:to>
      <xdr:col>55</xdr:col>
      <xdr:colOff>50800</xdr:colOff>
      <xdr:row>55</xdr:row>
      <xdr:rowOff>147980</xdr:rowOff>
    </xdr:to>
    <xdr:sp macro="" textlink="">
      <xdr:nvSpPr>
        <xdr:cNvPr id="364" name="楕円 363"/>
        <xdr:cNvSpPr/>
      </xdr:nvSpPr>
      <xdr:spPr>
        <a:xfrm>
          <a:off x="104267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69257</xdr:rowOff>
    </xdr:from>
    <xdr:ext cx="534377" cy="259045"/>
    <xdr:sp macro="" textlink="">
      <xdr:nvSpPr>
        <xdr:cNvPr id="365" name="農林水産業費該当値テキスト"/>
        <xdr:cNvSpPr txBox="1"/>
      </xdr:nvSpPr>
      <xdr:spPr>
        <a:xfrm>
          <a:off x="10528300" y="93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133477</xdr:rowOff>
    </xdr:from>
    <xdr:to>
      <xdr:col>50</xdr:col>
      <xdr:colOff>165100</xdr:colOff>
      <xdr:row>55</xdr:row>
      <xdr:rowOff>63627</xdr:rowOff>
    </xdr:to>
    <xdr:sp macro="" textlink="">
      <xdr:nvSpPr>
        <xdr:cNvPr id="366" name="楕円 365"/>
        <xdr:cNvSpPr/>
      </xdr:nvSpPr>
      <xdr:spPr>
        <a:xfrm>
          <a:off x="95885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80154</xdr:rowOff>
    </xdr:from>
    <xdr:ext cx="534377" cy="259045"/>
    <xdr:sp macro="" textlink="">
      <xdr:nvSpPr>
        <xdr:cNvPr id="367" name="テキスト ボックス 366"/>
        <xdr:cNvSpPr txBox="1"/>
      </xdr:nvSpPr>
      <xdr:spPr>
        <a:xfrm>
          <a:off x="9372111" y="91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136495</xdr:rowOff>
    </xdr:from>
    <xdr:to>
      <xdr:col>46</xdr:col>
      <xdr:colOff>38100</xdr:colOff>
      <xdr:row>55</xdr:row>
      <xdr:rowOff>66645</xdr:rowOff>
    </xdr:to>
    <xdr:sp macro="" textlink="">
      <xdr:nvSpPr>
        <xdr:cNvPr id="368" name="楕円 367"/>
        <xdr:cNvSpPr/>
      </xdr:nvSpPr>
      <xdr:spPr>
        <a:xfrm>
          <a:off x="8699500" y="93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83172</xdr:rowOff>
    </xdr:from>
    <xdr:ext cx="534377" cy="259045"/>
    <xdr:sp macro="" textlink="">
      <xdr:nvSpPr>
        <xdr:cNvPr id="369" name="テキスト ボックス 368"/>
        <xdr:cNvSpPr txBox="1"/>
      </xdr:nvSpPr>
      <xdr:spPr>
        <a:xfrm>
          <a:off x="8483111" y="91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14925</xdr:rowOff>
    </xdr:from>
    <xdr:to>
      <xdr:col>41</xdr:col>
      <xdr:colOff>101600</xdr:colOff>
      <xdr:row>53</xdr:row>
      <xdr:rowOff>116525</xdr:rowOff>
    </xdr:to>
    <xdr:sp macro="" textlink="">
      <xdr:nvSpPr>
        <xdr:cNvPr id="370" name="楕円 369"/>
        <xdr:cNvSpPr/>
      </xdr:nvSpPr>
      <xdr:spPr>
        <a:xfrm>
          <a:off x="7810500" y="9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133052</xdr:rowOff>
    </xdr:from>
    <xdr:ext cx="534377" cy="259045"/>
    <xdr:sp macro="" textlink="">
      <xdr:nvSpPr>
        <xdr:cNvPr id="371" name="テキスト ボックス 370"/>
        <xdr:cNvSpPr txBox="1"/>
      </xdr:nvSpPr>
      <xdr:spPr>
        <a:xfrm>
          <a:off x="7594111" y="88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84557</xdr:rowOff>
    </xdr:from>
    <xdr:to>
      <xdr:col>36</xdr:col>
      <xdr:colOff>165100</xdr:colOff>
      <xdr:row>55</xdr:row>
      <xdr:rowOff>14707</xdr:rowOff>
    </xdr:to>
    <xdr:sp macro="" textlink="">
      <xdr:nvSpPr>
        <xdr:cNvPr id="372" name="楕円 371"/>
        <xdr:cNvSpPr/>
      </xdr:nvSpPr>
      <xdr:spPr>
        <a:xfrm>
          <a:off x="6921500" y="9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31234</xdr:rowOff>
    </xdr:from>
    <xdr:ext cx="534377" cy="259045"/>
    <xdr:sp macro="" textlink="">
      <xdr:nvSpPr>
        <xdr:cNvPr id="373" name="テキスト ボックス 372"/>
        <xdr:cNvSpPr txBox="1"/>
      </xdr:nvSpPr>
      <xdr:spPr>
        <a:xfrm>
          <a:off x="6705111" y="91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171323</xdr:rowOff>
    </xdr:from>
    <xdr:to>
      <xdr:col>55</xdr:col>
      <xdr:colOff>0</xdr:colOff>
      <xdr:row>73</xdr:row>
      <xdr:rowOff>18352</xdr:rowOff>
    </xdr:to>
    <xdr:cxnSp macro="">
      <xdr:nvCxnSpPr>
        <xdr:cNvPr id="402" name="直線コネクタ 401"/>
        <xdr:cNvCxnSpPr/>
      </xdr:nvCxnSpPr>
      <xdr:spPr>
        <a:xfrm>
          <a:off x="9639300" y="12515723"/>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151643</xdr:rowOff>
    </xdr:from>
    <xdr:ext cx="534377" cy="259045"/>
    <xdr:sp macro="" textlink="">
      <xdr:nvSpPr>
        <xdr:cNvPr id="403" name="商工費平均値テキスト"/>
        <xdr:cNvSpPr txBox="1"/>
      </xdr:nvSpPr>
      <xdr:spPr>
        <a:xfrm>
          <a:off x="10528300" y="1301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156921</xdr:rowOff>
    </xdr:from>
    <xdr:to>
      <xdr:col>50</xdr:col>
      <xdr:colOff>114300</xdr:colOff>
      <xdr:row>72</xdr:row>
      <xdr:rowOff>171323</xdr:rowOff>
    </xdr:to>
    <xdr:cxnSp macro="">
      <xdr:nvCxnSpPr>
        <xdr:cNvPr id="405" name="直線コネクタ 404"/>
        <xdr:cNvCxnSpPr/>
      </xdr:nvCxnSpPr>
      <xdr:spPr>
        <a:xfrm>
          <a:off x="8750300" y="12329871"/>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98607</xdr:rowOff>
    </xdr:from>
    <xdr:ext cx="534377" cy="259045"/>
    <xdr:sp macro="" textlink="">
      <xdr:nvSpPr>
        <xdr:cNvPr id="407" name="テキスト ボックス 406"/>
        <xdr:cNvSpPr txBox="1"/>
      </xdr:nvSpPr>
      <xdr:spPr>
        <a:xfrm>
          <a:off x="9372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139509</xdr:rowOff>
    </xdr:from>
    <xdr:to>
      <xdr:col>45</xdr:col>
      <xdr:colOff>177800</xdr:colOff>
      <xdr:row>71</xdr:row>
      <xdr:rowOff>156921</xdr:rowOff>
    </xdr:to>
    <xdr:cxnSp macro="">
      <xdr:nvCxnSpPr>
        <xdr:cNvPr id="408" name="直線コネクタ 407"/>
        <xdr:cNvCxnSpPr/>
      </xdr:nvCxnSpPr>
      <xdr:spPr>
        <a:xfrm>
          <a:off x="7861300" y="12312459"/>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10" name="テキスト ボックス 409"/>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139509</xdr:rowOff>
    </xdr:from>
    <xdr:to>
      <xdr:col>41</xdr:col>
      <xdr:colOff>50800</xdr:colOff>
      <xdr:row>72</xdr:row>
      <xdr:rowOff>94590</xdr:rowOff>
    </xdr:to>
    <xdr:cxnSp macro="">
      <xdr:nvCxnSpPr>
        <xdr:cNvPr id="411" name="直線コネクタ 410"/>
        <xdr:cNvCxnSpPr/>
      </xdr:nvCxnSpPr>
      <xdr:spPr>
        <a:xfrm flipV="1">
          <a:off x="6972300" y="12312459"/>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145851</xdr:rowOff>
    </xdr:from>
    <xdr:ext cx="534377" cy="259045"/>
    <xdr:sp macro="" textlink="">
      <xdr:nvSpPr>
        <xdr:cNvPr id="413" name="テキスト ボックス 412"/>
        <xdr:cNvSpPr txBox="1"/>
      </xdr:nvSpPr>
      <xdr:spPr>
        <a:xfrm>
          <a:off x="7594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4" name="フローチャート: 判断 413"/>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5" name="テキスト ボックス 414"/>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139002</xdr:rowOff>
    </xdr:from>
    <xdr:to>
      <xdr:col>55</xdr:col>
      <xdr:colOff>50800</xdr:colOff>
      <xdr:row>73</xdr:row>
      <xdr:rowOff>69152</xdr:rowOff>
    </xdr:to>
    <xdr:sp macro="" textlink="">
      <xdr:nvSpPr>
        <xdr:cNvPr id="421" name="楕円 420"/>
        <xdr:cNvSpPr/>
      </xdr:nvSpPr>
      <xdr:spPr>
        <a:xfrm>
          <a:off x="10426700" y="12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161879</xdr:rowOff>
    </xdr:from>
    <xdr:ext cx="534377" cy="259045"/>
    <xdr:sp macro="" textlink="">
      <xdr:nvSpPr>
        <xdr:cNvPr id="422" name="商工費該当値テキスト"/>
        <xdr:cNvSpPr txBox="1"/>
      </xdr:nvSpPr>
      <xdr:spPr>
        <a:xfrm>
          <a:off x="10528300" y="123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120523</xdr:rowOff>
    </xdr:from>
    <xdr:to>
      <xdr:col>50</xdr:col>
      <xdr:colOff>165100</xdr:colOff>
      <xdr:row>73</xdr:row>
      <xdr:rowOff>50673</xdr:rowOff>
    </xdr:to>
    <xdr:sp macro="" textlink="">
      <xdr:nvSpPr>
        <xdr:cNvPr id="423" name="楕円 422"/>
        <xdr:cNvSpPr/>
      </xdr:nvSpPr>
      <xdr:spPr>
        <a:xfrm>
          <a:off x="9588500" y="124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67200</xdr:rowOff>
    </xdr:from>
    <xdr:ext cx="534377" cy="259045"/>
    <xdr:sp macro="" textlink="">
      <xdr:nvSpPr>
        <xdr:cNvPr id="424" name="テキスト ボックス 423"/>
        <xdr:cNvSpPr txBox="1"/>
      </xdr:nvSpPr>
      <xdr:spPr>
        <a:xfrm>
          <a:off x="9372111" y="122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106121</xdr:rowOff>
    </xdr:from>
    <xdr:to>
      <xdr:col>46</xdr:col>
      <xdr:colOff>38100</xdr:colOff>
      <xdr:row>72</xdr:row>
      <xdr:rowOff>36271</xdr:rowOff>
    </xdr:to>
    <xdr:sp macro="" textlink="">
      <xdr:nvSpPr>
        <xdr:cNvPr id="425" name="楕円 424"/>
        <xdr:cNvSpPr/>
      </xdr:nvSpPr>
      <xdr:spPr>
        <a:xfrm>
          <a:off x="8699500" y="122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52798</xdr:rowOff>
    </xdr:from>
    <xdr:ext cx="534377" cy="259045"/>
    <xdr:sp macro="" textlink="">
      <xdr:nvSpPr>
        <xdr:cNvPr id="426" name="テキスト ボックス 425"/>
        <xdr:cNvSpPr txBox="1"/>
      </xdr:nvSpPr>
      <xdr:spPr>
        <a:xfrm>
          <a:off x="8483111" y="120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88709</xdr:rowOff>
    </xdr:from>
    <xdr:to>
      <xdr:col>41</xdr:col>
      <xdr:colOff>101600</xdr:colOff>
      <xdr:row>72</xdr:row>
      <xdr:rowOff>18859</xdr:rowOff>
    </xdr:to>
    <xdr:sp macro="" textlink="">
      <xdr:nvSpPr>
        <xdr:cNvPr id="427" name="楕円 426"/>
        <xdr:cNvSpPr/>
      </xdr:nvSpPr>
      <xdr:spPr>
        <a:xfrm>
          <a:off x="7810500" y="12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35386</xdr:rowOff>
    </xdr:from>
    <xdr:ext cx="534377" cy="259045"/>
    <xdr:sp macro="" textlink="">
      <xdr:nvSpPr>
        <xdr:cNvPr id="428" name="テキスト ボックス 427"/>
        <xdr:cNvSpPr txBox="1"/>
      </xdr:nvSpPr>
      <xdr:spPr>
        <a:xfrm>
          <a:off x="7594111" y="12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43790</xdr:rowOff>
    </xdr:from>
    <xdr:to>
      <xdr:col>36</xdr:col>
      <xdr:colOff>165100</xdr:colOff>
      <xdr:row>72</xdr:row>
      <xdr:rowOff>145390</xdr:rowOff>
    </xdr:to>
    <xdr:sp macro="" textlink="">
      <xdr:nvSpPr>
        <xdr:cNvPr id="429" name="楕円 428"/>
        <xdr:cNvSpPr/>
      </xdr:nvSpPr>
      <xdr:spPr>
        <a:xfrm>
          <a:off x="6921500" y="12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161917</xdr:rowOff>
    </xdr:from>
    <xdr:ext cx="534377" cy="259045"/>
    <xdr:sp macro="" textlink="">
      <xdr:nvSpPr>
        <xdr:cNvPr id="430" name="テキスト ボックス 429"/>
        <xdr:cNvSpPr txBox="1"/>
      </xdr:nvSpPr>
      <xdr:spPr>
        <a:xfrm>
          <a:off x="6705111" y="121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3" name="直線コネクタ 452"/>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4"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5" name="直線コネクタ 454"/>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6"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7" name="直線コネクタ 456"/>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169966</xdr:rowOff>
    </xdr:from>
    <xdr:to>
      <xdr:col>55</xdr:col>
      <xdr:colOff>0</xdr:colOff>
      <xdr:row>97</xdr:row>
      <xdr:rowOff>157166</xdr:rowOff>
    </xdr:to>
    <xdr:cxnSp macro="">
      <xdr:nvCxnSpPr>
        <xdr:cNvPr id="458" name="直線コネクタ 457"/>
        <xdr:cNvCxnSpPr/>
      </xdr:nvCxnSpPr>
      <xdr:spPr>
        <a:xfrm>
          <a:off x="9639300" y="16457716"/>
          <a:ext cx="838200" cy="3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9" name="土木費平均値テキスト"/>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60" name="フローチャート: 判断 459"/>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64308</xdr:rowOff>
    </xdr:from>
    <xdr:to>
      <xdr:col>50</xdr:col>
      <xdr:colOff>114300</xdr:colOff>
      <xdr:row>95</xdr:row>
      <xdr:rowOff>169966</xdr:rowOff>
    </xdr:to>
    <xdr:cxnSp macro="">
      <xdr:nvCxnSpPr>
        <xdr:cNvPr id="461" name="直線コネクタ 460"/>
        <xdr:cNvCxnSpPr/>
      </xdr:nvCxnSpPr>
      <xdr:spPr>
        <a:xfrm>
          <a:off x="8750300" y="16352058"/>
          <a:ext cx="889000" cy="10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2" name="フローチャート: 判断 461"/>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3" name="テキスト ボックス 462"/>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64308</xdr:rowOff>
    </xdr:from>
    <xdr:to>
      <xdr:col>45</xdr:col>
      <xdr:colOff>177800</xdr:colOff>
      <xdr:row>95</xdr:row>
      <xdr:rowOff>154651</xdr:rowOff>
    </xdr:to>
    <xdr:cxnSp macro="">
      <xdr:nvCxnSpPr>
        <xdr:cNvPr id="464" name="直線コネクタ 463"/>
        <xdr:cNvCxnSpPr/>
      </xdr:nvCxnSpPr>
      <xdr:spPr>
        <a:xfrm flipV="1">
          <a:off x="7861300" y="16352058"/>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5" name="フローチャート: 判断 464"/>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6" name="テキスト ボックス 465"/>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124932</xdr:rowOff>
    </xdr:from>
    <xdr:to>
      <xdr:col>41</xdr:col>
      <xdr:colOff>50800</xdr:colOff>
      <xdr:row>95</xdr:row>
      <xdr:rowOff>154651</xdr:rowOff>
    </xdr:to>
    <xdr:cxnSp macro="">
      <xdr:nvCxnSpPr>
        <xdr:cNvPr id="467" name="直線コネクタ 466"/>
        <xdr:cNvCxnSpPr/>
      </xdr:nvCxnSpPr>
      <xdr:spPr>
        <a:xfrm>
          <a:off x="6972300" y="1641268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8" name="フローチャート: 判断 467"/>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9" name="テキスト ボックス 468"/>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70" name="フローチャート: 判断 469"/>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71" name="テキスト ボックス 470"/>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106366</xdr:rowOff>
    </xdr:from>
    <xdr:to>
      <xdr:col>55</xdr:col>
      <xdr:colOff>50800</xdr:colOff>
      <xdr:row>98</xdr:row>
      <xdr:rowOff>36516</xdr:rowOff>
    </xdr:to>
    <xdr:sp macro="" textlink="">
      <xdr:nvSpPr>
        <xdr:cNvPr id="477" name="楕円 476"/>
        <xdr:cNvSpPr/>
      </xdr:nvSpPr>
      <xdr:spPr>
        <a:xfrm>
          <a:off x="104267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84793</xdr:rowOff>
    </xdr:from>
    <xdr:ext cx="534377" cy="259045"/>
    <xdr:sp macro="" textlink="">
      <xdr:nvSpPr>
        <xdr:cNvPr id="478" name="土木費該当値テキスト"/>
        <xdr:cNvSpPr txBox="1"/>
      </xdr:nvSpPr>
      <xdr:spPr>
        <a:xfrm>
          <a:off x="10528300" y="1671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119166</xdr:rowOff>
    </xdr:from>
    <xdr:to>
      <xdr:col>50</xdr:col>
      <xdr:colOff>165100</xdr:colOff>
      <xdr:row>96</xdr:row>
      <xdr:rowOff>49316</xdr:rowOff>
    </xdr:to>
    <xdr:sp macro="" textlink="">
      <xdr:nvSpPr>
        <xdr:cNvPr id="479" name="楕円 478"/>
        <xdr:cNvSpPr/>
      </xdr:nvSpPr>
      <xdr:spPr>
        <a:xfrm>
          <a:off x="9588500" y="164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40443</xdr:rowOff>
    </xdr:from>
    <xdr:ext cx="534377" cy="259045"/>
    <xdr:sp macro="" textlink="">
      <xdr:nvSpPr>
        <xdr:cNvPr id="480" name="テキスト ボックス 479"/>
        <xdr:cNvSpPr txBox="1"/>
      </xdr:nvSpPr>
      <xdr:spPr>
        <a:xfrm>
          <a:off x="9372111" y="164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13508</xdr:rowOff>
    </xdr:from>
    <xdr:to>
      <xdr:col>46</xdr:col>
      <xdr:colOff>38100</xdr:colOff>
      <xdr:row>95</xdr:row>
      <xdr:rowOff>115108</xdr:rowOff>
    </xdr:to>
    <xdr:sp macro="" textlink="">
      <xdr:nvSpPr>
        <xdr:cNvPr id="481" name="楕円 480"/>
        <xdr:cNvSpPr/>
      </xdr:nvSpPr>
      <xdr:spPr>
        <a:xfrm>
          <a:off x="8699500" y="163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106235</xdr:rowOff>
    </xdr:from>
    <xdr:ext cx="534377" cy="259045"/>
    <xdr:sp macro="" textlink="">
      <xdr:nvSpPr>
        <xdr:cNvPr id="482" name="テキスト ボックス 481"/>
        <xdr:cNvSpPr txBox="1"/>
      </xdr:nvSpPr>
      <xdr:spPr>
        <a:xfrm>
          <a:off x="8483111" y="163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103851</xdr:rowOff>
    </xdr:from>
    <xdr:to>
      <xdr:col>41</xdr:col>
      <xdr:colOff>101600</xdr:colOff>
      <xdr:row>96</xdr:row>
      <xdr:rowOff>34001</xdr:rowOff>
    </xdr:to>
    <xdr:sp macro="" textlink="">
      <xdr:nvSpPr>
        <xdr:cNvPr id="483" name="楕円 482"/>
        <xdr:cNvSpPr/>
      </xdr:nvSpPr>
      <xdr:spPr>
        <a:xfrm>
          <a:off x="7810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25128</xdr:rowOff>
    </xdr:from>
    <xdr:ext cx="534377" cy="259045"/>
    <xdr:sp macro="" textlink="">
      <xdr:nvSpPr>
        <xdr:cNvPr id="484" name="テキスト ボックス 483"/>
        <xdr:cNvSpPr txBox="1"/>
      </xdr:nvSpPr>
      <xdr:spPr>
        <a:xfrm>
          <a:off x="7594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74132</xdr:rowOff>
    </xdr:from>
    <xdr:to>
      <xdr:col>36</xdr:col>
      <xdr:colOff>165100</xdr:colOff>
      <xdr:row>96</xdr:row>
      <xdr:rowOff>4282</xdr:rowOff>
    </xdr:to>
    <xdr:sp macro="" textlink="">
      <xdr:nvSpPr>
        <xdr:cNvPr id="485" name="楕円 484"/>
        <xdr:cNvSpPr/>
      </xdr:nvSpPr>
      <xdr:spPr>
        <a:xfrm>
          <a:off x="6921500" y="163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20809</xdr:rowOff>
    </xdr:from>
    <xdr:ext cx="534377" cy="259045"/>
    <xdr:sp macro="" textlink="">
      <xdr:nvSpPr>
        <xdr:cNvPr id="486" name="テキスト ボックス 485"/>
        <xdr:cNvSpPr txBox="1"/>
      </xdr:nvSpPr>
      <xdr:spPr>
        <a:xfrm>
          <a:off x="6705111" y="161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63718</xdr:rowOff>
    </xdr:from>
    <xdr:to>
      <xdr:col>85</xdr:col>
      <xdr:colOff>127000</xdr:colOff>
      <xdr:row>37</xdr:row>
      <xdr:rowOff>143945</xdr:rowOff>
    </xdr:to>
    <xdr:cxnSp macro="">
      <xdr:nvCxnSpPr>
        <xdr:cNvPr id="518" name="直線コネクタ 517"/>
        <xdr:cNvCxnSpPr/>
      </xdr:nvCxnSpPr>
      <xdr:spPr>
        <a:xfrm flipV="1">
          <a:off x="15481300" y="6407368"/>
          <a:ext cx="838200" cy="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9"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143945</xdr:rowOff>
    </xdr:from>
    <xdr:to>
      <xdr:col>81</xdr:col>
      <xdr:colOff>50800</xdr:colOff>
      <xdr:row>37</xdr:row>
      <xdr:rowOff>148082</xdr:rowOff>
    </xdr:to>
    <xdr:cxnSp macro="">
      <xdr:nvCxnSpPr>
        <xdr:cNvPr id="521" name="直線コネクタ 520"/>
        <xdr:cNvCxnSpPr/>
      </xdr:nvCxnSpPr>
      <xdr:spPr>
        <a:xfrm flipV="1">
          <a:off x="14592300" y="6487595"/>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3" name="テキスト ボックス 522"/>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83748</xdr:rowOff>
    </xdr:from>
    <xdr:to>
      <xdr:col>76</xdr:col>
      <xdr:colOff>114300</xdr:colOff>
      <xdr:row>37</xdr:row>
      <xdr:rowOff>148082</xdr:rowOff>
    </xdr:to>
    <xdr:cxnSp macro="">
      <xdr:nvCxnSpPr>
        <xdr:cNvPr id="524" name="直線コネクタ 523"/>
        <xdr:cNvCxnSpPr/>
      </xdr:nvCxnSpPr>
      <xdr:spPr>
        <a:xfrm>
          <a:off x="13703300" y="6084498"/>
          <a:ext cx="889000" cy="40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6" name="テキスト ボックス 525"/>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83748</xdr:rowOff>
    </xdr:from>
    <xdr:to>
      <xdr:col>71</xdr:col>
      <xdr:colOff>177800</xdr:colOff>
      <xdr:row>37</xdr:row>
      <xdr:rowOff>12228</xdr:rowOff>
    </xdr:to>
    <xdr:cxnSp macro="">
      <xdr:nvCxnSpPr>
        <xdr:cNvPr id="527" name="直線コネクタ 526"/>
        <xdr:cNvCxnSpPr/>
      </xdr:nvCxnSpPr>
      <xdr:spPr>
        <a:xfrm flipV="1">
          <a:off x="12814300" y="6084498"/>
          <a:ext cx="889000" cy="2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71137</xdr:rowOff>
    </xdr:from>
    <xdr:ext cx="534377" cy="259045"/>
    <xdr:sp macro="" textlink="">
      <xdr:nvSpPr>
        <xdr:cNvPr id="529" name="テキスト ボックス 528"/>
        <xdr:cNvSpPr txBox="1"/>
      </xdr:nvSpPr>
      <xdr:spPr>
        <a:xfrm>
          <a:off x="13436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30" name="フローチャート: 判断 529"/>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31" name="テキスト ボックス 530"/>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12918</xdr:rowOff>
    </xdr:from>
    <xdr:to>
      <xdr:col>85</xdr:col>
      <xdr:colOff>177800</xdr:colOff>
      <xdr:row>37</xdr:row>
      <xdr:rowOff>114518</xdr:rowOff>
    </xdr:to>
    <xdr:sp macro="" textlink="">
      <xdr:nvSpPr>
        <xdr:cNvPr id="537" name="楕円 536"/>
        <xdr:cNvSpPr/>
      </xdr:nvSpPr>
      <xdr:spPr>
        <a:xfrm>
          <a:off x="16268700" y="63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162795</xdr:rowOff>
    </xdr:from>
    <xdr:ext cx="534377" cy="259045"/>
    <xdr:sp macro="" textlink="">
      <xdr:nvSpPr>
        <xdr:cNvPr id="538" name="消防費該当値テキスト"/>
        <xdr:cNvSpPr txBox="1"/>
      </xdr:nvSpPr>
      <xdr:spPr>
        <a:xfrm>
          <a:off x="16370300" y="63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93145</xdr:rowOff>
    </xdr:from>
    <xdr:to>
      <xdr:col>81</xdr:col>
      <xdr:colOff>101600</xdr:colOff>
      <xdr:row>38</xdr:row>
      <xdr:rowOff>23295</xdr:rowOff>
    </xdr:to>
    <xdr:sp macro="" textlink="">
      <xdr:nvSpPr>
        <xdr:cNvPr id="539" name="楕円 538"/>
        <xdr:cNvSpPr/>
      </xdr:nvSpPr>
      <xdr:spPr>
        <a:xfrm>
          <a:off x="1543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14422</xdr:rowOff>
    </xdr:from>
    <xdr:ext cx="534377" cy="259045"/>
    <xdr:sp macro="" textlink="">
      <xdr:nvSpPr>
        <xdr:cNvPr id="540" name="テキスト ボックス 539"/>
        <xdr:cNvSpPr txBox="1"/>
      </xdr:nvSpPr>
      <xdr:spPr>
        <a:xfrm>
          <a:off x="15214111" y="65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97282</xdr:rowOff>
    </xdr:from>
    <xdr:to>
      <xdr:col>76</xdr:col>
      <xdr:colOff>165100</xdr:colOff>
      <xdr:row>38</xdr:row>
      <xdr:rowOff>27432</xdr:rowOff>
    </xdr:to>
    <xdr:sp macro="" textlink="">
      <xdr:nvSpPr>
        <xdr:cNvPr id="541" name="楕円 540"/>
        <xdr:cNvSpPr/>
      </xdr:nvSpPr>
      <xdr:spPr>
        <a:xfrm>
          <a:off x="14541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18559</xdr:rowOff>
    </xdr:from>
    <xdr:ext cx="534377" cy="259045"/>
    <xdr:sp macro="" textlink="">
      <xdr:nvSpPr>
        <xdr:cNvPr id="542" name="テキスト ボックス 541"/>
        <xdr:cNvSpPr txBox="1"/>
      </xdr:nvSpPr>
      <xdr:spPr>
        <a:xfrm>
          <a:off x="14325111"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32948</xdr:rowOff>
    </xdr:from>
    <xdr:to>
      <xdr:col>72</xdr:col>
      <xdr:colOff>38100</xdr:colOff>
      <xdr:row>35</xdr:row>
      <xdr:rowOff>134548</xdr:rowOff>
    </xdr:to>
    <xdr:sp macro="" textlink="">
      <xdr:nvSpPr>
        <xdr:cNvPr id="543" name="楕円 542"/>
        <xdr:cNvSpPr/>
      </xdr:nvSpPr>
      <xdr:spPr>
        <a:xfrm>
          <a:off x="13652500" y="60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151075</xdr:rowOff>
    </xdr:from>
    <xdr:ext cx="534377" cy="259045"/>
    <xdr:sp macro="" textlink="">
      <xdr:nvSpPr>
        <xdr:cNvPr id="544" name="テキスト ボックス 543"/>
        <xdr:cNvSpPr txBox="1"/>
      </xdr:nvSpPr>
      <xdr:spPr>
        <a:xfrm>
          <a:off x="13436111" y="58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132878</xdr:rowOff>
    </xdr:from>
    <xdr:to>
      <xdr:col>67</xdr:col>
      <xdr:colOff>101600</xdr:colOff>
      <xdr:row>37</xdr:row>
      <xdr:rowOff>63028</xdr:rowOff>
    </xdr:to>
    <xdr:sp macro="" textlink="">
      <xdr:nvSpPr>
        <xdr:cNvPr id="545" name="楕円 544"/>
        <xdr:cNvSpPr/>
      </xdr:nvSpPr>
      <xdr:spPr>
        <a:xfrm>
          <a:off x="12763500" y="63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54155</xdr:rowOff>
    </xdr:from>
    <xdr:ext cx="534377" cy="259045"/>
    <xdr:sp macro="" textlink="">
      <xdr:nvSpPr>
        <xdr:cNvPr id="546" name="テキスト ボックス 545"/>
        <xdr:cNvSpPr txBox="1"/>
      </xdr:nvSpPr>
      <xdr:spPr>
        <a:xfrm>
          <a:off x="12547111" y="63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98095</xdr:rowOff>
    </xdr:from>
    <xdr:to>
      <xdr:col>85</xdr:col>
      <xdr:colOff>127000</xdr:colOff>
      <xdr:row>55</xdr:row>
      <xdr:rowOff>103277</xdr:rowOff>
    </xdr:to>
    <xdr:cxnSp macro="">
      <xdr:nvCxnSpPr>
        <xdr:cNvPr id="576" name="直線コネクタ 575"/>
        <xdr:cNvCxnSpPr/>
      </xdr:nvCxnSpPr>
      <xdr:spPr>
        <a:xfrm flipV="1">
          <a:off x="15481300" y="9356395"/>
          <a:ext cx="8382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7" name="教育費平均値テキスト"/>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103277</xdr:rowOff>
    </xdr:from>
    <xdr:to>
      <xdr:col>81</xdr:col>
      <xdr:colOff>50800</xdr:colOff>
      <xdr:row>57</xdr:row>
      <xdr:rowOff>23838</xdr:rowOff>
    </xdr:to>
    <xdr:cxnSp macro="">
      <xdr:nvCxnSpPr>
        <xdr:cNvPr id="579" name="直線コネクタ 578"/>
        <xdr:cNvCxnSpPr/>
      </xdr:nvCxnSpPr>
      <xdr:spPr>
        <a:xfrm flipV="1">
          <a:off x="14592300" y="9533027"/>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81" name="テキスト ボックス 580"/>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154863</xdr:rowOff>
    </xdr:from>
    <xdr:to>
      <xdr:col>76</xdr:col>
      <xdr:colOff>114300</xdr:colOff>
      <xdr:row>57</xdr:row>
      <xdr:rowOff>23838</xdr:rowOff>
    </xdr:to>
    <xdr:cxnSp macro="">
      <xdr:nvCxnSpPr>
        <xdr:cNvPr id="582" name="直線コネクタ 581"/>
        <xdr:cNvCxnSpPr/>
      </xdr:nvCxnSpPr>
      <xdr:spPr>
        <a:xfrm>
          <a:off x="13703300" y="9584613"/>
          <a:ext cx="889000" cy="2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31652</xdr:rowOff>
    </xdr:from>
    <xdr:ext cx="534377" cy="259045"/>
    <xdr:sp macro="" textlink="">
      <xdr:nvSpPr>
        <xdr:cNvPr id="584" name="テキスト ボックス 583"/>
        <xdr:cNvSpPr txBox="1"/>
      </xdr:nvSpPr>
      <xdr:spPr>
        <a:xfrm>
          <a:off x="14325111" y="91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154863</xdr:rowOff>
    </xdr:from>
    <xdr:to>
      <xdr:col>71</xdr:col>
      <xdr:colOff>177800</xdr:colOff>
      <xdr:row>56</xdr:row>
      <xdr:rowOff>171209</xdr:rowOff>
    </xdr:to>
    <xdr:cxnSp macro="">
      <xdr:nvCxnSpPr>
        <xdr:cNvPr id="585" name="直線コネクタ 584"/>
        <xdr:cNvCxnSpPr/>
      </xdr:nvCxnSpPr>
      <xdr:spPr>
        <a:xfrm flipV="1">
          <a:off x="12814300" y="9584613"/>
          <a:ext cx="889000" cy="1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7" name="テキスト ボックス 586"/>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8" name="フローチャート: 判断 587"/>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31767</xdr:rowOff>
    </xdr:from>
    <xdr:ext cx="534377" cy="259045"/>
    <xdr:sp macro="" textlink="">
      <xdr:nvSpPr>
        <xdr:cNvPr id="589" name="テキスト ボックス 588"/>
        <xdr:cNvSpPr txBox="1"/>
      </xdr:nvSpPr>
      <xdr:spPr>
        <a:xfrm>
          <a:off x="12547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47295</xdr:rowOff>
    </xdr:from>
    <xdr:to>
      <xdr:col>85</xdr:col>
      <xdr:colOff>177800</xdr:colOff>
      <xdr:row>54</xdr:row>
      <xdr:rowOff>148895</xdr:rowOff>
    </xdr:to>
    <xdr:sp macro="" textlink="">
      <xdr:nvSpPr>
        <xdr:cNvPr id="595" name="楕円 594"/>
        <xdr:cNvSpPr/>
      </xdr:nvSpPr>
      <xdr:spPr>
        <a:xfrm>
          <a:off x="16268700" y="9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25722</xdr:rowOff>
    </xdr:from>
    <xdr:ext cx="534377" cy="259045"/>
    <xdr:sp macro="" textlink="">
      <xdr:nvSpPr>
        <xdr:cNvPr id="596" name="教育費該当値テキスト"/>
        <xdr:cNvSpPr txBox="1"/>
      </xdr:nvSpPr>
      <xdr:spPr>
        <a:xfrm>
          <a:off x="16370300" y="92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52477</xdr:rowOff>
    </xdr:from>
    <xdr:to>
      <xdr:col>81</xdr:col>
      <xdr:colOff>101600</xdr:colOff>
      <xdr:row>55</xdr:row>
      <xdr:rowOff>154077</xdr:rowOff>
    </xdr:to>
    <xdr:sp macro="" textlink="">
      <xdr:nvSpPr>
        <xdr:cNvPr id="597" name="楕円 596"/>
        <xdr:cNvSpPr/>
      </xdr:nvSpPr>
      <xdr:spPr>
        <a:xfrm>
          <a:off x="15430500" y="9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145204</xdr:rowOff>
    </xdr:from>
    <xdr:ext cx="534377" cy="259045"/>
    <xdr:sp macro="" textlink="">
      <xdr:nvSpPr>
        <xdr:cNvPr id="598" name="テキスト ボックス 597"/>
        <xdr:cNvSpPr txBox="1"/>
      </xdr:nvSpPr>
      <xdr:spPr>
        <a:xfrm>
          <a:off x="15214111" y="95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144488</xdr:rowOff>
    </xdr:from>
    <xdr:to>
      <xdr:col>76</xdr:col>
      <xdr:colOff>165100</xdr:colOff>
      <xdr:row>57</xdr:row>
      <xdr:rowOff>74638</xdr:rowOff>
    </xdr:to>
    <xdr:sp macro="" textlink="">
      <xdr:nvSpPr>
        <xdr:cNvPr id="599" name="楕円 598"/>
        <xdr:cNvSpPr/>
      </xdr:nvSpPr>
      <xdr:spPr>
        <a:xfrm>
          <a:off x="14541500" y="97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65765</xdr:rowOff>
    </xdr:from>
    <xdr:ext cx="534377" cy="259045"/>
    <xdr:sp macro="" textlink="">
      <xdr:nvSpPr>
        <xdr:cNvPr id="600" name="テキスト ボックス 599"/>
        <xdr:cNvSpPr txBox="1"/>
      </xdr:nvSpPr>
      <xdr:spPr>
        <a:xfrm>
          <a:off x="14325111" y="98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104063</xdr:rowOff>
    </xdr:from>
    <xdr:to>
      <xdr:col>72</xdr:col>
      <xdr:colOff>38100</xdr:colOff>
      <xdr:row>56</xdr:row>
      <xdr:rowOff>34213</xdr:rowOff>
    </xdr:to>
    <xdr:sp macro="" textlink="">
      <xdr:nvSpPr>
        <xdr:cNvPr id="601" name="楕円 600"/>
        <xdr:cNvSpPr/>
      </xdr:nvSpPr>
      <xdr:spPr>
        <a:xfrm>
          <a:off x="13652500" y="95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25340</xdr:rowOff>
    </xdr:from>
    <xdr:ext cx="534377" cy="259045"/>
    <xdr:sp macro="" textlink="">
      <xdr:nvSpPr>
        <xdr:cNvPr id="602" name="テキスト ボックス 601"/>
        <xdr:cNvSpPr txBox="1"/>
      </xdr:nvSpPr>
      <xdr:spPr>
        <a:xfrm>
          <a:off x="13436111" y="9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120409</xdr:rowOff>
    </xdr:from>
    <xdr:to>
      <xdr:col>67</xdr:col>
      <xdr:colOff>101600</xdr:colOff>
      <xdr:row>57</xdr:row>
      <xdr:rowOff>50559</xdr:rowOff>
    </xdr:to>
    <xdr:sp macro="" textlink="">
      <xdr:nvSpPr>
        <xdr:cNvPr id="603" name="楕円 602"/>
        <xdr:cNvSpPr/>
      </xdr:nvSpPr>
      <xdr:spPr>
        <a:xfrm>
          <a:off x="12763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41686</xdr:rowOff>
    </xdr:from>
    <xdr:ext cx="534377" cy="259045"/>
    <xdr:sp macro="" textlink="">
      <xdr:nvSpPr>
        <xdr:cNvPr id="604" name="テキスト ボックス 603"/>
        <xdr:cNvSpPr txBox="1"/>
      </xdr:nvSpPr>
      <xdr:spPr>
        <a:xfrm>
          <a:off x="12547111" y="98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117297</xdr:rowOff>
    </xdr:from>
    <xdr:to>
      <xdr:col>81</xdr:col>
      <xdr:colOff>50800</xdr:colOff>
      <xdr:row>78</xdr:row>
      <xdr:rowOff>139700</xdr:rowOff>
    </xdr:to>
    <xdr:cxnSp macro="">
      <xdr:nvCxnSpPr>
        <xdr:cNvPr id="634" name="直線コネクタ 633"/>
        <xdr:cNvCxnSpPr/>
      </xdr:nvCxnSpPr>
      <xdr:spPr>
        <a:xfrm>
          <a:off x="14592300" y="13490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24440</xdr:rowOff>
    </xdr:from>
    <xdr:to>
      <xdr:col>76</xdr:col>
      <xdr:colOff>114300</xdr:colOff>
      <xdr:row>78</xdr:row>
      <xdr:rowOff>117297</xdr:rowOff>
    </xdr:to>
    <xdr:cxnSp macro="">
      <xdr:nvCxnSpPr>
        <xdr:cNvPr id="637" name="直線コネクタ 636"/>
        <xdr:cNvCxnSpPr/>
      </xdr:nvCxnSpPr>
      <xdr:spPr>
        <a:xfrm>
          <a:off x="13703300" y="13397540"/>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24440</xdr:rowOff>
    </xdr:from>
    <xdr:to>
      <xdr:col>71</xdr:col>
      <xdr:colOff>177800</xdr:colOff>
      <xdr:row>78</xdr:row>
      <xdr:rowOff>139700</xdr:rowOff>
    </xdr:to>
    <xdr:cxnSp macro="">
      <xdr:nvCxnSpPr>
        <xdr:cNvPr id="640" name="直線コネクタ 639"/>
        <xdr:cNvCxnSpPr/>
      </xdr:nvCxnSpPr>
      <xdr:spPr>
        <a:xfrm flipV="1">
          <a:off x="12814300" y="13397540"/>
          <a:ext cx="8890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146057</xdr:rowOff>
    </xdr:from>
    <xdr:ext cx="378565" cy="259045"/>
    <xdr:sp macro="" textlink="">
      <xdr:nvSpPr>
        <xdr:cNvPr id="642" name="テキスト ボックス 641"/>
        <xdr:cNvSpPr txBox="1"/>
      </xdr:nvSpPr>
      <xdr:spPr>
        <a:xfrm>
          <a:off x="13514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3" name="フローチャート: 判断 642"/>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4" name="テキスト ボックス 643"/>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66497</xdr:rowOff>
    </xdr:from>
    <xdr:to>
      <xdr:col>76</xdr:col>
      <xdr:colOff>165100</xdr:colOff>
      <xdr:row>78</xdr:row>
      <xdr:rowOff>168097</xdr:rowOff>
    </xdr:to>
    <xdr:sp macro="" textlink="">
      <xdr:nvSpPr>
        <xdr:cNvPr id="654" name="楕円 653"/>
        <xdr:cNvSpPr/>
      </xdr:nvSpPr>
      <xdr:spPr>
        <a:xfrm>
          <a:off x="1454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159224</xdr:rowOff>
    </xdr:from>
    <xdr:ext cx="378565" cy="259045"/>
    <xdr:sp macro="" textlink="">
      <xdr:nvSpPr>
        <xdr:cNvPr id="655" name="テキスト ボックス 654"/>
        <xdr:cNvSpPr txBox="1"/>
      </xdr:nvSpPr>
      <xdr:spPr>
        <a:xfrm>
          <a:off x="14403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145090</xdr:rowOff>
    </xdr:from>
    <xdr:to>
      <xdr:col>72</xdr:col>
      <xdr:colOff>38100</xdr:colOff>
      <xdr:row>78</xdr:row>
      <xdr:rowOff>75240</xdr:rowOff>
    </xdr:to>
    <xdr:sp macro="" textlink="">
      <xdr:nvSpPr>
        <xdr:cNvPr id="656" name="楕円 655"/>
        <xdr:cNvSpPr/>
      </xdr:nvSpPr>
      <xdr:spPr>
        <a:xfrm>
          <a:off x="13652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91767</xdr:rowOff>
    </xdr:from>
    <xdr:ext cx="469744" cy="259045"/>
    <xdr:sp macro="" textlink="">
      <xdr:nvSpPr>
        <xdr:cNvPr id="657" name="テキスト ボックス 656"/>
        <xdr:cNvSpPr txBox="1"/>
      </xdr:nvSpPr>
      <xdr:spPr>
        <a:xfrm>
          <a:off x="13468428" y="131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2" name="テキスト ボックス 67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2" name="直線コネクタ 681"/>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3"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4" name="直線コネクタ 683"/>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5"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6" name="直線コネクタ 685"/>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131631</xdr:rowOff>
    </xdr:from>
    <xdr:to>
      <xdr:col>85</xdr:col>
      <xdr:colOff>127000</xdr:colOff>
      <xdr:row>97</xdr:row>
      <xdr:rowOff>144318</xdr:rowOff>
    </xdr:to>
    <xdr:cxnSp macro="">
      <xdr:nvCxnSpPr>
        <xdr:cNvPr id="687" name="直線コネクタ 686"/>
        <xdr:cNvCxnSpPr/>
      </xdr:nvCxnSpPr>
      <xdr:spPr>
        <a:xfrm>
          <a:off x="15481300" y="16762281"/>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8"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9" name="フローチャート: 判断 688"/>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131631</xdr:rowOff>
    </xdr:from>
    <xdr:to>
      <xdr:col>81</xdr:col>
      <xdr:colOff>50800</xdr:colOff>
      <xdr:row>97</xdr:row>
      <xdr:rowOff>145369</xdr:rowOff>
    </xdr:to>
    <xdr:cxnSp macro="">
      <xdr:nvCxnSpPr>
        <xdr:cNvPr id="690" name="直線コネクタ 689"/>
        <xdr:cNvCxnSpPr/>
      </xdr:nvCxnSpPr>
      <xdr:spPr>
        <a:xfrm flipV="1">
          <a:off x="14592300" y="1676228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91" name="フローチャート: 判断 690"/>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2" name="テキスト ボックス 691"/>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145369</xdr:rowOff>
    </xdr:from>
    <xdr:to>
      <xdr:col>76</xdr:col>
      <xdr:colOff>114300</xdr:colOff>
      <xdr:row>98</xdr:row>
      <xdr:rowOff>2792</xdr:rowOff>
    </xdr:to>
    <xdr:cxnSp macro="">
      <xdr:nvCxnSpPr>
        <xdr:cNvPr id="693" name="直線コネクタ 692"/>
        <xdr:cNvCxnSpPr/>
      </xdr:nvCxnSpPr>
      <xdr:spPr>
        <a:xfrm flipV="1">
          <a:off x="13703300" y="16776019"/>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4" name="フローチャート: 判断 693"/>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5" name="テキスト ボックス 694"/>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159359</xdr:rowOff>
    </xdr:from>
    <xdr:to>
      <xdr:col>71</xdr:col>
      <xdr:colOff>177800</xdr:colOff>
      <xdr:row>98</xdr:row>
      <xdr:rowOff>2792</xdr:rowOff>
    </xdr:to>
    <xdr:cxnSp macro="">
      <xdr:nvCxnSpPr>
        <xdr:cNvPr id="696" name="直線コネクタ 695"/>
        <xdr:cNvCxnSpPr/>
      </xdr:nvCxnSpPr>
      <xdr:spPr>
        <a:xfrm>
          <a:off x="12814300" y="16790009"/>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7" name="フローチャート: 判断 696"/>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8" name="テキスト ボックス 697"/>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9" name="フローチャート: 判断 698"/>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0" name="テキスト ボックス 699"/>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93518</xdr:rowOff>
    </xdr:from>
    <xdr:to>
      <xdr:col>85</xdr:col>
      <xdr:colOff>177800</xdr:colOff>
      <xdr:row>98</xdr:row>
      <xdr:rowOff>23668</xdr:rowOff>
    </xdr:to>
    <xdr:sp macro="" textlink="">
      <xdr:nvSpPr>
        <xdr:cNvPr id="706" name="楕円 705"/>
        <xdr:cNvSpPr/>
      </xdr:nvSpPr>
      <xdr:spPr>
        <a:xfrm>
          <a:off x="16268700" y="167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71945</xdr:rowOff>
    </xdr:from>
    <xdr:ext cx="534377" cy="259045"/>
    <xdr:sp macro="" textlink="">
      <xdr:nvSpPr>
        <xdr:cNvPr id="707" name="公債費該当値テキスト"/>
        <xdr:cNvSpPr txBox="1"/>
      </xdr:nvSpPr>
      <xdr:spPr>
        <a:xfrm>
          <a:off x="16370300" y="167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80831</xdr:rowOff>
    </xdr:from>
    <xdr:to>
      <xdr:col>81</xdr:col>
      <xdr:colOff>101600</xdr:colOff>
      <xdr:row>98</xdr:row>
      <xdr:rowOff>10981</xdr:rowOff>
    </xdr:to>
    <xdr:sp macro="" textlink="">
      <xdr:nvSpPr>
        <xdr:cNvPr id="708" name="楕円 707"/>
        <xdr:cNvSpPr/>
      </xdr:nvSpPr>
      <xdr:spPr>
        <a:xfrm>
          <a:off x="15430500" y="167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2108</xdr:rowOff>
    </xdr:from>
    <xdr:ext cx="534377" cy="259045"/>
    <xdr:sp macro="" textlink="">
      <xdr:nvSpPr>
        <xdr:cNvPr id="709" name="テキスト ボックス 708"/>
        <xdr:cNvSpPr txBox="1"/>
      </xdr:nvSpPr>
      <xdr:spPr>
        <a:xfrm>
          <a:off x="15214111"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94569</xdr:rowOff>
    </xdr:from>
    <xdr:to>
      <xdr:col>76</xdr:col>
      <xdr:colOff>165100</xdr:colOff>
      <xdr:row>98</xdr:row>
      <xdr:rowOff>24719</xdr:rowOff>
    </xdr:to>
    <xdr:sp macro="" textlink="">
      <xdr:nvSpPr>
        <xdr:cNvPr id="710" name="楕円 709"/>
        <xdr:cNvSpPr/>
      </xdr:nvSpPr>
      <xdr:spPr>
        <a:xfrm>
          <a:off x="145415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15846</xdr:rowOff>
    </xdr:from>
    <xdr:ext cx="534377" cy="259045"/>
    <xdr:sp macro="" textlink="">
      <xdr:nvSpPr>
        <xdr:cNvPr id="711" name="テキスト ボックス 710"/>
        <xdr:cNvSpPr txBox="1"/>
      </xdr:nvSpPr>
      <xdr:spPr>
        <a:xfrm>
          <a:off x="14325111"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123442</xdr:rowOff>
    </xdr:from>
    <xdr:to>
      <xdr:col>72</xdr:col>
      <xdr:colOff>38100</xdr:colOff>
      <xdr:row>98</xdr:row>
      <xdr:rowOff>53592</xdr:rowOff>
    </xdr:to>
    <xdr:sp macro="" textlink="">
      <xdr:nvSpPr>
        <xdr:cNvPr id="712" name="楕円 711"/>
        <xdr:cNvSpPr/>
      </xdr:nvSpPr>
      <xdr:spPr>
        <a:xfrm>
          <a:off x="13652500" y="16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44719</xdr:rowOff>
    </xdr:from>
    <xdr:ext cx="534377" cy="259045"/>
    <xdr:sp macro="" textlink="">
      <xdr:nvSpPr>
        <xdr:cNvPr id="713" name="テキスト ボックス 712"/>
        <xdr:cNvSpPr txBox="1"/>
      </xdr:nvSpPr>
      <xdr:spPr>
        <a:xfrm>
          <a:off x="13436111" y="168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108559</xdr:rowOff>
    </xdr:from>
    <xdr:to>
      <xdr:col>67</xdr:col>
      <xdr:colOff>101600</xdr:colOff>
      <xdr:row>98</xdr:row>
      <xdr:rowOff>38709</xdr:rowOff>
    </xdr:to>
    <xdr:sp macro="" textlink="">
      <xdr:nvSpPr>
        <xdr:cNvPr id="714" name="楕円 713"/>
        <xdr:cNvSpPr/>
      </xdr:nvSpPr>
      <xdr:spPr>
        <a:xfrm>
          <a:off x="12763500" y="16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29836</xdr:rowOff>
    </xdr:from>
    <xdr:ext cx="534377" cy="259045"/>
    <xdr:sp macro="" textlink="">
      <xdr:nvSpPr>
        <xdr:cNvPr id="715" name="テキスト ボックス 714"/>
        <xdr:cNvSpPr txBox="1"/>
      </xdr:nvSpPr>
      <xdr:spPr>
        <a:xfrm>
          <a:off x="12547111" y="168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6" name="フローチャート: 判断 755"/>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7" name="テキスト ボックス 756"/>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8" name="フローチャート: 判断 757"/>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9" name="テキスト ボックス 758"/>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衛生費は、旧小山市民病院跡地活用事業の終了などにより減少となった。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農林水産業費は、農業用河川工作物応急対策事業や、栃木県南地方卸売市場特別会計への繰出金などの減により、減少となった。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土木費は、主に小山運動公園野球場整備事業や、城山町二丁目第一地区市街地再開発事業費の減により、減少となった。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教育費は、城南地区新設小学校の竣工により、増加となった。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歳入は、法人市民税が企業業績回復により増加したものの、臨時福祉給付金事業の終了による国庫補助金の減や、建設事業債の減少による市債の減などから、前年度比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％の減となった。歳出は、小山運動公園野球場整備事業の減少や、旧小山市民病院跡地活用事業の終了などにより、前年度比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％の減となった。その結果、実質収支は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億円、実質単年度収支は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億円となった。財政調整基金残高は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億円であるが引き続き全庁的に経常経費の節減や契約差金の完全凍結に取り組むことで積み増しに努めていく。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全会計において黒字が続いており、標準財政規模比については、平成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ポイント増加し、ここ</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年では最も高い数値となった。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引き続き、一般会計から各会計への繰出金の抑制に努めるとともに、地方公営企業における受益者負担の適正化等による経営改善を図り、収益の増加に努める。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58376530</v>
      </c>
      <c r="BO4" s="430"/>
      <c r="BP4" s="430"/>
      <c r="BQ4" s="430"/>
      <c r="BR4" s="430"/>
      <c r="BS4" s="430"/>
      <c r="BT4" s="430"/>
      <c r="BU4" s="431"/>
      <c r="BV4" s="429">
        <v>59567730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4.5999999999999996</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56741974</v>
      </c>
      <c r="BO5" s="467"/>
      <c r="BP5" s="467"/>
      <c r="BQ5" s="467"/>
      <c r="BR5" s="467"/>
      <c r="BS5" s="467"/>
      <c r="BT5" s="467"/>
      <c r="BU5" s="468"/>
      <c r="BV5" s="466">
        <v>58138903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86.1</v>
      </c>
      <c r="CU5" s="464"/>
      <c r="CV5" s="464"/>
      <c r="CW5" s="464"/>
      <c r="CX5" s="464"/>
      <c r="CY5" s="464"/>
      <c r="CZ5" s="464"/>
      <c r="DA5" s="465"/>
      <c r="DB5" s="463">
        <v>87.9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1634556</v>
      </c>
      <c r="BO6" s="467"/>
      <c r="BP6" s="467"/>
      <c r="BQ6" s="467"/>
      <c r="BR6" s="467"/>
      <c r="BS6" s="467"/>
      <c r="BT6" s="467"/>
      <c r="BU6" s="468"/>
      <c r="BV6" s="466">
        <v>1428827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88.5</v>
      </c>
      <c r="CU6" s="504"/>
      <c r="CV6" s="504"/>
      <c r="CW6" s="504"/>
      <c r="CX6" s="504"/>
      <c r="CY6" s="504"/>
      <c r="CZ6" s="504"/>
      <c r="DA6" s="505"/>
      <c r="DB6" s="503">
        <v>91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182753</v>
      </c>
      <c r="BO7" s="467"/>
      <c r="BP7" s="467"/>
      <c r="BQ7" s="467"/>
      <c r="BR7" s="467"/>
      <c r="BS7" s="467"/>
      <c r="BT7" s="467"/>
      <c r="BU7" s="468"/>
      <c r="BV7" s="466">
        <v>470253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31720074</v>
      </c>
      <c r="CU7" s="467"/>
      <c r="CV7" s="467"/>
      <c r="CW7" s="467"/>
      <c r="CX7" s="467"/>
      <c r="CY7" s="467"/>
      <c r="CZ7" s="467"/>
      <c r="DA7" s="468"/>
      <c r="DB7" s="466">
        <v>31636515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1451803</v>
      </c>
      <c r="BO8" s="467"/>
      <c r="BP8" s="467"/>
      <c r="BQ8" s="467"/>
      <c r="BR8" s="467"/>
      <c r="BS8" s="467"/>
      <c r="BT8" s="467"/>
      <c r="BU8" s="468"/>
      <c r="BV8" s="466">
        <v>958574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0.98</v>
      </c>
      <c r="CU8" s="507"/>
      <c r="CV8" s="507"/>
      <c r="CW8" s="507"/>
      <c r="CX8" s="507"/>
      <c r="CY8" s="507"/>
      <c r="CZ8" s="507"/>
      <c r="DA8" s="508"/>
      <c r="DB8" s="506">
        <v>0.97</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166760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493229</v>
      </c>
      <c r="BO9" s="467"/>
      <c r="BP9" s="467"/>
      <c r="BQ9" s="467"/>
      <c r="BR9" s="467"/>
      <c r="BS9" s="467"/>
      <c r="BT9" s="467"/>
      <c r="BU9" s="468"/>
      <c r="BV9" s="466">
        <v>-582342</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12.6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164454</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117</v>
      </c>
      <c r="AV10" s="499"/>
      <c r="AW10" s="499"/>
      <c r="AX10" s="499"/>
      <c r="AY10" s="500" t="s">
        <v>122</v>
      </c>
      <c r="AZ10" s="501"/>
      <c r="BA10" s="501"/>
      <c r="BB10" s="501"/>
      <c r="BC10" s="501"/>
      <c r="BD10" s="501"/>
      <c r="BE10" s="501"/>
      <c r="BF10" s="501"/>
      <c r="BG10" s="501"/>
      <c r="BH10" s="501"/>
      <c r="BI10" s="501"/>
      <c r="BJ10" s="501"/>
      <c r="BK10" s="501"/>
      <c r="BL10" s="501"/>
      <c r="BM10" s="502"/>
      <c r="BN10" s="466">
        <v>10344</v>
      </c>
      <c r="BO10" s="467"/>
      <c r="BP10" s="467"/>
      <c r="BQ10" s="467"/>
      <c r="BR10" s="467"/>
      <c r="BS10" s="467"/>
      <c r="BT10" s="467"/>
      <c r="BU10" s="468"/>
      <c r="BV10" s="466">
        <v>5208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110</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167480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300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160784</v>
      </c>
      <c r="S13" s="548"/>
      <c r="T13" s="548"/>
      <c r="U13" s="548"/>
      <c r="V13" s="549"/>
      <c r="W13" s="482" t="s">
        <v>140</v>
      </c>
      <c r="X13" s="483"/>
      <c r="Y13" s="483"/>
      <c r="Z13" s="483"/>
      <c r="AA13" s="483"/>
      <c r="AB13" s="473"/>
      <c r="AC13" s="517">
        <v>3142</v>
      </c>
      <c r="AD13" s="518"/>
      <c r="AE13" s="518"/>
      <c r="AF13" s="518"/>
      <c r="AG13" s="557"/>
      <c r="AH13" s="517">
        <v>3087</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503273</v>
      </c>
      <c r="BO13" s="467"/>
      <c r="BP13" s="467"/>
      <c r="BQ13" s="467"/>
      <c r="BR13" s="467"/>
      <c r="BS13" s="467"/>
      <c r="BT13" s="467"/>
      <c r="BU13" s="468"/>
      <c r="BV13" s="466">
        <v>-577134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167410</v>
      </c>
      <c r="S14" s="548"/>
      <c r="T14" s="548"/>
      <c r="U14" s="548"/>
      <c r="V14" s="549"/>
      <c r="W14" s="456"/>
      <c r="X14" s="457"/>
      <c r="Y14" s="457"/>
      <c r="Z14" s="457"/>
      <c r="AA14" s="457"/>
      <c r="AB14" s="446"/>
      <c r="AC14" s="550">
        <v>4.0999999999999996</v>
      </c>
      <c r="AD14" s="551"/>
      <c r="AE14" s="551"/>
      <c r="AF14" s="551"/>
      <c r="AG14" s="552"/>
      <c r="AH14" s="550">
        <v>4.0999999999999996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68.099999999999994</v>
      </c>
      <c r="CU14" s="562"/>
      <c r="CV14" s="562"/>
      <c r="CW14" s="562"/>
      <c r="CX14" s="562"/>
      <c r="CY14" s="562"/>
      <c r="CZ14" s="562"/>
      <c r="DA14" s="563"/>
      <c r="DB14" s="561">
        <v>67.099999999999994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147</v>
      </c>
      <c r="N15" s="555"/>
      <c r="O15" s="555"/>
      <c r="P15" s="555"/>
      <c r="Q15" s="556"/>
      <c r="R15" s="547">
        <v>160898</v>
      </c>
      <c r="S15" s="548"/>
      <c r="T15" s="548"/>
      <c r="U15" s="548"/>
      <c r="V15" s="549"/>
      <c r="W15" s="482" t="s">
        <v>148</v>
      </c>
      <c r="X15" s="483"/>
      <c r="Y15" s="483"/>
      <c r="Z15" s="483"/>
      <c r="AA15" s="483"/>
      <c r="AB15" s="473"/>
      <c r="AC15" s="517">
        <v>25951</v>
      </c>
      <c r="AD15" s="518"/>
      <c r="AE15" s="518"/>
      <c r="AF15" s="518"/>
      <c r="AG15" s="557"/>
      <c r="AH15" s="517">
        <v>24868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23623535</v>
      </c>
      <c r="BO15" s="430"/>
      <c r="BP15" s="430"/>
      <c r="BQ15" s="430"/>
      <c r="BR15" s="430"/>
      <c r="BS15" s="430"/>
      <c r="BT15" s="430"/>
      <c r="BU15" s="431"/>
      <c r="BV15" s="429">
        <v>23287892</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33.9</v>
      </c>
      <c r="AD16" s="551"/>
      <c r="AE16" s="551"/>
      <c r="AF16" s="551"/>
      <c r="AG16" s="552"/>
      <c r="AH16" s="550">
        <v>33.299999999999997</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24128586</v>
      </c>
      <c r="BO16" s="467"/>
      <c r="BP16" s="467"/>
      <c r="BQ16" s="467"/>
      <c r="BR16" s="467"/>
      <c r="BS16" s="467"/>
      <c r="BT16" s="467"/>
      <c r="BU16" s="468"/>
      <c r="BV16" s="466">
        <v>23924806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47496</v>
      </c>
      <c r="AD17" s="518"/>
      <c r="AE17" s="518"/>
      <c r="AF17" s="518"/>
      <c r="AG17" s="557"/>
      <c r="AH17" s="517">
        <v>46715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30350293</v>
      </c>
      <c r="BO17" s="467"/>
      <c r="BP17" s="467"/>
      <c r="BQ17" s="467"/>
      <c r="BR17" s="467"/>
      <c r="BS17" s="467"/>
      <c r="BT17" s="467"/>
      <c r="BU17" s="468"/>
      <c r="BV17" s="466">
        <v>29890380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171.76</v>
      </c>
      <c r="M18" s="579"/>
      <c r="N18" s="579"/>
      <c r="O18" s="579"/>
      <c r="P18" s="579"/>
      <c r="Q18" s="579"/>
      <c r="R18" s="580"/>
      <c r="S18" s="580"/>
      <c r="T18" s="580"/>
      <c r="U18" s="580"/>
      <c r="V18" s="581"/>
      <c r="W18" s="484"/>
      <c r="X18" s="485"/>
      <c r="Y18" s="485"/>
      <c r="Z18" s="485"/>
      <c r="AA18" s="485"/>
      <c r="AB18" s="476"/>
      <c r="AC18" s="582">
        <v>62</v>
      </c>
      <c r="AD18" s="583"/>
      <c r="AE18" s="583"/>
      <c r="AF18" s="583"/>
      <c r="AG18" s="584"/>
      <c r="AH18" s="582">
        <v>62.6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28718934</v>
      </c>
      <c r="BO18" s="467"/>
      <c r="BP18" s="467"/>
      <c r="BQ18" s="467"/>
      <c r="BR18" s="467"/>
      <c r="BS18" s="467"/>
      <c r="BT18" s="467"/>
      <c r="BU18" s="468"/>
      <c r="BV18" s="466">
        <v>28841825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971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36996001</v>
      </c>
      <c r="BO19" s="467"/>
      <c r="BP19" s="467"/>
      <c r="BQ19" s="467"/>
      <c r="BR19" s="467"/>
      <c r="BS19" s="467"/>
      <c r="BT19" s="467"/>
      <c r="BU19" s="468"/>
      <c r="BV19" s="466">
        <v>36988961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65792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49910157</v>
      </c>
      <c r="BO23" s="467"/>
      <c r="BP23" s="467"/>
      <c r="BQ23" s="467"/>
      <c r="BR23" s="467"/>
      <c r="BS23" s="467"/>
      <c r="BT23" s="467"/>
      <c r="BU23" s="468"/>
      <c r="BV23" s="466">
        <v>50617296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9700</v>
      </c>
      <c r="R24" s="518"/>
      <c r="S24" s="518"/>
      <c r="T24" s="518"/>
      <c r="U24" s="518"/>
      <c r="V24" s="557"/>
      <c r="W24" s="616"/>
      <c r="X24" s="604"/>
      <c r="Y24" s="605"/>
      <c r="Z24" s="516" t="s">
        <v>172</v>
      </c>
      <c r="AA24" s="496"/>
      <c r="AB24" s="496"/>
      <c r="AC24" s="496"/>
      <c r="AD24" s="496"/>
      <c r="AE24" s="496"/>
      <c r="AF24" s="496"/>
      <c r="AG24" s="497"/>
      <c r="AH24" s="517">
        <v>1014</v>
      </c>
      <c r="AI24" s="518"/>
      <c r="AJ24" s="518"/>
      <c r="AK24" s="518"/>
      <c r="AL24" s="557"/>
      <c r="AM24" s="517">
        <v>3043014</v>
      </c>
      <c r="AN24" s="518"/>
      <c r="AO24" s="518"/>
      <c r="AP24" s="518"/>
      <c r="AQ24" s="518"/>
      <c r="AR24" s="557"/>
      <c r="AS24" s="517">
        <v>3001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21646545</v>
      </c>
      <c r="BO24" s="467"/>
      <c r="BP24" s="467"/>
      <c r="BQ24" s="467"/>
      <c r="BR24" s="467"/>
      <c r="BS24" s="467"/>
      <c r="BT24" s="467"/>
      <c r="BU24" s="468"/>
      <c r="BV24" s="466">
        <v>22983570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8260</v>
      </c>
      <c r="R25" s="518"/>
      <c r="S25" s="518"/>
      <c r="T25" s="518"/>
      <c r="U25" s="518"/>
      <c r="V25" s="557"/>
      <c r="W25" s="616"/>
      <c r="X25" s="604"/>
      <c r="Y25" s="605"/>
      <c r="Z25" s="516" t="s">
        <v>175</v>
      </c>
      <c r="AA25" s="496"/>
      <c r="AB25" s="496"/>
      <c r="AC25" s="496"/>
      <c r="AD25" s="496"/>
      <c r="AE25" s="496"/>
      <c r="AF25" s="496"/>
      <c r="AG25" s="497"/>
      <c r="AH25" s="517">
        <v>206</v>
      </c>
      <c r="AI25" s="518"/>
      <c r="AJ25" s="518"/>
      <c r="AK25" s="518"/>
      <c r="AL25" s="557"/>
      <c r="AM25" s="517">
        <v>600902</v>
      </c>
      <c r="AN25" s="518"/>
      <c r="AO25" s="518"/>
      <c r="AP25" s="518"/>
      <c r="AQ25" s="518"/>
      <c r="AR25" s="557"/>
      <c r="AS25" s="517">
        <v>2917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13687917</v>
      </c>
      <c r="BO25" s="430"/>
      <c r="BP25" s="430"/>
      <c r="BQ25" s="430"/>
      <c r="BR25" s="430"/>
      <c r="BS25" s="430"/>
      <c r="BT25" s="430"/>
      <c r="BU25" s="431"/>
      <c r="BV25" s="429">
        <v>5907643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6930</v>
      </c>
      <c r="R26" s="518"/>
      <c r="S26" s="518"/>
      <c r="T26" s="518"/>
      <c r="U26" s="518"/>
      <c r="V26" s="557"/>
      <c r="W26" s="616"/>
      <c r="X26" s="604"/>
      <c r="Y26" s="605"/>
      <c r="Z26" s="516" t="s">
        <v>178</v>
      </c>
      <c r="AA26" s="626"/>
      <c r="AB26" s="626"/>
      <c r="AC26" s="626"/>
      <c r="AD26" s="626"/>
      <c r="AE26" s="626"/>
      <c r="AF26" s="626"/>
      <c r="AG26" s="627"/>
      <c r="AH26" s="517">
        <v>55</v>
      </c>
      <c r="AI26" s="518"/>
      <c r="AJ26" s="518"/>
      <c r="AK26" s="518"/>
      <c r="AL26" s="557"/>
      <c r="AM26" s="517">
        <v>187165</v>
      </c>
      <c r="AN26" s="518"/>
      <c r="AO26" s="518"/>
      <c r="AP26" s="518"/>
      <c r="AQ26" s="518"/>
      <c r="AR26" s="557"/>
      <c r="AS26" s="517">
        <v>3403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6000</v>
      </c>
      <c r="R27" s="518"/>
      <c r="S27" s="518"/>
      <c r="T27" s="518"/>
      <c r="U27" s="518"/>
      <c r="V27" s="557"/>
      <c r="W27" s="616"/>
      <c r="X27" s="604"/>
      <c r="Y27" s="605"/>
      <c r="Z27" s="516" t="s">
        <v>181</v>
      </c>
      <c r="AA27" s="496"/>
      <c r="AB27" s="496"/>
      <c r="AC27" s="496"/>
      <c r="AD27" s="496"/>
      <c r="AE27" s="496"/>
      <c r="AF27" s="496"/>
      <c r="AG27" s="497"/>
      <c r="AH27" s="517">
        <v>32</v>
      </c>
      <c r="AI27" s="518"/>
      <c r="AJ27" s="518"/>
      <c r="AK27" s="518"/>
      <c r="AL27" s="557"/>
      <c r="AM27" s="517">
        <v>118008</v>
      </c>
      <c r="AN27" s="518"/>
      <c r="AO27" s="518"/>
      <c r="AP27" s="518"/>
      <c r="AQ27" s="518"/>
      <c r="AR27" s="557"/>
      <c r="AS27" s="517">
        <v>3688</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632580</v>
      </c>
      <c r="BO27" s="640"/>
      <c r="BP27" s="640"/>
      <c r="BQ27" s="640"/>
      <c r="BR27" s="640"/>
      <c r="BS27" s="640"/>
      <c r="BT27" s="640"/>
      <c r="BU27" s="641"/>
      <c r="BV27" s="639">
        <v>632579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5400</v>
      </c>
      <c r="R28" s="518"/>
      <c r="S28" s="518"/>
      <c r="T28" s="518"/>
      <c r="U28" s="518"/>
      <c r="V28" s="557"/>
      <c r="W28" s="616"/>
      <c r="X28" s="604"/>
      <c r="Y28" s="605"/>
      <c r="Z28" s="516" t="s">
        <v>184</v>
      </c>
      <c r="AA28" s="496"/>
      <c r="AB28" s="496"/>
      <c r="AC28" s="496"/>
      <c r="AD28" s="496"/>
      <c r="AE28" s="496"/>
      <c r="AF28" s="496"/>
      <c r="AG28" s="497"/>
      <c r="AH28" s="517" t="s">
        <v>185</v>
      </c>
      <c r="AI28" s="518"/>
      <c r="AJ28" s="518"/>
      <c r="AK28" s="518"/>
      <c r="AL28" s="557"/>
      <c r="AM28" s="517" t="s">
        <v>186</v>
      </c>
      <c r="AN28" s="518"/>
      <c r="AO28" s="518"/>
      <c r="AP28" s="518"/>
      <c r="AQ28" s="518"/>
      <c r="AR28" s="557"/>
      <c r="AS28" s="517" t="s">
        <v>129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1224709</v>
      </c>
      <c r="BO28" s="430"/>
      <c r="BP28" s="430"/>
      <c r="BQ28" s="430"/>
      <c r="BR28" s="430"/>
      <c r="BS28" s="430"/>
      <c r="BT28" s="430"/>
      <c r="BU28" s="431"/>
      <c r="BV28" s="429">
        <v>1214665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28</v>
      </c>
      <c r="M29" s="518"/>
      <c r="N29" s="518"/>
      <c r="O29" s="518"/>
      <c r="P29" s="557"/>
      <c r="Q29" s="517">
        <v>5100</v>
      </c>
      <c r="R29" s="518"/>
      <c r="S29" s="518"/>
      <c r="T29" s="518"/>
      <c r="U29" s="518"/>
      <c r="V29" s="557"/>
      <c r="W29" s="617"/>
      <c r="X29" s="618"/>
      <c r="Y29" s="619"/>
      <c r="Z29" s="516" t="s">
        <v>189</v>
      </c>
      <c r="AA29" s="496"/>
      <c r="AB29" s="496"/>
      <c r="AC29" s="496"/>
      <c r="AD29" s="496"/>
      <c r="AE29" s="496"/>
      <c r="AF29" s="496"/>
      <c r="AG29" s="497"/>
      <c r="AH29" s="517">
        <v>1046</v>
      </c>
      <c r="AI29" s="518"/>
      <c r="AJ29" s="518"/>
      <c r="AK29" s="518"/>
      <c r="AL29" s="557"/>
      <c r="AM29" s="517">
        <v>3161022</v>
      </c>
      <c r="AN29" s="518"/>
      <c r="AO29" s="518"/>
      <c r="AP29" s="518"/>
      <c r="AQ29" s="518"/>
      <c r="AR29" s="557"/>
      <c r="AS29" s="517">
        <v>3022</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364116</v>
      </c>
      <c r="BO29" s="467"/>
      <c r="BP29" s="467"/>
      <c r="BQ29" s="467"/>
      <c r="BR29" s="467"/>
      <c r="BS29" s="467"/>
      <c r="BT29" s="467"/>
      <c r="BU29" s="468"/>
      <c r="BV29" s="466">
        <v>364089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2705740</v>
      </c>
      <c r="BO30" s="640"/>
      <c r="BP30" s="640"/>
      <c r="BQ30" s="640"/>
      <c r="BR30" s="640"/>
      <c r="BS30" s="640"/>
      <c r="BT30" s="640"/>
      <c r="BU30" s="641"/>
      <c r="BV30" s="639">
        <v>2736135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200</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15</v>
      </c>
      <c r="BX34" s="652"/>
      <c r="BY34" s="653" t="str">
        <f>IF('各会計、関係団体の財政状況及び健全化判断比率'!B68="","",'各会計、関係団体の財政状況及び健全化判断比率'!B68)</f>
        <v>小山広域保健衛生組合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渡良瀬遊水地アクリメーション振興財団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墓園やすらぎの森事業特別会計</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IF('各会計、関係団体の財政状況及び健全化判断比率'!B33="","",'各会計、関係団体の財政状況及び健全化判断比率'!B33)</f>
        <v>農業集落排水処理事業特別会計</v>
      </c>
      <c r="BH35" s="653"/>
      <c r="BI35" s="653"/>
      <c r="BJ35" s="653"/>
      <c r="BK35" s="653"/>
      <c r="BL35" s="653"/>
      <c r="BM35" s="653"/>
      <c r="BN35" s="653"/>
      <c r="BO35" s="653"/>
      <c r="BP35" s="653"/>
      <c r="BQ35" s="653"/>
      <c r="BR35" s="653"/>
      <c r="BS35" s="653"/>
      <c r="BT35" s="653"/>
      <c r="BU35" s="653"/>
      <c r="BV35" s="213"/>
      <c r="BW35" s="652">
        <f t="shared" ref="BW35:BW43" si="2">IF(BY35="","",BW34+1)</f>
        <v>16</v>
      </c>
      <c r="BX35" s="652"/>
      <c r="BY35" s="653" t="str">
        <f>IF('各会計、関係団体の財政状況及び健全化判断比率'!B69="","",'各会計、関係団体の財政状況及び健全化判断比率'!B69)</f>
        <v>栃木県市町村総合事務組合（一般会計）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小山都市開発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与良川水系湛水防除事業特別会計</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IF('各会計、関係団体の財政状況及び健全化判断比率'!B34="","",'各会計、関係団体の財政状況及び健全化判断比率'!B34)</f>
        <v>小山東部第二工業団地造成事業特別会計</v>
      </c>
      <c r="BH36" s="653"/>
      <c r="BI36" s="653"/>
      <c r="BJ36" s="653"/>
      <c r="BK36" s="653"/>
      <c r="BL36" s="653"/>
      <c r="BM36" s="653"/>
      <c r="BN36" s="653"/>
      <c r="BO36" s="653"/>
      <c r="BP36" s="653"/>
      <c r="BQ36" s="653"/>
      <c r="BR36" s="653"/>
      <c r="BS36" s="653"/>
      <c r="BT36" s="653"/>
      <c r="BU36" s="653"/>
      <c r="BV36" s="213"/>
      <c r="BW36" s="652">
        <f t="shared" si="2"/>
        <v>17</v>
      </c>
      <c r="BX36" s="652"/>
      <c r="BY36" s="653" t="str">
        <f>IF('各会計、関係団体の財政状況及び健全化判断比率'!B70="","",'各会計、関係団体の財政状況及び健全化判断比率'!B70)</f>
        <v>栃木県市町村総合事務組合（特別会計）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小山市体育協会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公共用地先行取得事業特別会計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14</v>
      </c>
      <c r="BF37" s="652"/>
      <c r="BG37" s="653" t="str">
        <f>IF('各会計、関係団体の財政状況及び健全化判断比率'!B35="","",'各会計、関係団体の財政状況及び健全化判断比率'!B35)</f>
        <v>テクノパーク小山南部造成事業特別会計</v>
      </c>
      <c r="BH37" s="653"/>
      <c r="BI37" s="653"/>
      <c r="BJ37" s="653"/>
      <c r="BK37" s="653"/>
      <c r="BL37" s="653"/>
      <c r="BM37" s="653"/>
      <c r="BN37" s="653"/>
      <c r="BO37" s="653"/>
      <c r="BP37" s="653"/>
      <c r="BQ37" s="653"/>
      <c r="BR37" s="653"/>
      <c r="BS37" s="653"/>
      <c r="BT37" s="653"/>
      <c r="BU37" s="653"/>
      <c r="BV37" s="213"/>
      <c r="BW37" s="652">
        <f t="shared" si="2"/>
        <v>18</v>
      </c>
      <c r="BX37" s="652"/>
      <c r="BY37" s="653" t="str">
        <f>IF('各会計、関係団体の財政状況及び健全化判断比率'!B71="","",'各会計、関係団体の財政状況及び健全化判断比率'!B71)</f>
        <v>栃木県後期高齢者医療広域連合（一般会計）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小山市農業公社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病院事業債管理事業特別会計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19</v>
      </c>
      <c r="BX38" s="652"/>
      <c r="BY38" s="653" t="str">
        <f>IF('各会計、関係団体の財政状況及び健全化判断比率'!B72="","",'各会計、関係団体の財政状況及び健全化判断比率'!B72)</f>
        <v>栃木県後期高齢者医療広域連合（後期高齢者医療特別会計）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小山市勤労者共済サービスセンター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f t="shared" si="5"/>
        <v>6</v>
      </c>
      <c r="D39" s="652"/>
      <c r="E39" s="653" t="str">
        <f>IF('各会計、関係団体の財政状況及び健全化判断比率'!B12="","",'各会計、関係団体の財政状況及び健全化判断比率'!B12)</f>
        <v>栃木県南地方卸売市場特別会計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テレビ小山放送</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小山市土地開発公社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27</v>
      </c>
      <c r="CP41" s="652"/>
      <c r="CQ41" s="653" t="str">
        <f>IF('各会計、関係団体の財政状況及び健全化判断比率'!BS14="","",'各会計、関係団体の財政状況及び健全化判断比率'!BS14)</f>
        <v>小山ブランド思川</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28</v>
      </c>
      <c r="CP42" s="652"/>
      <c r="CQ42" s="653" t="str">
        <f>IF('各会計、関係団体の財政状況及び健全化判断比率'!BS15="","",'各会計、関係団体の財政状況及び健全化判断比率'!BS15)</f>
        <v>小山市観光協会</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29</v>
      </c>
      <c r="CP43" s="652"/>
      <c r="CQ43" s="653" t="str">
        <f>IF('各会計、関係団体の財政状況及び健全化判断比率'!BS16="","",'各会計、関係団体の財政状況及び健全化判断比率'!BS16)</f>
        <v>新小山市民病院</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wF+Z3ut5UF4Yl4qYZsmZnqlawdemisLK/C/AGufuAN1PveesHz87iJzm+1xsQbV/OWIbZXxlUhd753YFxrnmlA==" saltValue="UnBeoE4O2RhoCaTc3hNi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4" t="s">
        <v>571</v>
      </c>
      <c r="D34" s="1244"/>
      <c r="E34" s="1245"/>
      <c r="F34" s="32">
        <v>14.01</v>
      </c>
      <c r="G34" s="33">
        <v>14.84</v>
      </c>
      <c r="H34" s="33">
        <v>16.5</v>
      </c>
      <c r="I34" s="33">
        <v>18.39</v>
      </c>
      <c r="J34" s="34">
        <v>20.58</v>
      </c>
      <c r="K34" s="22"/>
      <c r="L34" s="22"/>
      <c r="M34" s="22"/>
      <c r="N34" s="22"/>
      <c r="O34" s="22"/>
      <c r="P34" s="22"/>
    </row>
    <row r="35" spans="1:16" ht="39" customHeight="1">
      <c r="A35" s="22"/>
      <c r="B35" s="35"/>
      <c r="C35" s="1238" t="s">
        <v>572</v>
      </c>
      <c r="D35" s="1239"/>
      <c r="E35" s="1240"/>
      <c r="F35" s="36">
        <v>7.09</v>
      </c>
      <c r="G35" s="37">
        <v>7.79</v>
      </c>
      <c r="H35" s="37">
        <v>4.71</v>
      </c>
      <c r="I35" s="37">
        <v>2.87</v>
      </c>
      <c r="J35" s="38">
        <v>4.37</v>
      </c>
      <c r="K35" s="22"/>
      <c r="L35" s="22"/>
      <c r="M35" s="22"/>
      <c r="N35" s="22"/>
      <c r="O35" s="22"/>
      <c r="P35" s="22"/>
    </row>
    <row r="36" spans="1:16" ht="39" customHeight="1">
      <c r="A36" s="22"/>
      <c r="B36" s="35"/>
      <c r="C36" s="1238" t="s">
        <v>573</v>
      </c>
      <c r="D36" s="1239"/>
      <c r="E36" s="1240"/>
      <c r="F36" s="36">
        <v>0.55000000000000004</v>
      </c>
      <c r="G36" s="37">
        <v>1.41</v>
      </c>
      <c r="H36" s="37">
        <v>2.34</v>
      </c>
      <c r="I36" s="37">
        <v>1.1499999999999999</v>
      </c>
      <c r="J36" s="38">
        <v>1.74</v>
      </c>
      <c r="K36" s="22"/>
      <c r="L36" s="22"/>
      <c r="M36" s="22"/>
      <c r="N36" s="22"/>
      <c r="O36" s="22"/>
      <c r="P36" s="22"/>
    </row>
    <row r="37" spans="1:16" ht="39" customHeight="1">
      <c r="A37" s="22"/>
      <c r="B37" s="35"/>
      <c r="C37" s="1238" t="s">
        <v>574</v>
      </c>
      <c r="D37" s="1239"/>
      <c r="E37" s="1240"/>
      <c r="F37" s="36">
        <v>2.85</v>
      </c>
      <c r="G37" s="37">
        <v>2.12</v>
      </c>
      <c r="H37" s="37">
        <v>3.38</v>
      </c>
      <c r="I37" s="37">
        <v>2.66</v>
      </c>
      <c r="J37" s="38">
        <v>1.27</v>
      </c>
      <c r="K37" s="22"/>
      <c r="L37" s="22"/>
      <c r="M37" s="22"/>
      <c r="N37" s="22"/>
      <c r="O37" s="22"/>
      <c r="P37" s="22"/>
    </row>
    <row r="38" spans="1:16" ht="39" customHeight="1">
      <c r="A38" s="22"/>
      <c r="B38" s="35"/>
      <c r="C38" s="1238" t="s">
        <v>575</v>
      </c>
      <c r="D38" s="1239"/>
      <c r="E38" s="1240"/>
      <c r="F38" s="36">
        <v>0.44</v>
      </c>
      <c r="G38" s="37">
        <v>0.41</v>
      </c>
      <c r="H38" s="37">
        <v>0.45</v>
      </c>
      <c r="I38" s="37">
        <v>0.34</v>
      </c>
      <c r="J38" s="38">
        <v>0.98</v>
      </c>
      <c r="K38" s="22"/>
      <c r="L38" s="22"/>
      <c r="M38" s="22"/>
      <c r="N38" s="22"/>
      <c r="O38" s="22"/>
      <c r="P38" s="22"/>
    </row>
    <row r="39" spans="1:16" ht="39" customHeight="1">
      <c r="A39" s="22"/>
      <c r="B39" s="35"/>
      <c r="C39" s="1238" t="s">
        <v>576</v>
      </c>
      <c r="D39" s="1239"/>
      <c r="E39" s="1240"/>
      <c r="F39" s="36">
        <v>0.35</v>
      </c>
      <c r="G39" s="37">
        <v>0.27</v>
      </c>
      <c r="H39" s="37">
        <v>0.12</v>
      </c>
      <c r="I39" s="37">
        <v>0.12</v>
      </c>
      <c r="J39" s="38">
        <v>0.18</v>
      </c>
      <c r="K39" s="22"/>
      <c r="L39" s="22"/>
      <c r="M39" s="22"/>
      <c r="N39" s="22"/>
      <c r="O39" s="22"/>
      <c r="P39" s="22"/>
    </row>
    <row r="40" spans="1:16" ht="39" customHeight="1">
      <c r="A40" s="22"/>
      <c r="B40" s="35"/>
      <c r="C40" s="1238" t="s">
        <v>577</v>
      </c>
      <c r="D40" s="1239"/>
      <c r="E40" s="1240"/>
      <c r="F40" s="36">
        <v>0.01</v>
      </c>
      <c r="G40" s="37">
        <v>0.01</v>
      </c>
      <c r="H40" s="37">
        <v>0.01</v>
      </c>
      <c r="I40" s="37">
        <v>0</v>
      </c>
      <c r="J40" s="38">
        <v>0.16</v>
      </c>
      <c r="K40" s="22"/>
      <c r="L40" s="22"/>
      <c r="M40" s="22"/>
      <c r="N40" s="22"/>
      <c r="O40" s="22"/>
      <c r="P40" s="22"/>
    </row>
    <row r="41" spans="1:16" ht="39" customHeight="1">
      <c r="A41" s="22"/>
      <c r="B41" s="35"/>
      <c r="C41" s="1238" t="s">
        <v>578</v>
      </c>
      <c r="D41" s="1239"/>
      <c r="E41" s="1240"/>
      <c r="F41" s="36">
        <v>0.01</v>
      </c>
      <c r="G41" s="37">
        <v>0.02</v>
      </c>
      <c r="H41" s="37">
        <v>0.01</v>
      </c>
      <c r="I41" s="37">
        <v>0.02</v>
      </c>
      <c r="J41" s="38">
        <v>0.01</v>
      </c>
      <c r="K41" s="22"/>
      <c r="L41" s="22"/>
      <c r="M41" s="22"/>
      <c r="N41" s="22"/>
      <c r="O41" s="22"/>
      <c r="P41" s="22"/>
    </row>
    <row r="42" spans="1:16" ht="39" customHeight="1">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c r="A43" s="22"/>
      <c r="B43" s="40"/>
      <c r="C43" s="1241" t="s">
        <v>580</v>
      </c>
      <c r="D43" s="1242"/>
      <c r="E43" s="1243"/>
      <c r="F43" s="41">
        <v>0.01</v>
      </c>
      <c r="G43" s="42">
        <v>0.01</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m+hxxzyekW3cU9D/Y0mea/y9Ei6GSVoBqoDeXxxdvQKFWjT0mzXHgYbsoy3Gb1aQBEkJs5kColj2gPWakZEVQ==" saltValue="4suhPgKYfuB53E7r+7E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57" sqref="B57:C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46" t="s">
        <v>11</v>
      </c>
      <c r="C45" s="1247"/>
      <c r="D45" s="58"/>
      <c r="E45" s="1252" t="s">
        <v>12</v>
      </c>
      <c r="F45" s="1252"/>
      <c r="G45" s="1252"/>
      <c r="H45" s="1252"/>
      <c r="I45" s="1252"/>
      <c r="J45" s="1253"/>
      <c r="K45" s="59">
        <v>4487</v>
      </c>
      <c r="L45" s="60">
        <v>4513</v>
      </c>
      <c r="M45" s="60">
        <v>4913</v>
      </c>
      <c r="N45" s="60">
        <v>5583</v>
      </c>
      <c r="O45" s="61">
        <v>5282</v>
      </c>
      <c r="P45" s="48"/>
      <c r="Q45" s="48"/>
      <c r="R45" s="48"/>
      <c r="S45" s="48"/>
      <c r="T45" s="48"/>
      <c r="U45" s="48"/>
    </row>
    <row r="46" spans="1:21" ht="30.75" customHeight="1">
      <c r="A46" s="48"/>
      <c r="B46" s="1248"/>
      <c r="C46" s="1249"/>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48"/>
      <c r="C47" s="1249"/>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48"/>
      <c r="C48" s="1249"/>
      <c r="D48" s="62"/>
      <c r="E48" s="1254" t="s">
        <v>15</v>
      </c>
      <c r="F48" s="1254"/>
      <c r="G48" s="1254"/>
      <c r="H48" s="1254"/>
      <c r="I48" s="1254"/>
      <c r="J48" s="1255"/>
      <c r="K48" s="63">
        <v>1606</v>
      </c>
      <c r="L48" s="64">
        <v>1579</v>
      </c>
      <c r="M48" s="64">
        <v>1620</v>
      </c>
      <c r="N48" s="64">
        <v>1648</v>
      </c>
      <c r="O48" s="65">
        <v>1555</v>
      </c>
      <c r="P48" s="48"/>
      <c r="Q48" s="48"/>
      <c r="R48" s="48"/>
      <c r="S48" s="48"/>
      <c r="T48" s="48"/>
      <c r="U48" s="48"/>
    </row>
    <row r="49" spans="1:21" ht="30.75" customHeight="1">
      <c r="A49" s="48"/>
      <c r="B49" s="1248"/>
      <c r="C49" s="1249"/>
      <c r="D49" s="62"/>
      <c r="E49" s="1254" t="s">
        <v>16</v>
      </c>
      <c r="F49" s="1254"/>
      <c r="G49" s="1254"/>
      <c r="H49" s="1254"/>
      <c r="I49" s="1254"/>
      <c r="J49" s="1255"/>
      <c r="K49" s="63">
        <v>306</v>
      </c>
      <c r="L49" s="64">
        <v>256</v>
      </c>
      <c r="M49" s="64">
        <v>432</v>
      </c>
      <c r="N49" s="64">
        <v>166</v>
      </c>
      <c r="O49" s="65">
        <v>42</v>
      </c>
      <c r="P49" s="48"/>
      <c r="Q49" s="48"/>
      <c r="R49" s="48"/>
      <c r="S49" s="48"/>
      <c r="T49" s="48"/>
      <c r="U49" s="48"/>
    </row>
    <row r="50" spans="1:21" ht="30.75" customHeight="1">
      <c r="A50" s="48"/>
      <c r="B50" s="1248"/>
      <c r="C50" s="1249"/>
      <c r="D50" s="62"/>
      <c r="E50" s="1254" t="s">
        <v>17</v>
      </c>
      <c r="F50" s="1254"/>
      <c r="G50" s="1254"/>
      <c r="H50" s="1254"/>
      <c r="I50" s="1254"/>
      <c r="J50" s="1255"/>
      <c r="K50" s="63">
        <v>52</v>
      </c>
      <c r="L50" s="64" t="s">
        <v>522</v>
      </c>
      <c r="M50" s="64" t="s">
        <v>522</v>
      </c>
      <c r="N50" s="64" t="s">
        <v>522</v>
      </c>
      <c r="O50" s="65" t="s">
        <v>522</v>
      </c>
      <c r="P50" s="48"/>
      <c r="Q50" s="48"/>
      <c r="R50" s="48"/>
      <c r="S50" s="48"/>
      <c r="T50" s="48"/>
      <c r="U50" s="48"/>
    </row>
    <row r="51" spans="1:21" ht="30.75" customHeight="1">
      <c r="A51" s="48"/>
      <c r="B51" s="1250"/>
      <c r="C51" s="1251"/>
      <c r="D51" s="66"/>
      <c r="E51" s="1254" t="s">
        <v>18</v>
      </c>
      <c r="F51" s="1254"/>
      <c r="G51" s="1254"/>
      <c r="H51" s="1254"/>
      <c r="I51" s="1254"/>
      <c r="J51" s="1255"/>
      <c r="K51" s="63">
        <v>1</v>
      </c>
      <c r="L51" s="64">
        <v>2</v>
      </c>
      <c r="M51" s="64">
        <v>0</v>
      </c>
      <c r="N51" s="64">
        <v>1</v>
      </c>
      <c r="O51" s="65">
        <v>1</v>
      </c>
      <c r="P51" s="48"/>
      <c r="Q51" s="48"/>
      <c r="R51" s="48"/>
      <c r="S51" s="48"/>
      <c r="T51" s="48"/>
      <c r="U51" s="48"/>
    </row>
    <row r="52" spans="1:21" ht="30.75" customHeight="1">
      <c r="A52" s="48"/>
      <c r="B52" s="1256" t="s">
        <v>19</v>
      </c>
      <c r="C52" s="1257"/>
      <c r="D52" s="66"/>
      <c r="E52" s="1254" t="s">
        <v>20</v>
      </c>
      <c r="F52" s="1254"/>
      <c r="G52" s="1254"/>
      <c r="H52" s="1254"/>
      <c r="I52" s="1254"/>
      <c r="J52" s="1255"/>
      <c r="K52" s="63">
        <v>5358</v>
      </c>
      <c r="L52" s="64">
        <v>5184</v>
      </c>
      <c r="M52" s="64">
        <v>5257</v>
      </c>
      <c r="N52" s="64">
        <v>5582</v>
      </c>
      <c r="O52" s="65">
        <v>5494</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1094</v>
      </c>
      <c r="L53" s="69">
        <v>1166</v>
      </c>
      <c r="M53" s="69">
        <v>1708</v>
      </c>
      <c r="N53" s="69">
        <v>1816</v>
      </c>
      <c r="O53" s="70">
        <v>1386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62" t="s">
        <v>25</v>
      </c>
      <c r="C57" s="1263"/>
      <c r="D57" s="1266" t="s">
        <v>26</v>
      </c>
      <c r="E57" s="1267"/>
      <c r="F57" s="1267"/>
      <c r="G57" s="1267"/>
      <c r="H57" s="1267"/>
      <c r="I57" s="1267"/>
      <c r="J57" s="1268"/>
      <c r="K57" s="82" t="s">
        <v>591</v>
      </c>
      <c r="L57" s="83" t="s">
        <v>592</v>
      </c>
      <c r="M57" s="83" t="s">
        <v>592</v>
      </c>
      <c r="N57" s="83" t="s">
        <v>593</v>
      </c>
      <c r="O57" s="84" t="s">
        <v>592</v>
      </c>
    </row>
    <row r="58" spans="1:21" ht="31.5" customHeight="1" thickBot="1">
      <c r="B58" s="1264"/>
      <c r="C58" s="1265"/>
      <c r="D58" s="1269" t="s">
        <v>27</v>
      </c>
      <c r="E58" s="1270"/>
      <c r="F58" s="1270"/>
      <c r="G58" s="1270"/>
      <c r="H58" s="1270"/>
      <c r="I58" s="1270"/>
      <c r="J58" s="1271"/>
      <c r="K58" s="85" t="s">
        <v>592</v>
      </c>
      <c r="L58" s="86" t="s">
        <v>592</v>
      </c>
      <c r="M58" s="86" t="s">
        <v>592</v>
      </c>
      <c r="N58" s="86" t="s">
        <v>592</v>
      </c>
      <c r="O58" s="87" t="s">
        <v>592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1VMr8+VFdCYbb6A/d8u61qoV1qk0EEzyfJBN9iH1Ftocg4od7hqKZ0gNtZYoEUpn1xEzdPFSCDzlCIkocdhmw==" saltValue="AoQNkCLU+kdQ3YbFrvfH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564</v>
      </c>
      <c r="J40" s="99" t="s">
        <v>565</v>
      </c>
      <c r="K40" s="99" t="s">
        <v>566</v>
      </c>
      <c r="L40" s="99" t="s">
        <v>567</v>
      </c>
      <c r="M40" s="100" t="s">
        <v>568</v>
      </c>
    </row>
    <row r="41" spans="2:13" ht="27.75" customHeight="1">
      <c r="B41" s="1272" t="s">
        <v>30</v>
      </c>
      <c r="C41" s="1273"/>
      <c r="D41" s="101"/>
      <c r="E41" s="1278" t="s">
        <v>31</v>
      </c>
      <c r="F41" s="1278"/>
      <c r="G41" s="1278"/>
      <c r="H41" s="1279"/>
      <c r="I41" s="102">
        <v>52763</v>
      </c>
      <c r="J41" s="103">
        <v>56327</v>
      </c>
      <c r="K41" s="103">
        <v>55322</v>
      </c>
      <c r="L41" s="103">
        <v>54874</v>
      </c>
      <c r="M41" s="104">
        <v>53582</v>
      </c>
    </row>
    <row r="42" spans="2:13" ht="27.75" customHeight="1">
      <c r="B42" s="1274"/>
      <c r="C42" s="1275"/>
      <c r="D42" s="105"/>
      <c r="E42" s="1280" t="s">
        <v>32</v>
      </c>
      <c r="F42" s="1280"/>
      <c r="G42" s="1280"/>
      <c r="H42" s="1281"/>
      <c r="I42" s="106">
        <v>693</v>
      </c>
      <c r="J42" s="107">
        <v>694</v>
      </c>
      <c r="K42" s="107">
        <v>695</v>
      </c>
      <c r="L42" s="107">
        <v>697</v>
      </c>
      <c r="M42" s="108">
        <v>699</v>
      </c>
    </row>
    <row r="43" spans="2:13" ht="27.75" customHeight="1">
      <c r="B43" s="1274"/>
      <c r="C43" s="1275"/>
      <c r="D43" s="105"/>
      <c r="E43" s="1280" t="s">
        <v>33</v>
      </c>
      <c r="F43" s="1280"/>
      <c r="G43" s="1280"/>
      <c r="H43" s="1281"/>
      <c r="I43" s="106">
        <v>26125</v>
      </c>
      <c r="J43" s="107">
        <v>26221</v>
      </c>
      <c r="K43" s="107">
        <v>26061</v>
      </c>
      <c r="L43" s="107">
        <v>25071</v>
      </c>
      <c r="M43" s="108">
        <v>23612</v>
      </c>
    </row>
    <row r="44" spans="2:13" ht="27.75" customHeight="1">
      <c r="B44" s="1274"/>
      <c r="C44" s="1275"/>
      <c r="D44" s="105"/>
      <c r="E44" s="1280" t="s">
        <v>34</v>
      </c>
      <c r="F44" s="1280"/>
      <c r="G44" s="1280"/>
      <c r="H44" s="1281"/>
      <c r="I44" s="106">
        <v>1167</v>
      </c>
      <c r="J44" s="107">
        <v>1950</v>
      </c>
      <c r="K44" s="107">
        <v>1693</v>
      </c>
      <c r="L44" s="107">
        <v>1627</v>
      </c>
      <c r="M44" s="108">
        <v>2499</v>
      </c>
    </row>
    <row r="45" spans="2:13" ht="27.75" customHeight="1">
      <c r="B45" s="1274"/>
      <c r="C45" s="1275"/>
      <c r="D45" s="105"/>
      <c r="E45" s="1280" t="s">
        <v>35</v>
      </c>
      <c r="F45" s="1280"/>
      <c r="G45" s="1280"/>
      <c r="H45" s="1281"/>
      <c r="I45" s="106">
        <v>6245</v>
      </c>
      <c r="J45" s="107">
        <v>5486</v>
      </c>
      <c r="K45" s="107">
        <v>5603</v>
      </c>
      <c r="L45" s="107">
        <v>5641</v>
      </c>
      <c r="M45" s="108">
        <v>5460</v>
      </c>
    </row>
    <row r="46" spans="2:13" ht="27.75" customHeight="1">
      <c r="B46" s="1274"/>
      <c r="C46" s="1275"/>
      <c r="D46" s="109"/>
      <c r="E46" s="1280" t="s">
        <v>36</v>
      </c>
      <c r="F46" s="1280"/>
      <c r="G46" s="1280"/>
      <c r="H46" s="1281"/>
      <c r="I46" s="106">
        <v>11</v>
      </c>
      <c r="J46" s="107">
        <v>10</v>
      </c>
      <c r="K46" s="107">
        <v>1067</v>
      </c>
      <c r="L46" s="107">
        <v>1078</v>
      </c>
      <c r="M46" s="108">
        <v>1063</v>
      </c>
    </row>
    <row r="47" spans="2:13" ht="27.75" customHeight="1">
      <c r="B47" s="1274"/>
      <c r="C47" s="1275"/>
      <c r="D47" s="110"/>
      <c r="E47" s="1282" t="s">
        <v>37</v>
      </c>
      <c r="F47" s="1283"/>
      <c r="G47" s="1283"/>
      <c r="H47" s="1284"/>
      <c r="I47" s="106" t="s">
        <v>522</v>
      </c>
      <c r="J47" s="107" t="s">
        <v>522</v>
      </c>
      <c r="K47" s="107" t="s">
        <v>522</v>
      </c>
      <c r="L47" s="107" t="s">
        <v>522</v>
      </c>
      <c r="M47" s="108" t="s">
        <v>522</v>
      </c>
    </row>
    <row r="48" spans="2:13" ht="27.75" customHeight="1">
      <c r="B48" s="1274"/>
      <c r="C48" s="1275"/>
      <c r="D48" s="105"/>
      <c r="E48" s="1280" t="s">
        <v>38</v>
      </c>
      <c r="F48" s="1280"/>
      <c r="G48" s="1280"/>
      <c r="H48" s="1281"/>
      <c r="I48" s="106" t="s">
        <v>522</v>
      </c>
      <c r="J48" s="107" t="s">
        <v>522</v>
      </c>
      <c r="K48" s="107" t="s">
        <v>522</v>
      </c>
      <c r="L48" s="107" t="s">
        <v>522</v>
      </c>
      <c r="M48" s="108" t="s">
        <v>522</v>
      </c>
    </row>
    <row r="49" spans="2:13" ht="27.75" customHeight="1">
      <c r="B49" s="1276"/>
      <c r="C49" s="1277"/>
      <c r="D49" s="105"/>
      <c r="E49" s="1280" t="s">
        <v>39</v>
      </c>
      <c r="F49" s="1280"/>
      <c r="G49" s="1280"/>
      <c r="H49" s="1281"/>
      <c r="I49" s="106" t="s">
        <v>522</v>
      </c>
      <c r="J49" s="107" t="s">
        <v>522</v>
      </c>
      <c r="K49" s="107" t="s">
        <v>522</v>
      </c>
      <c r="L49" s="107" t="s">
        <v>522</v>
      </c>
      <c r="M49" s="108" t="s">
        <v>522</v>
      </c>
    </row>
    <row r="50" spans="2:13" ht="27.75" customHeight="1">
      <c r="B50" s="1285" t="s">
        <v>40</v>
      </c>
      <c r="C50" s="1286"/>
      <c r="D50" s="111"/>
      <c r="E50" s="1280" t="s">
        <v>41</v>
      </c>
      <c r="F50" s="1280"/>
      <c r="G50" s="1280"/>
      <c r="H50" s="1281"/>
      <c r="I50" s="106">
        <v>5064</v>
      </c>
      <c r="J50" s="107">
        <v>5580</v>
      </c>
      <c r="K50" s="107">
        <v>5743</v>
      </c>
      <c r="L50" s="107">
        <v>6831</v>
      </c>
      <c r="M50" s="108">
        <v>7364</v>
      </c>
    </row>
    <row r="51" spans="2:13" ht="27.75" customHeight="1">
      <c r="B51" s="1274"/>
      <c r="C51" s="1275"/>
      <c r="D51" s="105"/>
      <c r="E51" s="1280" t="s">
        <v>42</v>
      </c>
      <c r="F51" s="1280"/>
      <c r="G51" s="1280"/>
      <c r="H51" s="1281"/>
      <c r="I51" s="106">
        <v>18210</v>
      </c>
      <c r="J51" s="107">
        <v>22607</v>
      </c>
      <c r="K51" s="107">
        <v>20476</v>
      </c>
      <c r="L51" s="107">
        <v>19339</v>
      </c>
      <c r="M51" s="108">
        <v>17976</v>
      </c>
    </row>
    <row r="52" spans="2:13" ht="27.75" customHeight="1">
      <c r="B52" s="1276"/>
      <c r="C52" s="1277"/>
      <c r="D52" s="105"/>
      <c r="E52" s="1280" t="s">
        <v>43</v>
      </c>
      <c r="F52" s="1280"/>
      <c r="G52" s="1280"/>
      <c r="H52" s="1281"/>
      <c r="I52" s="106">
        <v>45678</v>
      </c>
      <c r="J52" s="107">
        <v>46303</v>
      </c>
      <c r="K52" s="107">
        <v>44954</v>
      </c>
      <c r="L52" s="107">
        <v>44073</v>
      </c>
      <c r="M52" s="108">
        <v>42495</v>
      </c>
    </row>
    <row r="53" spans="2:13" ht="27.75" customHeight="1" thickBot="1">
      <c r="B53" s="1287" t="s">
        <v>44</v>
      </c>
      <c r="C53" s="1288"/>
      <c r="D53" s="112"/>
      <c r="E53" s="1289" t="s">
        <v>45</v>
      </c>
      <c r="F53" s="1289"/>
      <c r="G53" s="1289"/>
      <c r="H53" s="1290"/>
      <c r="I53" s="113">
        <v>18051</v>
      </c>
      <c r="J53" s="114">
        <v>16198</v>
      </c>
      <c r="K53" s="114">
        <v>19267</v>
      </c>
      <c r="L53" s="114">
        <v>18745</v>
      </c>
      <c r="M53" s="115">
        <v>19080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JqHHi9+9kdB1wQd7wVWnrtKYWos7iEBak54y8vOdwuMAn7MXRH3yuZcJHbbDi6FhnKuMs0Kw+H5d2xr4vgRxg==" saltValue="xCk3O3zM1Y4T5ZArgeSq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K55" sqref="K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566</v>
      </c>
      <c r="G54" s="124" t="s">
        <v>567</v>
      </c>
      <c r="H54" s="125" t="s">
        <v>568</v>
      </c>
    </row>
    <row r="55" spans="2:8" ht="52.5" customHeight="1">
      <c r="B55" s="126"/>
      <c r="C55" s="1299" t="s">
        <v>48</v>
      </c>
      <c r="D55" s="1299"/>
      <c r="E55" s="1300"/>
      <c r="F55" s="127">
        <v>1209</v>
      </c>
      <c r="G55" s="127">
        <v>1215</v>
      </c>
      <c r="H55" s="128">
        <v>1225</v>
      </c>
    </row>
    <row r="56" spans="2:8" ht="52.5" customHeight="1">
      <c r="B56" s="129"/>
      <c r="C56" s="1301" t="s">
        <v>49</v>
      </c>
      <c r="D56" s="1301"/>
      <c r="E56" s="1302"/>
      <c r="F56" s="130">
        <v>364</v>
      </c>
      <c r="G56" s="130">
        <v>364</v>
      </c>
      <c r="H56" s="131">
        <v>364</v>
      </c>
    </row>
    <row r="57" spans="2:8" ht="53.25" customHeight="1">
      <c r="B57" s="129"/>
      <c r="C57" s="1303" t="s">
        <v>50</v>
      </c>
      <c r="D57" s="1303"/>
      <c r="E57" s="1304"/>
      <c r="F57" s="132">
        <v>2708</v>
      </c>
      <c r="G57" s="132">
        <v>2736</v>
      </c>
      <c r="H57" s="133">
        <v>2706</v>
      </c>
    </row>
    <row r="58" spans="2:8" ht="45.75" customHeight="1">
      <c r="B58" s="134"/>
      <c r="C58" s="1291" t="s">
        <v>586</v>
      </c>
      <c r="D58" s="1292"/>
      <c r="E58" s="1293"/>
      <c r="F58" s="135">
        <v>1306</v>
      </c>
      <c r="G58" s="135">
        <v>1326</v>
      </c>
      <c r="H58" s="136">
        <v>1302</v>
      </c>
    </row>
    <row r="59" spans="2:8" ht="45.75" customHeight="1">
      <c r="B59" s="134"/>
      <c r="C59" s="1291" t="s">
        <v>587</v>
      </c>
      <c r="D59" s="1292"/>
      <c r="E59" s="1293"/>
      <c r="F59" s="135">
        <v>967</v>
      </c>
      <c r="G59" s="135">
        <v>967</v>
      </c>
      <c r="H59" s="136">
        <v>967</v>
      </c>
    </row>
    <row r="60" spans="2:8" ht="45.75" customHeight="1">
      <c r="B60" s="134"/>
      <c r="C60" s="1291" t="s">
        <v>588</v>
      </c>
      <c r="D60" s="1292"/>
      <c r="E60" s="1293"/>
      <c r="F60" s="135">
        <v>120</v>
      </c>
      <c r="G60" s="135">
        <v>120</v>
      </c>
      <c r="H60" s="136">
        <v>120</v>
      </c>
    </row>
    <row r="61" spans="2:8" ht="45.75" customHeight="1">
      <c r="B61" s="134"/>
      <c r="C61" s="1291" t="s">
        <v>589</v>
      </c>
      <c r="D61" s="1292"/>
      <c r="E61" s="1293"/>
      <c r="F61" s="135">
        <v>93</v>
      </c>
      <c r="G61" s="135">
        <v>92</v>
      </c>
      <c r="H61" s="136">
        <v>91</v>
      </c>
    </row>
    <row r="62" spans="2:8" ht="45.75" customHeight="1" thickBot="1">
      <c r="B62" s="137"/>
      <c r="C62" s="1294" t="s">
        <v>590</v>
      </c>
      <c r="D62" s="1295"/>
      <c r="E62" s="1296"/>
      <c r="F62" s="138">
        <v>69</v>
      </c>
      <c r="G62" s="138">
        <v>68</v>
      </c>
      <c r="H62" s="139">
        <v>66</v>
      </c>
    </row>
    <row r="63" spans="2:8" ht="52.5" customHeight="1" thickBot="1">
      <c r="B63" s="140"/>
      <c r="C63" s="1297" t="s">
        <v>51</v>
      </c>
      <c r="D63" s="1297"/>
      <c r="E63" s="1298"/>
      <c r="F63" s="141">
        <v>4281</v>
      </c>
      <c r="G63" s="141">
        <v>4315</v>
      </c>
      <c r="H63" s="142">
        <v>4295</v>
      </c>
    </row>
    <row r="64" spans="2:8" ht="15" customHeight="1"/>
    <row r="65" ht="0" hidden="1" customHeight="1"/>
    <row r="66" ht="0" hidden="1" customHeight="1"/>
  </sheetData>
  <sheetProtection algorithmName="SHA-512" hashValue="it1QfaTXUZr8s+pBWeDeOHmXwb/l/JS7dUDZcK8W0VW8scp8ng6dclaUJ8/j6zUiULmDBnLw/i11HC8+b+gCXA==" saltValue="9ba4OG0qjpsutJIMVbfb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633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621</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622</v>
      </c>
      <c r="AO51" s="1310"/>
      <c r="AP51" s="1310"/>
      <c r="AQ51" s="1310"/>
      <c r="AR51" s="1310"/>
      <c r="AS51" s="1310"/>
      <c r="AT51" s="1310"/>
      <c r="AU51" s="1310"/>
      <c r="AV51" s="1310"/>
      <c r="AW51" s="1310"/>
      <c r="AX51" s="1310"/>
      <c r="AY51" s="1310"/>
      <c r="AZ51" s="1310"/>
      <c r="BA51" s="1310"/>
      <c r="BB51" s="1310" t="s">
        <v>623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68.599999999999994</v>
      </c>
      <c r="CG51" s="1307"/>
      <c r="CH51" s="1307"/>
      <c r="CI51" s="1307"/>
      <c r="CJ51" s="1307"/>
      <c r="CK51" s="1307"/>
      <c r="CL51" s="1307"/>
      <c r="CM51" s="1307"/>
      <c r="CN51" s="1307">
        <v>67.099999999999994</v>
      </c>
      <c r="CO51" s="1307"/>
      <c r="CP51" s="1307"/>
      <c r="CQ51" s="1307"/>
      <c r="CR51" s="1307"/>
      <c r="CS51" s="1307"/>
      <c r="CT51" s="1307"/>
      <c r="CU51" s="1307"/>
      <c r="CV51" s="1322"/>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60.6</v>
      </c>
      <c r="CG53" s="1307"/>
      <c r="CH53" s="1307"/>
      <c r="CI53" s="1307"/>
      <c r="CJ53" s="1307"/>
      <c r="CK53" s="1307"/>
      <c r="CL53" s="1307"/>
      <c r="CM53" s="1307"/>
      <c r="CN53" s="1307">
        <v>61.6</v>
      </c>
      <c r="CO53" s="1307"/>
      <c r="CP53" s="1307"/>
      <c r="CQ53" s="1307"/>
      <c r="CR53" s="1307"/>
      <c r="CS53" s="1307"/>
      <c r="CT53" s="1307"/>
      <c r="CU53" s="1307"/>
      <c r="CV53" s="1322"/>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24.1</v>
      </c>
      <c r="CG55" s="1307"/>
      <c r="CH55" s="1307"/>
      <c r="CI55" s="1307"/>
      <c r="CJ55" s="1307"/>
      <c r="CK55" s="1307"/>
      <c r="CL55" s="1307"/>
      <c r="CM55" s="1307"/>
      <c r="CN55" s="1307">
        <v>20.100000000000001</v>
      </c>
      <c r="CO55" s="1307"/>
      <c r="CP55" s="1307"/>
      <c r="CQ55" s="1307"/>
      <c r="CR55" s="1307"/>
      <c r="CS55" s="1307"/>
      <c r="CT55" s="1307"/>
      <c r="CU55" s="1307"/>
      <c r="CV55" s="1322"/>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57.1</v>
      </c>
      <c r="CG57" s="1307"/>
      <c r="CH57" s="1307"/>
      <c r="CI57" s="1307"/>
      <c r="CJ57" s="1307"/>
      <c r="CK57" s="1307"/>
      <c r="CL57" s="1307"/>
      <c r="CM57" s="1307"/>
      <c r="CN57" s="1307">
        <v>57.7</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628</v>
      </c>
    </row>
    <row r="64" spans="1:109">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632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621</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c r="B73" s="394"/>
      <c r="G73" s="1323"/>
      <c r="H73" s="1323"/>
      <c r="I73" s="1323"/>
      <c r="J73" s="1323"/>
      <c r="K73" s="1306"/>
      <c r="L73" s="1306"/>
      <c r="M73" s="1306"/>
      <c r="N73" s="1306"/>
      <c r="AM73" s="403"/>
      <c r="AN73" s="1310" t="s">
        <v>622</v>
      </c>
      <c r="AO73" s="1310"/>
      <c r="AP73" s="1310"/>
      <c r="AQ73" s="1310"/>
      <c r="AR73" s="1310"/>
      <c r="AS73" s="1310"/>
      <c r="AT73" s="1310"/>
      <c r="AU73" s="1310"/>
      <c r="AV73" s="1310"/>
      <c r="AW73" s="1310"/>
      <c r="AX73" s="1310"/>
      <c r="AY73" s="1310"/>
      <c r="AZ73" s="1310"/>
      <c r="BA73" s="1310"/>
      <c r="BB73" s="1310" t="s">
        <v>627</v>
      </c>
      <c r="BC73" s="1310"/>
      <c r="BD73" s="1310"/>
      <c r="BE73" s="1310"/>
      <c r="BF73" s="1310"/>
      <c r="BG73" s="1310"/>
      <c r="BH73" s="1310"/>
      <c r="BI73" s="1310"/>
      <c r="BJ73" s="1310"/>
      <c r="BK73" s="1310"/>
      <c r="BL73" s="1310"/>
      <c r="BM73" s="1310"/>
      <c r="BN73" s="1310"/>
      <c r="BO73" s="1310"/>
      <c r="BP73" s="1307">
        <v>66</v>
      </c>
      <c r="BQ73" s="1307"/>
      <c r="BR73" s="1307"/>
      <c r="BS73" s="1307"/>
      <c r="BT73" s="1307"/>
      <c r="BU73" s="1307"/>
      <c r="BV73" s="1307"/>
      <c r="BW73" s="1307"/>
      <c r="BX73" s="1307">
        <v>58.2</v>
      </c>
      <c r="BY73" s="1307"/>
      <c r="BZ73" s="1307"/>
      <c r="CA73" s="1307"/>
      <c r="CB73" s="1307"/>
      <c r="CC73" s="1307"/>
      <c r="CD73" s="1307"/>
      <c r="CE73" s="1307"/>
      <c r="CF73" s="1307">
        <v>68.599999999999994</v>
      </c>
      <c r="CG73" s="1307"/>
      <c r="CH73" s="1307"/>
      <c r="CI73" s="1307"/>
      <c r="CJ73" s="1307"/>
      <c r="CK73" s="1307"/>
      <c r="CL73" s="1307"/>
      <c r="CM73" s="1307"/>
      <c r="CN73" s="1307">
        <v>67.099999999999994</v>
      </c>
      <c r="CO73" s="1307"/>
      <c r="CP73" s="1307"/>
      <c r="CQ73" s="1307"/>
      <c r="CR73" s="1307"/>
      <c r="CS73" s="1307"/>
      <c r="CT73" s="1307"/>
      <c r="CU73" s="1307"/>
      <c r="CV73" s="1307">
        <v>68.099999999999994</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630</v>
      </c>
      <c r="BC75" s="1310"/>
      <c r="BD75" s="1310"/>
      <c r="BE75" s="1310"/>
      <c r="BF75" s="1310"/>
      <c r="BG75" s="1310"/>
      <c r="BH75" s="1310"/>
      <c r="BI75" s="1310"/>
      <c r="BJ75" s="1310"/>
      <c r="BK75" s="1310"/>
      <c r="BL75" s="1310"/>
      <c r="BM75" s="1310"/>
      <c r="BN75" s="1310"/>
      <c r="BO75" s="1310"/>
      <c r="BP75" s="1307">
        <v>4.5999999999999996</v>
      </c>
      <c r="BQ75" s="1307"/>
      <c r="BR75" s="1307"/>
      <c r="BS75" s="1307"/>
      <c r="BT75" s="1307"/>
      <c r="BU75" s="1307"/>
      <c r="BV75" s="1307"/>
      <c r="BW75" s="1307"/>
      <c r="BX75" s="1307">
        <v>4.2</v>
      </c>
      <c r="BY75" s="1307"/>
      <c r="BZ75" s="1307"/>
      <c r="CA75" s="1307"/>
      <c r="CB75" s="1307"/>
      <c r="CC75" s="1307"/>
      <c r="CD75" s="1307"/>
      <c r="CE75" s="1307"/>
      <c r="CF75" s="1307">
        <v>4.7</v>
      </c>
      <c r="CG75" s="1307"/>
      <c r="CH75" s="1307"/>
      <c r="CI75" s="1307"/>
      <c r="CJ75" s="1307"/>
      <c r="CK75" s="1307"/>
      <c r="CL75" s="1307"/>
      <c r="CM75" s="1307"/>
      <c r="CN75" s="1307">
        <v>5.5</v>
      </c>
      <c r="CO75" s="1307"/>
      <c r="CP75" s="1307"/>
      <c r="CQ75" s="1307"/>
      <c r="CR75" s="1307"/>
      <c r="CS75" s="1307"/>
      <c r="CT75" s="1307"/>
      <c r="CU75" s="1307"/>
      <c r="CV75" s="1307">
        <v>5.8</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626</v>
      </c>
      <c r="AO77" s="1311"/>
      <c r="AP77" s="1311"/>
      <c r="AQ77" s="1311"/>
      <c r="AR77" s="1311"/>
      <c r="AS77" s="1311"/>
      <c r="AT77" s="1311"/>
      <c r="AU77" s="1311"/>
      <c r="AV77" s="1311"/>
      <c r="AW77" s="1311"/>
      <c r="AX77" s="1311"/>
      <c r="AY77" s="1311"/>
      <c r="AZ77" s="1311"/>
      <c r="BA77" s="1311"/>
      <c r="BB77" s="1310" t="s">
        <v>627</v>
      </c>
      <c r="BC77" s="1310"/>
      <c r="BD77" s="1310"/>
      <c r="BE77" s="1310"/>
      <c r="BF77" s="1310"/>
      <c r="BG77" s="1310"/>
      <c r="BH77" s="1310"/>
      <c r="BI77" s="1310"/>
      <c r="BJ77" s="1310"/>
      <c r="BK77" s="1310"/>
      <c r="BL77" s="1310"/>
      <c r="BM77" s="1310"/>
      <c r="BN77" s="1310"/>
      <c r="BO77" s="1310"/>
      <c r="BP77" s="1307">
        <v>30.5</v>
      </c>
      <c r="BQ77" s="1307"/>
      <c r="BR77" s="1307"/>
      <c r="BS77" s="1307"/>
      <c r="BT77" s="1307"/>
      <c r="BU77" s="1307"/>
      <c r="BV77" s="1307"/>
      <c r="BW77" s="1307"/>
      <c r="BX77" s="1307">
        <v>13.7</v>
      </c>
      <c r="BY77" s="1307"/>
      <c r="BZ77" s="1307"/>
      <c r="CA77" s="1307"/>
      <c r="CB77" s="1307"/>
      <c r="CC77" s="1307"/>
      <c r="CD77" s="1307"/>
      <c r="CE77" s="1307"/>
      <c r="CF77" s="1307">
        <v>24.1</v>
      </c>
      <c r="CG77" s="1307"/>
      <c r="CH77" s="1307"/>
      <c r="CI77" s="1307"/>
      <c r="CJ77" s="1307"/>
      <c r="CK77" s="1307"/>
      <c r="CL77" s="1307"/>
      <c r="CM77" s="1307"/>
      <c r="CN77" s="1307">
        <v>20.100000000000001</v>
      </c>
      <c r="CO77" s="1307"/>
      <c r="CP77" s="1307"/>
      <c r="CQ77" s="1307"/>
      <c r="CR77" s="1307"/>
      <c r="CS77" s="1307"/>
      <c r="CT77" s="1307"/>
      <c r="CU77" s="1307"/>
      <c r="CV77" s="1307">
        <v>16</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629</v>
      </c>
      <c r="BC79" s="1310"/>
      <c r="BD79" s="1310"/>
      <c r="BE79" s="1310"/>
      <c r="BF79" s="1310"/>
      <c r="BG79" s="1310"/>
      <c r="BH79" s="1310"/>
      <c r="BI79" s="1310"/>
      <c r="BJ79" s="1310"/>
      <c r="BK79" s="1310"/>
      <c r="BL79" s="1310"/>
      <c r="BM79" s="1310"/>
      <c r="BN79" s="1310"/>
      <c r="BO79" s="1310"/>
      <c r="BP79" s="1307">
        <v>5.2</v>
      </c>
      <c r="BQ79" s="1307"/>
      <c r="BR79" s="1307"/>
      <c r="BS79" s="1307"/>
      <c r="BT79" s="1307"/>
      <c r="BU79" s="1307"/>
      <c r="BV79" s="1307"/>
      <c r="BW79" s="1307"/>
      <c r="BX79" s="1307">
        <v>5.8</v>
      </c>
      <c r="BY79" s="1307"/>
      <c r="BZ79" s="1307"/>
      <c r="CA79" s="1307"/>
      <c r="CB79" s="1307"/>
      <c r="CC79" s="1307"/>
      <c r="CD79" s="1307"/>
      <c r="CE79" s="1307"/>
      <c r="CF79" s="1307">
        <v>6</v>
      </c>
      <c r="CG79" s="1307"/>
      <c r="CH79" s="1307"/>
      <c r="CI79" s="1307"/>
      <c r="CJ79" s="1307"/>
      <c r="CK79" s="1307"/>
      <c r="CL79" s="1307"/>
      <c r="CM79" s="1307"/>
      <c r="CN79" s="1307">
        <v>5.8</v>
      </c>
      <c r="CO79" s="1307"/>
      <c r="CP79" s="1307"/>
      <c r="CQ79" s="1307"/>
      <c r="CR79" s="1307"/>
      <c r="CS79" s="1307"/>
      <c r="CT79" s="1307"/>
      <c r="CU79" s="1307"/>
      <c r="CV79" s="1307">
        <v>5.3</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X54ApMrW6x/R/zO1L8k2SFJ7ILOIfksXP/G4Ekf2x3sk0UrnIyZYypiQrqJeCL3BvHHRC2iqNN64UUgPhLn5g==" saltValue="f6d/Df64/L2s326uWPG/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yrE62tFsVqHbQhIOmEJ8Q29OzxQLH6FrdrZGQ/3ZVbY943KUDWBTLr53hUXmCcOvFkRQ0IenO52UOaCwCBgDQ==" saltValue="5lId47Ziu3MbUhLydjYp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wR1vNo6EM+Iw+oqP2FdjsqNJ6Tdxbu+tIV9jwuLPdqP5y8uG0jBEZ1yRb5I3POtM42fJAnxej4qEcvd7QYomA==" saltValue="lsSr4AfzETK3MCMIIIA3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561</v>
      </c>
      <c r="G2" s="156"/>
      <c r="H2" s="157"/>
    </row>
    <row r="3" spans="1:8">
      <c r="A3" s="153" t="s">
        <v>554</v>
      </c>
      <c r="B3" s="158"/>
      <c r="C3" s="159"/>
      <c r="D3" s="160">
        <v>52752</v>
      </c>
      <c r="E3" s="161"/>
      <c r="F3" s="162">
        <v>45117</v>
      </c>
      <c r="G3" s="163"/>
      <c r="H3" s="164"/>
    </row>
    <row r="4" spans="1:8">
      <c r="A4" s="165"/>
      <c r="B4" s="166"/>
      <c r="C4" s="167"/>
      <c r="D4" s="168">
        <v>23524</v>
      </c>
      <c r="E4" s="169"/>
      <c r="F4" s="170">
        <v>25589</v>
      </c>
      <c r="G4" s="171"/>
      <c r="H4" s="172"/>
    </row>
    <row r="5" spans="1:8">
      <c r="A5" s="153" t="s">
        <v>556</v>
      </c>
      <c r="B5" s="158"/>
      <c r="C5" s="159"/>
      <c r="D5" s="160">
        <v>57411</v>
      </c>
      <c r="E5" s="161"/>
      <c r="F5" s="162">
        <v>52496</v>
      </c>
      <c r="G5" s="163"/>
      <c r="H5" s="164"/>
    </row>
    <row r="6" spans="1:8">
      <c r="A6" s="165"/>
      <c r="B6" s="166"/>
      <c r="C6" s="167"/>
      <c r="D6" s="168">
        <v>17758</v>
      </c>
      <c r="E6" s="169"/>
      <c r="F6" s="170">
        <v>29467</v>
      </c>
      <c r="G6" s="171"/>
      <c r="H6" s="172"/>
    </row>
    <row r="7" spans="1:8">
      <c r="A7" s="153" t="s">
        <v>557</v>
      </c>
      <c r="B7" s="158"/>
      <c r="C7" s="159"/>
      <c r="D7" s="160">
        <v>42607</v>
      </c>
      <c r="E7" s="161"/>
      <c r="F7" s="162">
        <v>52619</v>
      </c>
      <c r="G7" s="163"/>
      <c r="H7" s="164"/>
    </row>
    <row r="8" spans="1:8">
      <c r="A8" s="165"/>
      <c r="B8" s="166"/>
      <c r="C8" s="167"/>
      <c r="D8" s="168">
        <v>24094</v>
      </c>
      <c r="E8" s="169"/>
      <c r="F8" s="170">
        <v>31149</v>
      </c>
      <c r="G8" s="171"/>
      <c r="H8" s="172"/>
    </row>
    <row r="9" spans="1:8">
      <c r="A9" s="153" t="s">
        <v>558</v>
      </c>
      <c r="B9" s="158"/>
      <c r="C9" s="159"/>
      <c r="D9" s="160">
        <v>46928</v>
      </c>
      <c r="E9" s="161"/>
      <c r="F9" s="162">
        <v>51875</v>
      </c>
      <c r="G9" s="163"/>
      <c r="H9" s="164"/>
    </row>
    <row r="10" spans="1:8">
      <c r="A10" s="165"/>
      <c r="B10" s="166"/>
      <c r="C10" s="167"/>
      <c r="D10" s="168">
        <v>24635</v>
      </c>
      <c r="E10" s="169"/>
      <c r="F10" s="170">
        <v>29372</v>
      </c>
      <c r="G10" s="171"/>
      <c r="H10" s="172"/>
    </row>
    <row r="11" spans="1:8">
      <c r="A11" s="153" t="s">
        <v>559</v>
      </c>
      <c r="B11" s="158"/>
      <c r="C11" s="159"/>
      <c r="D11" s="160">
        <v>39931</v>
      </c>
      <c r="E11" s="161"/>
      <c r="F11" s="162">
        <v>48064</v>
      </c>
      <c r="G11" s="163"/>
      <c r="H11" s="164"/>
    </row>
    <row r="12" spans="1:8">
      <c r="A12" s="165"/>
      <c r="B12" s="166"/>
      <c r="C12" s="173"/>
      <c r="D12" s="168">
        <v>23969</v>
      </c>
      <c r="E12" s="169"/>
      <c r="F12" s="170">
        <v>30373</v>
      </c>
      <c r="G12" s="171"/>
      <c r="H12" s="172"/>
    </row>
    <row r="13" spans="1:8">
      <c r="A13" s="153"/>
      <c r="B13" s="158"/>
      <c r="C13" s="174"/>
      <c r="D13" s="175">
        <v>47926</v>
      </c>
      <c r="E13" s="176"/>
      <c r="F13" s="177">
        <v>50034</v>
      </c>
      <c r="G13" s="178"/>
      <c r="H13" s="164"/>
    </row>
    <row r="14" spans="1:8">
      <c r="A14" s="165"/>
      <c r="B14" s="166"/>
      <c r="C14" s="167"/>
      <c r="D14" s="168">
        <v>22796</v>
      </c>
      <c r="E14" s="169"/>
      <c r="F14" s="170">
        <v>29190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7.46</v>
      </c>
      <c r="C19" s="179">
        <f>ROUND(VALUE(SUBSTITUTE(実質収支比率等に係る経年分析!G$48,"▲","-")),2)</f>
        <v>8.09</v>
      </c>
      <c r="D19" s="179">
        <f>ROUND(VALUE(SUBSTITUTE(実質収支比率等に係る経年分析!H$48,"▲","-")),2)</f>
        <v>4.8499999999999996</v>
      </c>
      <c r="E19" s="179">
        <f>ROUND(VALUE(SUBSTITUTE(実質収支比率等に係る経年分析!I$48,"▲","-")),2)</f>
        <v>3.03</v>
      </c>
      <c r="F19" s="179">
        <f>ROUND(VALUE(SUBSTITUTE(実質収支比率等に係る経年分析!J$48,"▲","-")),2)</f>
        <v>4.58</v>
      </c>
    </row>
    <row r="20" spans="1:11">
      <c r="A20" s="179" t="s">
        <v>55</v>
      </c>
      <c r="B20" s="179">
        <f>ROUND(VALUE(SUBSTITUTE(実質収支比率等に係る経年分析!F$47,"▲","-")),2)</f>
        <v>3.45</v>
      </c>
      <c r="C20" s="179">
        <f>ROUND(VALUE(SUBSTITUTE(実質収支比率等に係る経年分析!G$47,"▲","-")),2)</f>
        <v>3.83</v>
      </c>
      <c r="D20" s="179">
        <f>ROUND(VALUE(SUBSTITUTE(実質収支比率等に係る経年分析!H$47,"▲","-")),2)</f>
        <v>3.81</v>
      </c>
      <c r="E20" s="179">
        <f>ROUND(VALUE(SUBSTITUTE(実質収支比率等に係る経年分析!I$47,"▲","-")),2)</f>
        <v>3.84</v>
      </c>
      <c r="F20" s="179">
        <f>ROUND(VALUE(SUBSTITUTE(実質収支比率等に係る経年分析!J$47,"▲","-")),2)</f>
        <v>3.86</v>
      </c>
    </row>
    <row r="21" spans="1:11">
      <c r="A21" s="179" t="s">
        <v>56</v>
      </c>
      <c r="B21" s="179">
        <f>IF(ISNUMBER(VALUE(SUBSTITUTE(実質収支比率等に係る経年分析!F$49,"▲","-"))),ROUND(VALUE(SUBSTITUTE(実質収支比率等に係る経年分析!F$49,"▲","-")),2),NA())</f>
        <v>2.35</v>
      </c>
      <c r="C21" s="179">
        <f>IF(ISNUMBER(VALUE(SUBSTITUTE(実質収支比率等に係る経年分析!G$49,"▲","-"))),ROUND(VALUE(SUBSTITUTE(実質収支比率等に係る経年分析!G$49,"▲","-")),2),NA())</f>
        <v>1.0900000000000001</v>
      </c>
      <c r="D21" s="179">
        <f>IF(ISNUMBER(VALUE(SUBSTITUTE(実質収支比率等に係る経年分析!H$49,"▲","-"))),ROUND(VALUE(SUBSTITUTE(実質収支比率等に係る経年分析!H$49,"▲","-")),2),NA())</f>
        <v>-3.13</v>
      </c>
      <c r="E21" s="179">
        <f>IF(ISNUMBER(VALUE(SUBSTITUTE(実質収支比率等に係る経年分析!I$49,"▲","-"))),ROUND(VALUE(SUBSTITUTE(実質収支比率等に係る経年分析!I$49,"▲","-")),2),NA())</f>
        <v>-1.82</v>
      </c>
      <c r="F21" s="179">
        <f>IF(ISNUMBER(VALUE(SUBSTITUTE(実質収支比率等に係る経年分析!J$49,"▲","-"))),ROUND(VALUE(SUBSTITUTE(実質収支比率等に係る経年分析!J$49,"▲","-")),2),NA())</f>
        <v>1.59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農業集落排水処理事業特別会計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c r="A31" s="180" t="str">
        <f>IF(連結実質赤字比率に係る赤字・黒字の構成分析!C$39="",NA(),連結実質赤字比率に係る赤字・黒字の構成分析!C$39)</f>
        <v>墓園やすらぎの森事業特別会計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0.98</v>
      </c>
    </row>
    <row r="33" spans="1:16">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1.1499999999999999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20.58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5358</v>
      </c>
      <c r="E42" s="181"/>
      <c r="F42" s="181"/>
      <c r="G42" s="181">
        <f>'実質公債費比率（分子）の構造'!L$52</f>
        <v>5184</v>
      </c>
      <c r="H42" s="181"/>
      <c r="I42" s="181"/>
      <c r="J42" s="181">
        <f>'実質公債費比率（分子）の構造'!M$52</f>
        <v>5257</v>
      </c>
      <c r="K42" s="181"/>
      <c r="L42" s="181"/>
      <c r="M42" s="181">
        <f>'実質公債費比率（分子）の構造'!N$52</f>
        <v>5582</v>
      </c>
      <c r="N42" s="181"/>
      <c r="O42" s="181"/>
      <c r="P42" s="181">
        <f>'実質公債費比率（分子）の構造'!O$52</f>
        <v>5494</v>
      </c>
    </row>
    <row r="43" spans="1:16">
      <c r="A43" s="181" t="s">
        <v>64</v>
      </c>
      <c r="B43" s="181">
        <f>'実質公債費比率（分子）の構造'!K$51</f>
        <v>1</v>
      </c>
      <c r="C43" s="181"/>
      <c r="D43" s="181"/>
      <c r="E43" s="181">
        <f>'実質公債費比率（分子）の構造'!L$51</f>
        <v>2</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c r="A44" s="181" t="s">
        <v>65</v>
      </c>
      <c r="B44" s="181">
        <f>'実質公債費比率（分子）の構造'!K$50</f>
        <v>52</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306</v>
      </c>
      <c r="C45" s="181"/>
      <c r="D45" s="181"/>
      <c r="E45" s="181">
        <f>'実質公債費比率（分子）の構造'!L$49</f>
        <v>256</v>
      </c>
      <c r="F45" s="181"/>
      <c r="G45" s="181"/>
      <c r="H45" s="181">
        <f>'実質公債費比率（分子）の構造'!M$49</f>
        <v>432</v>
      </c>
      <c r="I45" s="181"/>
      <c r="J45" s="181"/>
      <c r="K45" s="181">
        <f>'実質公債費比率（分子）の構造'!N$49</f>
        <v>166</v>
      </c>
      <c r="L45" s="181"/>
      <c r="M45" s="181"/>
      <c r="N45" s="181">
        <f>'実質公債費比率（分子）の構造'!O$49</f>
        <v>42</v>
      </c>
      <c r="O45" s="181"/>
      <c r="P45" s="181"/>
    </row>
    <row r="46" spans="1:16">
      <c r="A46" s="181" t="s">
        <v>67</v>
      </c>
      <c r="B46" s="181">
        <f>'実質公債費比率（分子）の構造'!K$48</f>
        <v>1606</v>
      </c>
      <c r="C46" s="181"/>
      <c r="D46" s="181"/>
      <c r="E46" s="181">
        <f>'実質公債費比率（分子）の構造'!L$48</f>
        <v>1579</v>
      </c>
      <c r="F46" s="181"/>
      <c r="G46" s="181"/>
      <c r="H46" s="181">
        <f>'実質公債費比率（分子）の構造'!M$48</f>
        <v>1620</v>
      </c>
      <c r="I46" s="181"/>
      <c r="J46" s="181"/>
      <c r="K46" s="181">
        <f>'実質公債費比率（分子）の構造'!N$48</f>
        <v>1648</v>
      </c>
      <c r="L46" s="181"/>
      <c r="M46" s="181"/>
      <c r="N46" s="181">
        <f>'実質公債費比率（分子）の構造'!O$48</f>
        <v>1555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4487</v>
      </c>
      <c r="C49" s="181"/>
      <c r="D49" s="181"/>
      <c r="E49" s="181">
        <f>'実質公債費比率（分子）の構造'!L$45</f>
        <v>4513</v>
      </c>
      <c r="F49" s="181"/>
      <c r="G49" s="181"/>
      <c r="H49" s="181">
        <f>'実質公債費比率（分子）の構造'!M$45</f>
        <v>4913</v>
      </c>
      <c r="I49" s="181"/>
      <c r="J49" s="181"/>
      <c r="K49" s="181">
        <f>'実質公債費比率（分子）の構造'!N$45</f>
        <v>5583</v>
      </c>
      <c r="L49" s="181"/>
      <c r="M49" s="181"/>
      <c r="N49" s="181">
        <f>'実質公債費比率（分子）の構造'!O$45</f>
        <v>5282</v>
      </c>
      <c r="O49" s="181"/>
      <c r="P49" s="181"/>
    </row>
    <row r="50" spans="1:16">
      <c r="A50" s="181" t="s">
        <v>71</v>
      </c>
      <c r="B50" s="181" t="e">
        <f>NA()</f>
        <v>#N/A</v>
      </c>
      <c r="C50" s="181">
        <f>IF(ISNUMBER('実質公債費比率（分子）の構造'!K$53),'実質公債費比率（分子）の構造'!K$53,NA())</f>
        <v>1094</v>
      </c>
      <c r="D50" s="181" t="e">
        <f>NA()</f>
        <v>#N/A</v>
      </c>
      <c r="E50" s="181" t="e">
        <f>NA()</f>
        <v>#N/A</v>
      </c>
      <c r="F50" s="181">
        <f>IF(ISNUMBER('実質公債費比率（分子）の構造'!L$53),'実質公債費比率（分子）の構造'!L$53,NA())</f>
        <v>1166</v>
      </c>
      <c r="G50" s="181" t="e">
        <f>NA()</f>
        <v>#N/A</v>
      </c>
      <c r="H50" s="181" t="e">
        <f>NA()</f>
        <v>#N/A</v>
      </c>
      <c r="I50" s="181">
        <f>IF(ISNUMBER('実質公債費比率（分子）の構造'!M$53),'実質公債費比率（分子）の構造'!M$53,NA())</f>
        <v>1708</v>
      </c>
      <c r="J50" s="181" t="e">
        <f>NA()</f>
        <v>#N/A</v>
      </c>
      <c r="K50" s="181" t="e">
        <f>NA()</f>
        <v>#N/A</v>
      </c>
      <c r="L50" s="181">
        <f>IF(ISNUMBER('実質公債費比率（分子）の構造'!N$53),'実質公債費比率（分子）の構造'!N$53,NA())</f>
        <v>1816</v>
      </c>
      <c r="M50" s="181" t="e">
        <f>NA()</f>
        <v>#N/A</v>
      </c>
      <c r="N50" s="181" t="e">
        <f>NA()</f>
        <v>#N/A</v>
      </c>
      <c r="O50" s="181">
        <f>IF(ISNUMBER('実質公債費比率（分子）の構造'!O$53),'実質公債費比率（分子）の構造'!O$53,NA())</f>
        <v>1386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45678</v>
      </c>
      <c r="E56" s="180"/>
      <c r="F56" s="180"/>
      <c r="G56" s="180">
        <f>'将来負担比率（分子）の構造'!J$52</f>
        <v>46303</v>
      </c>
      <c r="H56" s="180"/>
      <c r="I56" s="180"/>
      <c r="J56" s="180">
        <f>'将来負担比率（分子）の構造'!K$52</f>
        <v>44954</v>
      </c>
      <c r="K56" s="180"/>
      <c r="L56" s="180"/>
      <c r="M56" s="180">
        <f>'将来負担比率（分子）の構造'!L$52</f>
        <v>44073</v>
      </c>
      <c r="N56" s="180"/>
      <c r="O56" s="180"/>
      <c r="P56" s="180">
        <f>'将来負担比率（分子）の構造'!M$52</f>
        <v>42495</v>
      </c>
    </row>
    <row r="57" spans="1:16">
      <c r="A57" s="180" t="s">
        <v>42</v>
      </c>
      <c r="B57" s="180"/>
      <c r="C57" s="180"/>
      <c r="D57" s="180">
        <f>'将来負担比率（分子）の構造'!I$51</f>
        <v>18210</v>
      </c>
      <c r="E57" s="180"/>
      <c r="F57" s="180"/>
      <c r="G57" s="180">
        <f>'将来負担比率（分子）の構造'!J$51</f>
        <v>22607</v>
      </c>
      <c r="H57" s="180"/>
      <c r="I57" s="180"/>
      <c r="J57" s="180">
        <f>'将来負担比率（分子）の構造'!K$51</f>
        <v>20476</v>
      </c>
      <c r="K57" s="180"/>
      <c r="L57" s="180"/>
      <c r="M57" s="180">
        <f>'将来負担比率（分子）の構造'!L$51</f>
        <v>19339</v>
      </c>
      <c r="N57" s="180"/>
      <c r="O57" s="180"/>
      <c r="P57" s="180">
        <f>'将来負担比率（分子）の構造'!M$51</f>
        <v>17976</v>
      </c>
    </row>
    <row r="58" spans="1:16">
      <c r="A58" s="180" t="s">
        <v>41</v>
      </c>
      <c r="B58" s="180"/>
      <c r="C58" s="180"/>
      <c r="D58" s="180">
        <f>'将来負担比率（分子）の構造'!I$50</f>
        <v>5064</v>
      </c>
      <c r="E58" s="180"/>
      <c r="F58" s="180"/>
      <c r="G58" s="180">
        <f>'将来負担比率（分子）の構造'!J$50</f>
        <v>5580</v>
      </c>
      <c r="H58" s="180"/>
      <c r="I58" s="180"/>
      <c r="J58" s="180">
        <f>'将来負担比率（分子）の構造'!K$50</f>
        <v>5743</v>
      </c>
      <c r="K58" s="180"/>
      <c r="L58" s="180"/>
      <c r="M58" s="180">
        <f>'将来負担比率（分子）の構造'!L$50</f>
        <v>6831</v>
      </c>
      <c r="N58" s="180"/>
      <c r="O58" s="180"/>
      <c r="P58" s="180">
        <f>'将来負担比率（分子）の構造'!M$50</f>
        <v>7364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11</v>
      </c>
      <c r="C61" s="180"/>
      <c r="D61" s="180"/>
      <c r="E61" s="180">
        <f>'将来負担比率（分子）の構造'!J$46</f>
        <v>10</v>
      </c>
      <c r="F61" s="180"/>
      <c r="G61" s="180"/>
      <c r="H61" s="180">
        <f>'将来負担比率（分子）の構造'!K$46</f>
        <v>1067</v>
      </c>
      <c r="I61" s="180"/>
      <c r="J61" s="180"/>
      <c r="K61" s="180">
        <f>'将来負担比率（分子）の構造'!L$46</f>
        <v>1078</v>
      </c>
      <c r="L61" s="180"/>
      <c r="M61" s="180"/>
      <c r="N61" s="180">
        <f>'将来負担比率（分子）の構造'!M$46</f>
        <v>1063</v>
      </c>
      <c r="O61" s="180"/>
      <c r="P61" s="180"/>
    </row>
    <row r="62" spans="1:16">
      <c r="A62" s="180" t="s">
        <v>35</v>
      </c>
      <c r="B62" s="180">
        <f>'将来負担比率（分子）の構造'!I$45</f>
        <v>6245</v>
      </c>
      <c r="C62" s="180"/>
      <c r="D62" s="180"/>
      <c r="E62" s="180">
        <f>'将来負担比率（分子）の構造'!J$45</f>
        <v>5486</v>
      </c>
      <c r="F62" s="180"/>
      <c r="G62" s="180"/>
      <c r="H62" s="180">
        <f>'将来負担比率（分子）の構造'!K$45</f>
        <v>5603</v>
      </c>
      <c r="I62" s="180"/>
      <c r="J62" s="180"/>
      <c r="K62" s="180">
        <f>'将来負担比率（分子）の構造'!L$45</f>
        <v>5641</v>
      </c>
      <c r="L62" s="180"/>
      <c r="M62" s="180"/>
      <c r="N62" s="180">
        <f>'将来負担比率（分子）の構造'!M$45</f>
        <v>5460</v>
      </c>
      <c r="O62" s="180"/>
      <c r="P62" s="180"/>
    </row>
    <row r="63" spans="1:16">
      <c r="A63" s="180" t="s">
        <v>34</v>
      </c>
      <c r="B63" s="180">
        <f>'将来負担比率（分子）の構造'!I$44</f>
        <v>1167</v>
      </c>
      <c r="C63" s="180"/>
      <c r="D63" s="180"/>
      <c r="E63" s="180">
        <f>'将来負担比率（分子）の構造'!J$44</f>
        <v>1950</v>
      </c>
      <c r="F63" s="180"/>
      <c r="G63" s="180"/>
      <c r="H63" s="180">
        <f>'将来負担比率（分子）の構造'!K$44</f>
        <v>1693</v>
      </c>
      <c r="I63" s="180"/>
      <c r="J63" s="180"/>
      <c r="K63" s="180">
        <f>'将来負担比率（分子）の構造'!L$44</f>
        <v>1627</v>
      </c>
      <c r="L63" s="180"/>
      <c r="M63" s="180"/>
      <c r="N63" s="180">
        <f>'将来負担比率（分子）の構造'!M$44</f>
        <v>2499</v>
      </c>
      <c r="O63" s="180"/>
      <c r="P63" s="180"/>
    </row>
    <row r="64" spans="1:16">
      <c r="A64" s="180" t="s">
        <v>33</v>
      </c>
      <c r="B64" s="180">
        <f>'将来負担比率（分子）の構造'!I$43</f>
        <v>26125</v>
      </c>
      <c r="C64" s="180"/>
      <c r="D64" s="180"/>
      <c r="E64" s="180">
        <f>'将来負担比率（分子）の構造'!J$43</f>
        <v>26221</v>
      </c>
      <c r="F64" s="180"/>
      <c r="G64" s="180"/>
      <c r="H64" s="180">
        <f>'将来負担比率（分子）の構造'!K$43</f>
        <v>26061</v>
      </c>
      <c r="I64" s="180"/>
      <c r="J64" s="180"/>
      <c r="K64" s="180">
        <f>'将来負担比率（分子）の構造'!L$43</f>
        <v>25071</v>
      </c>
      <c r="L64" s="180"/>
      <c r="M64" s="180"/>
      <c r="N64" s="180">
        <f>'将来負担比率（分子）の構造'!M$43</f>
        <v>23612</v>
      </c>
      <c r="O64" s="180"/>
      <c r="P64" s="180"/>
    </row>
    <row r="65" spans="1:16">
      <c r="A65" s="180" t="s">
        <v>32</v>
      </c>
      <c r="B65" s="180">
        <f>'将来負担比率（分子）の構造'!I$42</f>
        <v>693</v>
      </c>
      <c r="C65" s="180"/>
      <c r="D65" s="180"/>
      <c r="E65" s="180">
        <f>'将来負担比率（分子）の構造'!J$42</f>
        <v>694</v>
      </c>
      <c r="F65" s="180"/>
      <c r="G65" s="180"/>
      <c r="H65" s="180">
        <f>'将来負担比率（分子）の構造'!K$42</f>
        <v>695</v>
      </c>
      <c r="I65" s="180"/>
      <c r="J65" s="180"/>
      <c r="K65" s="180">
        <f>'将来負担比率（分子）の構造'!L$42</f>
        <v>697</v>
      </c>
      <c r="L65" s="180"/>
      <c r="M65" s="180"/>
      <c r="N65" s="180">
        <f>'将来負担比率（分子）の構造'!M$42</f>
        <v>699</v>
      </c>
      <c r="O65" s="180"/>
      <c r="P65" s="180"/>
    </row>
    <row r="66" spans="1:16">
      <c r="A66" s="180" t="s">
        <v>31</v>
      </c>
      <c r="B66" s="180">
        <f>'将来負担比率（分子）の構造'!I$41</f>
        <v>52763</v>
      </c>
      <c r="C66" s="180"/>
      <c r="D66" s="180"/>
      <c r="E66" s="180">
        <f>'将来負担比率（分子）の構造'!J$41</f>
        <v>56327</v>
      </c>
      <c r="F66" s="180"/>
      <c r="G66" s="180"/>
      <c r="H66" s="180">
        <f>'将来負担比率（分子）の構造'!K$41</f>
        <v>55322</v>
      </c>
      <c r="I66" s="180"/>
      <c r="J66" s="180"/>
      <c r="K66" s="180">
        <f>'将来負担比率（分子）の構造'!L$41</f>
        <v>54874</v>
      </c>
      <c r="L66" s="180"/>
      <c r="M66" s="180"/>
      <c r="N66" s="180">
        <f>'将来負担比率（分子）の構造'!M$41</f>
        <v>53582</v>
      </c>
      <c r="O66" s="180"/>
      <c r="P66" s="180"/>
    </row>
    <row r="67" spans="1:16">
      <c r="A67" s="180" t="s">
        <v>75</v>
      </c>
      <c r="B67" s="180" t="e">
        <f>NA()</f>
        <v>#N/A</v>
      </c>
      <c r="C67" s="180">
        <f>IF(ISNUMBER('将来負担比率（分子）の構造'!I$53), IF('将来負担比率（分子）の構造'!I$53 &lt; 0, 0, '将来負担比率（分子）の構造'!I$53), NA())</f>
        <v>18051</v>
      </c>
      <c r="D67" s="180" t="e">
        <f>NA()</f>
        <v>#N/A</v>
      </c>
      <c r="E67" s="180" t="e">
        <f>NA()</f>
        <v>#N/A</v>
      </c>
      <c r="F67" s="180">
        <f>IF(ISNUMBER('将来負担比率（分子）の構造'!J$53), IF('将来負担比率（分子）の構造'!J$53 &lt; 0, 0, '将来負担比率（分子）の構造'!J$53), NA())</f>
        <v>16198</v>
      </c>
      <c r="G67" s="180" t="e">
        <f>NA()</f>
        <v>#N/A</v>
      </c>
      <c r="H67" s="180" t="e">
        <f>NA()</f>
        <v>#N/A</v>
      </c>
      <c r="I67" s="180">
        <f>IF(ISNUMBER('将来負担比率（分子）の構造'!K$53), IF('将来負担比率（分子）の構造'!K$53 &lt; 0, 0, '将来負担比率（分子）の構造'!K$53), NA())</f>
        <v>19267</v>
      </c>
      <c r="J67" s="180" t="e">
        <f>NA()</f>
        <v>#N/A</v>
      </c>
      <c r="K67" s="180" t="e">
        <f>NA()</f>
        <v>#N/A</v>
      </c>
      <c r="L67" s="180">
        <f>IF(ISNUMBER('将来負担比率（分子）の構造'!L$53), IF('将来負担比率（分子）の構造'!L$53 &lt; 0, 0, '将来負担比率（分子）の構造'!L$53), NA())</f>
        <v>18745</v>
      </c>
      <c r="M67" s="180" t="e">
        <f>NA()</f>
        <v>#N/A</v>
      </c>
      <c r="N67" s="180" t="e">
        <f>NA()</f>
        <v>#N/A</v>
      </c>
      <c r="O67" s="180">
        <f>IF(ISNUMBER('将来負担比率（分子）の構造'!M$53), IF('将来負担比率（分子）の構造'!M$53 &lt; 0, 0, '将来負担比率（分子）の構造'!M$53), NA())</f>
        <v>19080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1209</v>
      </c>
      <c r="C72" s="184">
        <f>基金残高に係る経年分析!G55</f>
        <v>1215</v>
      </c>
      <c r="D72" s="184">
        <f>基金残高に係る経年分析!H55</f>
        <v>1225</v>
      </c>
    </row>
    <row r="73" spans="1:16">
      <c r="A73" s="183" t="s">
        <v>78</v>
      </c>
      <c r="B73" s="184">
        <f>基金残高に係る経年分析!F56</f>
        <v>364</v>
      </c>
      <c r="C73" s="184">
        <f>基金残高に係る経年分析!G56</f>
        <v>364</v>
      </c>
      <c r="D73" s="184">
        <f>基金残高に係る経年分析!H56</f>
        <v>364</v>
      </c>
    </row>
    <row r="74" spans="1:16">
      <c r="A74" s="183" t="s">
        <v>79</v>
      </c>
      <c r="B74" s="184">
        <f>基金残高に係る経年分析!F57</f>
        <v>2708</v>
      </c>
      <c r="C74" s="184">
        <f>基金残高に係る経年分析!G57</f>
        <v>2736</v>
      </c>
      <c r="D74" s="184">
        <f>基金残高に係る経年分析!H57</f>
        <v>2706</v>
      </c>
    </row>
  </sheetData>
  <sheetProtection algorithmName="SHA-512" hashValue="gJXGdgif+wlqJ4JeZEBxmFFWszp9AGrjYzg5ASrbOaiUs9QgaO4w94j4UWaFby4QSIentY00V9vqL5j9zseWUg==" saltValue="mzO3irYm8DOlUCetBVwm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230</v>
      </c>
      <c r="C5" s="666"/>
      <c r="D5" s="666"/>
      <c r="E5" s="666"/>
      <c r="F5" s="666"/>
      <c r="G5" s="666"/>
      <c r="H5" s="666"/>
      <c r="I5" s="666"/>
      <c r="J5" s="666"/>
      <c r="K5" s="666"/>
      <c r="L5" s="666"/>
      <c r="M5" s="666"/>
      <c r="N5" s="666"/>
      <c r="O5" s="666"/>
      <c r="P5" s="666"/>
      <c r="Q5" s="667"/>
      <c r="R5" s="668">
        <v>29297942</v>
      </c>
      <c r="S5" s="669"/>
      <c r="T5" s="669"/>
      <c r="U5" s="669"/>
      <c r="V5" s="669"/>
      <c r="W5" s="669"/>
      <c r="X5" s="669"/>
      <c r="Y5" s="670"/>
      <c r="Z5" s="671">
        <v>50.2</v>
      </c>
      <c r="AA5" s="671"/>
      <c r="AB5" s="671"/>
      <c r="AC5" s="671"/>
      <c r="AD5" s="672">
        <v>27529989</v>
      </c>
      <c r="AE5" s="672"/>
      <c r="AF5" s="672"/>
      <c r="AG5" s="672"/>
      <c r="AH5" s="672"/>
      <c r="AI5" s="672"/>
      <c r="AJ5" s="672"/>
      <c r="AK5" s="672"/>
      <c r="AL5" s="673">
        <v>84.9</v>
      </c>
      <c r="AM5" s="674"/>
      <c r="AN5" s="674"/>
      <c r="AO5" s="675"/>
      <c r="AP5" s="665" t="s">
        <v>231</v>
      </c>
      <c r="AQ5" s="666"/>
      <c r="AR5" s="666"/>
      <c r="AS5" s="666"/>
      <c r="AT5" s="666"/>
      <c r="AU5" s="666"/>
      <c r="AV5" s="666"/>
      <c r="AW5" s="666"/>
      <c r="AX5" s="666"/>
      <c r="AY5" s="666"/>
      <c r="AZ5" s="666"/>
      <c r="BA5" s="666"/>
      <c r="BB5" s="666"/>
      <c r="BC5" s="666"/>
      <c r="BD5" s="666"/>
      <c r="BE5" s="666"/>
      <c r="BF5" s="667"/>
      <c r="BG5" s="679">
        <v>27529646</v>
      </c>
      <c r="BH5" s="680"/>
      <c r="BI5" s="680"/>
      <c r="BJ5" s="680"/>
      <c r="BK5" s="680"/>
      <c r="BL5" s="680"/>
      <c r="BM5" s="680"/>
      <c r="BN5" s="681"/>
      <c r="BO5" s="682">
        <v>94</v>
      </c>
      <c r="BP5" s="682"/>
      <c r="BQ5" s="682"/>
      <c r="BR5" s="682"/>
      <c r="BS5" s="683">
        <v>759925</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542292</v>
      </c>
      <c r="S6" s="680"/>
      <c r="T6" s="680"/>
      <c r="U6" s="680"/>
      <c r="V6" s="680"/>
      <c r="W6" s="680"/>
      <c r="X6" s="680"/>
      <c r="Y6" s="681"/>
      <c r="Z6" s="682">
        <v>0.9</v>
      </c>
      <c r="AA6" s="682"/>
      <c r="AB6" s="682"/>
      <c r="AC6" s="682"/>
      <c r="AD6" s="683">
        <v>542292</v>
      </c>
      <c r="AE6" s="683"/>
      <c r="AF6" s="683"/>
      <c r="AG6" s="683"/>
      <c r="AH6" s="683"/>
      <c r="AI6" s="683"/>
      <c r="AJ6" s="683"/>
      <c r="AK6" s="683"/>
      <c r="AL6" s="684">
        <v>1.7</v>
      </c>
      <c r="AM6" s="685"/>
      <c r="AN6" s="685"/>
      <c r="AO6" s="686"/>
      <c r="AP6" s="676" t="s">
        <v>236</v>
      </c>
      <c r="AQ6" s="677"/>
      <c r="AR6" s="677"/>
      <c r="AS6" s="677"/>
      <c r="AT6" s="677"/>
      <c r="AU6" s="677"/>
      <c r="AV6" s="677"/>
      <c r="AW6" s="677"/>
      <c r="AX6" s="677"/>
      <c r="AY6" s="677"/>
      <c r="AZ6" s="677"/>
      <c r="BA6" s="677"/>
      <c r="BB6" s="677"/>
      <c r="BC6" s="677"/>
      <c r="BD6" s="677"/>
      <c r="BE6" s="677"/>
      <c r="BF6" s="678"/>
      <c r="BG6" s="679">
        <v>27529646</v>
      </c>
      <c r="BH6" s="680"/>
      <c r="BI6" s="680"/>
      <c r="BJ6" s="680"/>
      <c r="BK6" s="680"/>
      <c r="BL6" s="680"/>
      <c r="BM6" s="680"/>
      <c r="BN6" s="681"/>
      <c r="BO6" s="682">
        <v>94</v>
      </c>
      <c r="BP6" s="682"/>
      <c r="BQ6" s="682"/>
      <c r="BR6" s="682"/>
      <c r="BS6" s="683">
        <v>759925</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438814</v>
      </c>
      <c r="CS6" s="680"/>
      <c r="CT6" s="680"/>
      <c r="CU6" s="680"/>
      <c r="CV6" s="680"/>
      <c r="CW6" s="680"/>
      <c r="CX6" s="680"/>
      <c r="CY6" s="681"/>
      <c r="CZ6" s="673">
        <v>0.8</v>
      </c>
      <c r="DA6" s="674"/>
      <c r="DB6" s="674"/>
      <c r="DC6" s="693"/>
      <c r="DD6" s="688" t="s">
        <v>238</v>
      </c>
      <c r="DE6" s="680"/>
      <c r="DF6" s="680"/>
      <c r="DG6" s="680"/>
      <c r="DH6" s="680"/>
      <c r="DI6" s="680"/>
      <c r="DJ6" s="680"/>
      <c r="DK6" s="680"/>
      <c r="DL6" s="680"/>
      <c r="DM6" s="680"/>
      <c r="DN6" s="680"/>
      <c r="DO6" s="680"/>
      <c r="DP6" s="681"/>
      <c r="DQ6" s="688">
        <v>438809</v>
      </c>
      <c r="DR6" s="680"/>
      <c r="DS6" s="680"/>
      <c r="DT6" s="680"/>
      <c r="DU6" s="680"/>
      <c r="DV6" s="680"/>
      <c r="DW6" s="680"/>
      <c r="DX6" s="680"/>
      <c r="DY6" s="680"/>
      <c r="DZ6" s="680"/>
      <c r="EA6" s="680"/>
      <c r="EB6" s="680"/>
      <c r="EC6" s="689"/>
    </row>
    <row r="7" spans="2:143" ht="11.25" customHeight="1">
      <c r="B7" s="676" t="s">
        <v>239</v>
      </c>
      <c r="C7" s="677"/>
      <c r="D7" s="677"/>
      <c r="E7" s="677"/>
      <c r="F7" s="677"/>
      <c r="G7" s="677"/>
      <c r="H7" s="677"/>
      <c r="I7" s="677"/>
      <c r="J7" s="677"/>
      <c r="K7" s="677"/>
      <c r="L7" s="677"/>
      <c r="M7" s="677"/>
      <c r="N7" s="677"/>
      <c r="O7" s="677"/>
      <c r="P7" s="677"/>
      <c r="Q7" s="678"/>
      <c r="R7" s="679">
        <v>36932</v>
      </c>
      <c r="S7" s="680"/>
      <c r="T7" s="680"/>
      <c r="U7" s="680"/>
      <c r="V7" s="680"/>
      <c r="W7" s="680"/>
      <c r="X7" s="680"/>
      <c r="Y7" s="681"/>
      <c r="Z7" s="682">
        <v>0.1</v>
      </c>
      <c r="AA7" s="682"/>
      <c r="AB7" s="682"/>
      <c r="AC7" s="682"/>
      <c r="AD7" s="683">
        <v>36932</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13347745</v>
      </c>
      <c r="BH7" s="680"/>
      <c r="BI7" s="680"/>
      <c r="BJ7" s="680"/>
      <c r="BK7" s="680"/>
      <c r="BL7" s="680"/>
      <c r="BM7" s="680"/>
      <c r="BN7" s="681"/>
      <c r="BO7" s="682">
        <v>45.6</v>
      </c>
      <c r="BP7" s="682"/>
      <c r="BQ7" s="682"/>
      <c r="BR7" s="682"/>
      <c r="BS7" s="683">
        <v>759925</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5506975</v>
      </c>
      <c r="CS7" s="680"/>
      <c r="CT7" s="680"/>
      <c r="CU7" s="680"/>
      <c r="CV7" s="680"/>
      <c r="CW7" s="680"/>
      <c r="CX7" s="680"/>
      <c r="CY7" s="681"/>
      <c r="CZ7" s="682">
        <v>9.6999999999999993</v>
      </c>
      <c r="DA7" s="682"/>
      <c r="DB7" s="682"/>
      <c r="DC7" s="682"/>
      <c r="DD7" s="688">
        <v>341611</v>
      </c>
      <c r="DE7" s="680"/>
      <c r="DF7" s="680"/>
      <c r="DG7" s="680"/>
      <c r="DH7" s="680"/>
      <c r="DI7" s="680"/>
      <c r="DJ7" s="680"/>
      <c r="DK7" s="680"/>
      <c r="DL7" s="680"/>
      <c r="DM7" s="680"/>
      <c r="DN7" s="680"/>
      <c r="DO7" s="680"/>
      <c r="DP7" s="681"/>
      <c r="DQ7" s="688">
        <v>4396072</v>
      </c>
      <c r="DR7" s="680"/>
      <c r="DS7" s="680"/>
      <c r="DT7" s="680"/>
      <c r="DU7" s="680"/>
      <c r="DV7" s="680"/>
      <c r="DW7" s="680"/>
      <c r="DX7" s="680"/>
      <c r="DY7" s="680"/>
      <c r="DZ7" s="680"/>
      <c r="EA7" s="680"/>
      <c r="EB7" s="680"/>
      <c r="EC7" s="689"/>
    </row>
    <row r="8" spans="2:143" ht="11.25" customHeight="1">
      <c r="B8" s="676" t="s">
        <v>242</v>
      </c>
      <c r="C8" s="677"/>
      <c r="D8" s="677"/>
      <c r="E8" s="677"/>
      <c r="F8" s="677"/>
      <c r="G8" s="677"/>
      <c r="H8" s="677"/>
      <c r="I8" s="677"/>
      <c r="J8" s="677"/>
      <c r="K8" s="677"/>
      <c r="L8" s="677"/>
      <c r="M8" s="677"/>
      <c r="N8" s="677"/>
      <c r="O8" s="677"/>
      <c r="P8" s="677"/>
      <c r="Q8" s="678"/>
      <c r="R8" s="679">
        <v>78594</v>
      </c>
      <c r="S8" s="680"/>
      <c r="T8" s="680"/>
      <c r="U8" s="680"/>
      <c r="V8" s="680"/>
      <c r="W8" s="680"/>
      <c r="X8" s="680"/>
      <c r="Y8" s="681"/>
      <c r="Z8" s="682">
        <v>0.1</v>
      </c>
      <c r="AA8" s="682"/>
      <c r="AB8" s="682"/>
      <c r="AC8" s="682"/>
      <c r="AD8" s="683">
        <v>78594</v>
      </c>
      <c r="AE8" s="683"/>
      <c r="AF8" s="683"/>
      <c r="AG8" s="683"/>
      <c r="AH8" s="683"/>
      <c r="AI8" s="683"/>
      <c r="AJ8" s="683"/>
      <c r="AK8" s="683"/>
      <c r="AL8" s="684">
        <v>0.2</v>
      </c>
      <c r="AM8" s="685"/>
      <c r="AN8" s="685"/>
      <c r="AO8" s="686"/>
      <c r="AP8" s="676" t="s">
        <v>243</v>
      </c>
      <c r="AQ8" s="677"/>
      <c r="AR8" s="677"/>
      <c r="AS8" s="677"/>
      <c r="AT8" s="677"/>
      <c r="AU8" s="677"/>
      <c r="AV8" s="677"/>
      <c r="AW8" s="677"/>
      <c r="AX8" s="677"/>
      <c r="AY8" s="677"/>
      <c r="AZ8" s="677"/>
      <c r="BA8" s="677"/>
      <c r="BB8" s="677"/>
      <c r="BC8" s="677"/>
      <c r="BD8" s="677"/>
      <c r="BE8" s="677"/>
      <c r="BF8" s="678"/>
      <c r="BG8" s="679">
        <v>298064</v>
      </c>
      <c r="BH8" s="680"/>
      <c r="BI8" s="680"/>
      <c r="BJ8" s="680"/>
      <c r="BK8" s="680"/>
      <c r="BL8" s="680"/>
      <c r="BM8" s="680"/>
      <c r="BN8" s="681"/>
      <c r="BO8" s="682">
        <v>1</v>
      </c>
      <c r="BP8" s="682"/>
      <c r="BQ8" s="682"/>
      <c r="BR8" s="682"/>
      <c r="BS8" s="688" t="s">
        <v>238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19360419</v>
      </c>
      <c r="CS8" s="680"/>
      <c r="CT8" s="680"/>
      <c r="CU8" s="680"/>
      <c r="CV8" s="680"/>
      <c r="CW8" s="680"/>
      <c r="CX8" s="680"/>
      <c r="CY8" s="681"/>
      <c r="CZ8" s="682">
        <v>34.1</v>
      </c>
      <c r="DA8" s="682"/>
      <c r="DB8" s="682"/>
      <c r="DC8" s="682"/>
      <c r="DD8" s="688">
        <v>339770</v>
      </c>
      <c r="DE8" s="680"/>
      <c r="DF8" s="680"/>
      <c r="DG8" s="680"/>
      <c r="DH8" s="680"/>
      <c r="DI8" s="680"/>
      <c r="DJ8" s="680"/>
      <c r="DK8" s="680"/>
      <c r="DL8" s="680"/>
      <c r="DM8" s="680"/>
      <c r="DN8" s="680"/>
      <c r="DO8" s="680"/>
      <c r="DP8" s="681"/>
      <c r="DQ8" s="688">
        <v>8679362</v>
      </c>
      <c r="DR8" s="680"/>
      <c r="DS8" s="680"/>
      <c r="DT8" s="680"/>
      <c r="DU8" s="680"/>
      <c r="DV8" s="680"/>
      <c r="DW8" s="680"/>
      <c r="DX8" s="680"/>
      <c r="DY8" s="680"/>
      <c r="DZ8" s="680"/>
      <c r="EA8" s="680"/>
      <c r="EB8" s="680"/>
      <c r="EC8" s="689"/>
    </row>
    <row r="9" spans="2:143" ht="11.25" customHeight="1">
      <c r="B9" s="676" t="s">
        <v>245</v>
      </c>
      <c r="C9" s="677"/>
      <c r="D9" s="677"/>
      <c r="E9" s="677"/>
      <c r="F9" s="677"/>
      <c r="G9" s="677"/>
      <c r="H9" s="677"/>
      <c r="I9" s="677"/>
      <c r="J9" s="677"/>
      <c r="K9" s="677"/>
      <c r="L9" s="677"/>
      <c r="M9" s="677"/>
      <c r="N9" s="677"/>
      <c r="O9" s="677"/>
      <c r="P9" s="677"/>
      <c r="Q9" s="678"/>
      <c r="R9" s="679">
        <v>70975</v>
      </c>
      <c r="S9" s="680"/>
      <c r="T9" s="680"/>
      <c r="U9" s="680"/>
      <c r="V9" s="680"/>
      <c r="W9" s="680"/>
      <c r="X9" s="680"/>
      <c r="Y9" s="681"/>
      <c r="Z9" s="682">
        <v>0.1</v>
      </c>
      <c r="AA9" s="682"/>
      <c r="AB9" s="682"/>
      <c r="AC9" s="682"/>
      <c r="AD9" s="683">
        <v>70975</v>
      </c>
      <c r="AE9" s="683"/>
      <c r="AF9" s="683"/>
      <c r="AG9" s="683"/>
      <c r="AH9" s="683"/>
      <c r="AI9" s="683"/>
      <c r="AJ9" s="683"/>
      <c r="AK9" s="683"/>
      <c r="AL9" s="684">
        <v>0.2</v>
      </c>
      <c r="AM9" s="685"/>
      <c r="AN9" s="685"/>
      <c r="AO9" s="686"/>
      <c r="AP9" s="676" t="s">
        <v>246</v>
      </c>
      <c r="AQ9" s="677"/>
      <c r="AR9" s="677"/>
      <c r="AS9" s="677"/>
      <c r="AT9" s="677"/>
      <c r="AU9" s="677"/>
      <c r="AV9" s="677"/>
      <c r="AW9" s="677"/>
      <c r="AX9" s="677"/>
      <c r="AY9" s="677"/>
      <c r="AZ9" s="677"/>
      <c r="BA9" s="677"/>
      <c r="BB9" s="677"/>
      <c r="BC9" s="677"/>
      <c r="BD9" s="677"/>
      <c r="BE9" s="677"/>
      <c r="BF9" s="678"/>
      <c r="BG9" s="679">
        <v>9098938</v>
      </c>
      <c r="BH9" s="680"/>
      <c r="BI9" s="680"/>
      <c r="BJ9" s="680"/>
      <c r="BK9" s="680"/>
      <c r="BL9" s="680"/>
      <c r="BM9" s="680"/>
      <c r="BN9" s="681"/>
      <c r="BO9" s="682">
        <v>31.1</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5265511</v>
      </c>
      <c r="CS9" s="680"/>
      <c r="CT9" s="680"/>
      <c r="CU9" s="680"/>
      <c r="CV9" s="680"/>
      <c r="CW9" s="680"/>
      <c r="CX9" s="680"/>
      <c r="CY9" s="681"/>
      <c r="CZ9" s="682">
        <v>9.3000000000000007</v>
      </c>
      <c r="DA9" s="682"/>
      <c r="DB9" s="682"/>
      <c r="DC9" s="682"/>
      <c r="DD9" s="688">
        <v>75756</v>
      </c>
      <c r="DE9" s="680"/>
      <c r="DF9" s="680"/>
      <c r="DG9" s="680"/>
      <c r="DH9" s="680"/>
      <c r="DI9" s="680"/>
      <c r="DJ9" s="680"/>
      <c r="DK9" s="680"/>
      <c r="DL9" s="680"/>
      <c r="DM9" s="680"/>
      <c r="DN9" s="680"/>
      <c r="DO9" s="680"/>
      <c r="DP9" s="681"/>
      <c r="DQ9" s="688">
        <v>4921648</v>
      </c>
      <c r="DR9" s="680"/>
      <c r="DS9" s="680"/>
      <c r="DT9" s="680"/>
      <c r="DU9" s="680"/>
      <c r="DV9" s="680"/>
      <c r="DW9" s="680"/>
      <c r="DX9" s="680"/>
      <c r="DY9" s="680"/>
      <c r="DZ9" s="680"/>
      <c r="EA9" s="680"/>
      <c r="EB9" s="680"/>
      <c r="EC9" s="689"/>
    </row>
    <row r="10" spans="2:143" ht="11.25" customHeight="1">
      <c r="B10" s="676" t="s">
        <v>248</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238</v>
      </c>
      <c r="AA10" s="682"/>
      <c r="AB10" s="682"/>
      <c r="AC10" s="682"/>
      <c r="AD10" s="683" t="s">
        <v>249</v>
      </c>
      <c r="AE10" s="683"/>
      <c r="AF10" s="683"/>
      <c r="AG10" s="683"/>
      <c r="AH10" s="683"/>
      <c r="AI10" s="683"/>
      <c r="AJ10" s="683"/>
      <c r="AK10" s="683"/>
      <c r="AL10" s="684" t="s">
        <v>238</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725118</v>
      </c>
      <c r="BH10" s="680"/>
      <c r="BI10" s="680"/>
      <c r="BJ10" s="680"/>
      <c r="BK10" s="680"/>
      <c r="BL10" s="680"/>
      <c r="BM10" s="680"/>
      <c r="BN10" s="681"/>
      <c r="BO10" s="682">
        <v>2.5</v>
      </c>
      <c r="BP10" s="682"/>
      <c r="BQ10" s="682"/>
      <c r="BR10" s="682"/>
      <c r="BS10" s="688">
        <v>120739</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362227</v>
      </c>
      <c r="CS10" s="680"/>
      <c r="CT10" s="680"/>
      <c r="CU10" s="680"/>
      <c r="CV10" s="680"/>
      <c r="CW10" s="680"/>
      <c r="CX10" s="680"/>
      <c r="CY10" s="681"/>
      <c r="CZ10" s="682">
        <v>0.6</v>
      </c>
      <c r="DA10" s="682"/>
      <c r="DB10" s="682"/>
      <c r="DC10" s="682"/>
      <c r="DD10" s="688" t="s">
        <v>249</v>
      </c>
      <c r="DE10" s="680"/>
      <c r="DF10" s="680"/>
      <c r="DG10" s="680"/>
      <c r="DH10" s="680"/>
      <c r="DI10" s="680"/>
      <c r="DJ10" s="680"/>
      <c r="DK10" s="680"/>
      <c r="DL10" s="680"/>
      <c r="DM10" s="680"/>
      <c r="DN10" s="680"/>
      <c r="DO10" s="680"/>
      <c r="DP10" s="681"/>
      <c r="DQ10" s="688">
        <v>148122</v>
      </c>
      <c r="DR10" s="680"/>
      <c r="DS10" s="680"/>
      <c r="DT10" s="680"/>
      <c r="DU10" s="680"/>
      <c r="DV10" s="680"/>
      <c r="DW10" s="680"/>
      <c r="DX10" s="680"/>
      <c r="DY10" s="680"/>
      <c r="DZ10" s="680"/>
      <c r="EA10" s="680"/>
      <c r="EB10" s="680"/>
      <c r="EC10" s="689"/>
    </row>
    <row r="11" spans="2:143" ht="11.25" customHeight="1">
      <c r="B11" s="676" t="s">
        <v>252</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238</v>
      </c>
      <c r="AA11" s="682"/>
      <c r="AB11" s="682"/>
      <c r="AC11" s="682"/>
      <c r="AD11" s="683" t="s">
        <v>249</v>
      </c>
      <c r="AE11" s="683"/>
      <c r="AF11" s="683"/>
      <c r="AG11" s="683"/>
      <c r="AH11" s="683"/>
      <c r="AI11" s="683"/>
      <c r="AJ11" s="683"/>
      <c r="AK11" s="683"/>
      <c r="AL11" s="684" t="s">
        <v>249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3225625</v>
      </c>
      <c r="BH11" s="680"/>
      <c r="BI11" s="680"/>
      <c r="BJ11" s="680"/>
      <c r="BK11" s="680"/>
      <c r="BL11" s="680"/>
      <c r="BM11" s="680"/>
      <c r="BN11" s="681"/>
      <c r="BO11" s="682">
        <v>11</v>
      </c>
      <c r="BP11" s="682"/>
      <c r="BQ11" s="682"/>
      <c r="BR11" s="682"/>
      <c r="BS11" s="688">
        <v>639186</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2039920</v>
      </c>
      <c r="CS11" s="680"/>
      <c r="CT11" s="680"/>
      <c r="CU11" s="680"/>
      <c r="CV11" s="680"/>
      <c r="CW11" s="680"/>
      <c r="CX11" s="680"/>
      <c r="CY11" s="681"/>
      <c r="CZ11" s="682">
        <v>3.6</v>
      </c>
      <c r="DA11" s="682"/>
      <c r="DB11" s="682"/>
      <c r="DC11" s="682"/>
      <c r="DD11" s="688">
        <v>520116</v>
      </c>
      <c r="DE11" s="680"/>
      <c r="DF11" s="680"/>
      <c r="DG11" s="680"/>
      <c r="DH11" s="680"/>
      <c r="DI11" s="680"/>
      <c r="DJ11" s="680"/>
      <c r="DK11" s="680"/>
      <c r="DL11" s="680"/>
      <c r="DM11" s="680"/>
      <c r="DN11" s="680"/>
      <c r="DO11" s="680"/>
      <c r="DP11" s="681"/>
      <c r="DQ11" s="688">
        <v>1383780</v>
      </c>
      <c r="DR11" s="680"/>
      <c r="DS11" s="680"/>
      <c r="DT11" s="680"/>
      <c r="DU11" s="680"/>
      <c r="DV11" s="680"/>
      <c r="DW11" s="680"/>
      <c r="DX11" s="680"/>
      <c r="DY11" s="680"/>
      <c r="DZ11" s="680"/>
      <c r="EA11" s="680"/>
      <c r="EB11" s="680"/>
      <c r="EC11" s="689"/>
    </row>
    <row r="12" spans="2:143" ht="11.25" customHeight="1">
      <c r="B12" s="676" t="s">
        <v>255</v>
      </c>
      <c r="C12" s="677"/>
      <c r="D12" s="677"/>
      <c r="E12" s="677"/>
      <c r="F12" s="677"/>
      <c r="G12" s="677"/>
      <c r="H12" s="677"/>
      <c r="I12" s="677"/>
      <c r="J12" s="677"/>
      <c r="K12" s="677"/>
      <c r="L12" s="677"/>
      <c r="M12" s="677"/>
      <c r="N12" s="677"/>
      <c r="O12" s="677"/>
      <c r="P12" s="677"/>
      <c r="Q12" s="678"/>
      <c r="R12" s="679">
        <v>3245225</v>
      </c>
      <c r="S12" s="680"/>
      <c r="T12" s="680"/>
      <c r="U12" s="680"/>
      <c r="V12" s="680"/>
      <c r="W12" s="680"/>
      <c r="X12" s="680"/>
      <c r="Y12" s="681"/>
      <c r="Z12" s="682">
        <v>5.6</v>
      </c>
      <c r="AA12" s="682"/>
      <c r="AB12" s="682"/>
      <c r="AC12" s="682"/>
      <c r="AD12" s="683">
        <v>3245225</v>
      </c>
      <c r="AE12" s="683"/>
      <c r="AF12" s="683"/>
      <c r="AG12" s="683"/>
      <c r="AH12" s="683"/>
      <c r="AI12" s="683"/>
      <c r="AJ12" s="683"/>
      <c r="AK12" s="683"/>
      <c r="AL12" s="684">
        <v>10</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12569652</v>
      </c>
      <c r="BH12" s="680"/>
      <c r="BI12" s="680"/>
      <c r="BJ12" s="680"/>
      <c r="BK12" s="680"/>
      <c r="BL12" s="680"/>
      <c r="BM12" s="680"/>
      <c r="BN12" s="681"/>
      <c r="BO12" s="682">
        <v>42.9</v>
      </c>
      <c r="BP12" s="682"/>
      <c r="BQ12" s="682"/>
      <c r="BR12" s="682"/>
      <c r="BS12" s="688" t="s">
        <v>186</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4636747</v>
      </c>
      <c r="CS12" s="680"/>
      <c r="CT12" s="680"/>
      <c r="CU12" s="680"/>
      <c r="CV12" s="680"/>
      <c r="CW12" s="680"/>
      <c r="CX12" s="680"/>
      <c r="CY12" s="681"/>
      <c r="CZ12" s="682">
        <v>8.1999999999999993</v>
      </c>
      <c r="DA12" s="682"/>
      <c r="DB12" s="682"/>
      <c r="DC12" s="682"/>
      <c r="DD12" s="688">
        <v>134090</v>
      </c>
      <c r="DE12" s="680"/>
      <c r="DF12" s="680"/>
      <c r="DG12" s="680"/>
      <c r="DH12" s="680"/>
      <c r="DI12" s="680"/>
      <c r="DJ12" s="680"/>
      <c r="DK12" s="680"/>
      <c r="DL12" s="680"/>
      <c r="DM12" s="680"/>
      <c r="DN12" s="680"/>
      <c r="DO12" s="680"/>
      <c r="DP12" s="681"/>
      <c r="DQ12" s="688">
        <v>1017433</v>
      </c>
      <c r="DR12" s="680"/>
      <c r="DS12" s="680"/>
      <c r="DT12" s="680"/>
      <c r="DU12" s="680"/>
      <c r="DV12" s="680"/>
      <c r="DW12" s="680"/>
      <c r="DX12" s="680"/>
      <c r="DY12" s="680"/>
      <c r="DZ12" s="680"/>
      <c r="EA12" s="680"/>
      <c r="EB12" s="680"/>
      <c r="EC12" s="689"/>
    </row>
    <row r="13" spans="2:143" ht="11.25" customHeight="1">
      <c r="B13" s="676" t="s">
        <v>258</v>
      </c>
      <c r="C13" s="677"/>
      <c r="D13" s="677"/>
      <c r="E13" s="677"/>
      <c r="F13" s="677"/>
      <c r="G13" s="677"/>
      <c r="H13" s="677"/>
      <c r="I13" s="677"/>
      <c r="J13" s="677"/>
      <c r="K13" s="677"/>
      <c r="L13" s="677"/>
      <c r="M13" s="677"/>
      <c r="N13" s="677"/>
      <c r="O13" s="677"/>
      <c r="P13" s="677"/>
      <c r="Q13" s="678"/>
      <c r="R13" s="679">
        <v>25700</v>
      </c>
      <c r="S13" s="680"/>
      <c r="T13" s="680"/>
      <c r="U13" s="680"/>
      <c r="V13" s="680"/>
      <c r="W13" s="680"/>
      <c r="X13" s="680"/>
      <c r="Y13" s="681"/>
      <c r="Z13" s="682">
        <v>0</v>
      </c>
      <c r="AA13" s="682"/>
      <c r="AB13" s="682"/>
      <c r="AC13" s="682"/>
      <c r="AD13" s="683">
        <v>25700</v>
      </c>
      <c r="AE13" s="683"/>
      <c r="AF13" s="683"/>
      <c r="AG13" s="683"/>
      <c r="AH13" s="683"/>
      <c r="AI13" s="683"/>
      <c r="AJ13" s="683"/>
      <c r="AK13" s="683"/>
      <c r="AL13" s="684">
        <v>0.1</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12552709</v>
      </c>
      <c r="BH13" s="680"/>
      <c r="BI13" s="680"/>
      <c r="BJ13" s="680"/>
      <c r="BK13" s="680"/>
      <c r="BL13" s="680"/>
      <c r="BM13" s="680"/>
      <c r="BN13" s="681"/>
      <c r="BO13" s="682">
        <v>42.8</v>
      </c>
      <c r="BP13" s="682"/>
      <c r="BQ13" s="682"/>
      <c r="BR13" s="682"/>
      <c r="BS13" s="688" t="s">
        <v>130</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5588412</v>
      </c>
      <c r="CS13" s="680"/>
      <c r="CT13" s="680"/>
      <c r="CU13" s="680"/>
      <c r="CV13" s="680"/>
      <c r="CW13" s="680"/>
      <c r="CX13" s="680"/>
      <c r="CY13" s="681"/>
      <c r="CZ13" s="682">
        <v>9.8000000000000007</v>
      </c>
      <c r="DA13" s="682"/>
      <c r="DB13" s="682"/>
      <c r="DC13" s="682"/>
      <c r="DD13" s="688">
        <v>2940604</v>
      </c>
      <c r="DE13" s="680"/>
      <c r="DF13" s="680"/>
      <c r="DG13" s="680"/>
      <c r="DH13" s="680"/>
      <c r="DI13" s="680"/>
      <c r="DJ13" s="680"/>
      <c r="DK13" s="680"/>
      <c r="DL13" s="680"/>
      <c r="DM13" s="680"/>
      <c r="DN13" s="680"/>
      <c r="DO13" s="680"/>
      <c r="DP13" s="681"/>
      <c r="DQ13" s="688">
        <v>3835599</v>
      </c>
      <c r="DR13" s="680"/>
      <c r="DS13" s="680"/>
      <c r="DT13" s="680"/>
      <c r="DU13" s="680"/>
      <c r="DV13" s="680"/>
      <c r="DW13" s="680"/>
      <c r="DX13" s="680"/>
      <c r="DY13" s="680"/>
      <c r="DZ13" s="680"/>
      <c r="EA13" s="680"/>
      <c r="EB13" s="680"/>
      <c r="EC13" s="689"/>
    </row>
    <row r="14" spans="2:143" ht="11.25" customHeight="1">
      <c r="B14" s="676" t="s">
        <v>261</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238</v>
      </c>
      <c r="AA14" s="682"/>
      <c r="AB14" s="682"/>
      <c r="AC14" s="682"/>
      <c r="AD14" s="683" t="s">
        <v>249</v>
      </c>
      <c r="AE14" s="683"/>
      <c r="AF14" s="683"/>
      <c r="AG14" s="683"/>
      <c r="AH14" s="683"/>
      <c r="AI14" s="683"/>
      <c r="AJ14" s="683"/>
      <c r="AK14" s="683"/>
      <c r="AL14" s="684" t="s">
        <v>249</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367716</v>
      </c>
      <c r="BH14" s="680"/>
      <c r="BI14" s="680"/>
      <c r="BJ14" s="680"/>
      <c r="BK14" s="680"/>
      <c r="BL14" s="680"/>
      <c r="BM14" s="680"/>
      <c r="BN14" s="681"/>
      <c r="BO14" s="682">
        <v>1.3</v>
      </c>
      <c r="BP14" s="682"/>
      <c r="BQ14" s="682"/>
      <c r="BR14" s="682"/>
      <c r="BS14" s="688" t="s">
        <v>238</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2088990</v>
      </c>
      <c r="CS14" s="680"/>
      <c r="CT14" s="680"/>
      <c r="CU14" s="680"/>
      <c r="CV14" s="680"/>
      <c r="CW14" s="680"/>
      <c r="CX14" s="680"/>
      <c r="CY14" s="681"/>
      <c r="CZ14" s="682">
        <v>3.7</v>
      </c>
      <c r="DA14" s="682"/>
      <c r="DB14" s="682"/>
      <c r="DC14" s="682"/>
      <c r="DD14" s="688">
        <v>118292</v>
      </c>
      <c r="DE14" s="680"/>
      <c r="DF14" s="680"/>
      <c r="DG14" s="680"/>
      <c r="DH14" s="680"/>
      <c r="DI14" s="680"/>
      <c r="DJ14" s="680"/>
      <c r="DK14" s="680"/>
      <c r="DL14" s="680"/>
      <c r="DM14" s="680"/>
      <c r="DN14" s="680"/>
      <c r="DO14" s="680"/>
      <c r="DP14" s="681"/>
      <c r="DQ14" s="688">
        <v>1775604</v>
      </c>
      <c r="DR14" s="680"/>
      <c r="DS14" s="680"/>
      <c r="DT14" s="680"/>
      <c r="DU14" s="680"/>
      <c r="DV14" s="680"/>
      <c r="DW14" s="680"/>
      <c r="DX14" s="680"/>
      <c r="DY14" s="680"/>
      <c r="DZ14" s="680"/>
      <c r="EA14" s="680"/>
      <c r="EB14" s="680"/>
      <c r="EC14" s="689"/>
    </row>
    <row r="15" spans="2:143" ht="11.25" customHeight="1">
      <c r="B15" s="676" t="s">
        <v>264</v>
      </c>
      <c r="C15" s="677"/>
      <c r="D15" s="677"/>
      <c r="E15" s="677"/>
      <c r="F15" s="677"/>
      <c r="G15" s="677"/>
      <c r="H15" s="677"/>
      <c r="I15" s="677"/>
      <c r="J15" s="677"/>
      <c r="K15" s="677"/>
      <c r="L15" s="677"/>
      <c r="M15" s="677"/>
      <c r="N15" s="677"/>
      <c r="O15" s="677"/>
      <c r="P15" s="677"/>
      <c r="Q15" s="678"/>
      <c r="R15" s="679">
        <v>194867</v>
      </c>
      <c r="S15" s="680"/>
      <c r="T15" s="680"/>
      <c r="U15" s="680"/>
      <c r="V15" s="680"/>
      <c r="W15" s="680"/>
      <c r="X15" s="680"/>
      <c r="Y15" s="681"/>
      <c r="Z15" s="682">
        <v>0.3</v>
      </c>
      <c r="AA15" s="682"/>
      <c r="AB15" s="682"/>
      <c r="AC15" s="682"/>
      <c r="AD15" s="683">
        <v>194867</v>
      </c>
      <c r="AE15" s="683"/>
      <c r="AF15" s="683"/>
      <c r="AG15" s="683"/>
      <c r="AH15" s="683"/>
      <c r="AI15" s="683"/>
      <c r="AJ15" s="683"/>
      <c r="AK15" s="683"/>
      <c r="AL15" s="684">
        <v>0.6</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1244533</v>
      </c>
      <c r="BH15" s="680"/>
      <c r="BI15" s="680"/>
      <c r="BJ15" s="680"/>
      <c r="BK15" s="680"/>
      <c r="BL15" s="680"/>
      <c r="BM15" s="680"/>
      <c r="BN15" s="681"/>
      <c r="BO15" s="682">
        <v>4.2</v>
      </c>
      <c r="BP15" s="682"/>
      <c r="BQ15" s="682"/>
      <c r="BR15" s="682"/>
      <c r="BS15" s="688" t="s">
        <v>238</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6882041</v>
      </c>
      <c r="CS15" s="680"/>
      <c r="CT15" s="680"/>
      <c r="CU15" s="680"/>
      <c r="CV15" s="680"/>
      <c r="CW15" s="680"/>
      <c r="CX15" s="680"/>
      <c r="CY15" s="681"/>
      <c r="CZ15" s="682">
        <v>12.1</v>
      </c>
      <c r="DA15" s="682"/>
      <c r="DB15" s="682"/>
      <c r="DC15" s="682"/>
      <c r="DD15" s="688">
        <v>2217482</v>
      </c>
      <c r="DE15" s="680"/>
      <c r="DF15" s="680"/>
      <c r="DG15" s="680"/>
      <c r="DH15" s="680"/>
      <c r="DI15" s="680"/>
      <c r="DJ15" s="680"/>
      <c r="DK15" s="680"/>
      <c r="DL15" s="680"/>
      <c r="DM15" s="680"/>
      <c r="DN15" s="680"/>
      <c r="DO15" s="680"/>
      <c r="DP15" s="681"/>
      <c r="DQ15" s="688">
        <v>4209294</v>
      </c>
      <c r="DR15" s="680"/>
      <c r="DS15" s="680"/>
      <c r="DT15" s="680"/>
      <c r="DU15" s="680"/>
      <c r="DV15" s="680"/>
      <c r="DW15" s="680"/>
      <c r="DX15" s="680"/>
      <c r="DY15" s="680"/>
      <c r="DZ15" s="680"/>
      <c r="EA15" s="680"/>
      <c r="EB15" s="680"/>
      <c r="EC15" s="689"/>
    </row>
    <row r="16" spans="2:143" ht="11.25" customHeight="1">
      <c r="B16" s="676" t="s">
        <v>267</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238</v>
      </c>
      <c r="AA16" s="682"/>
      <c r="AB16" s="682"/>
      <c r="AC16" s="682"/>
      <c r="AD16" s="683" t="s">
        <v>238</v>
      </c>
      <c r="AE16" s="683"/>
      <c r="AF16" s="683"/>
      <c r="AG16" s="683"/>
      <c r="AH16" s="683"/>
      <c r="AI16" s="683"/>
      <c r="AJ16" s="683"/>
      <c r="AK16" s="683"/>
      <c r="AL16" s="684" t="s">
        <v>238</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238</v>
      </c>
      <c r="BP16" s="682"/>
      <c r="BQ16" s="682"/>
      <c r="BR16" s="682"/>
      <c r="BS16" s="688" t="s">
        <v>238</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t="s">
        <v>238</v>
      </c>
      <c r="CS16" s="680"/>
      <c r="CT16" s="680"/>
      <c r="CU16" s="680"/>
      <c r="CV16" s="680"/>
      <c r="CW16" s="680"/>
      <c r="CX16" s="680"/>
      <c r="CY16" s="681"/>
      <c r="CZ16" s="682" t="s">
        <v>238</v>
      </c>
      <c r="DA16" s="682"/>
      <c r="DB16" s="682"/>
      <c r="DC16" s="682"/>
      <c r="DD16" s="688" t="s">
        <v>249</v>
      </c>
      <c r="DE16" s="680"/>
      <c r="DF16" s="680"/>
      <c r="DG16" s="680"/>
      <c r="DH16" s="680"/>
      <c r="DI16" s="680"/>
      <c r="DJ16" s="680"/>
      <c r="DK16" s="680"/>
      <c r="DL16" s="680"/>
      <c r="DM16" s="680"/>
      <c r="DN16" s="680"/>
      <c r="DO16" s="680"/>
      <c r="DP16" s="681"/>
      <c r="DQ16" s="688" t="s">
        <v>238</v>
      </c>
      <c r="DR16" s="680"/>
      <c r="DS16" s="680"/>
      <c r="DT16" s="680"/>
      <c r="DU16" s="680"/>
      <c r="DV16" s="680"/>
      <c r="DW16" s="680"/>
      <c r="DX16" s="680"/>
      <c r="DY16" s="680"/>
      <c r="DZ16" s="680"/>
      <c r="EA16" s="680"/>
      <c r="EB16" s="680"/>
      <c r="EC16" s="689"/>
    </row>
    <row r="17" spans="2:133" ht="11.25" customHeight="1">
      <c r="B17" s="676" t="s">
        <v>270</v>
      </c>
      <c r="C17" s="677"/>
      <c r="D17" s="677"/>
      <c r="E17" s="677"/>
      <c r="F17" s="677"/>
      <c r="G17" s="677"/>
      <c r="H17" s="677"/>
      <c r="I17" s="677"/>
      <c r="J17" s="677"/>
      <c r="K17" s="677"/>
      <c r="L17" s="677"/>
      <c r="M17" s="677"/>
      <c r="N17" s="677"/>
      <c r="O17" s="677"/>
      <c r="P17" s="677"/>
      <c r="Q17" s="678"/>
      <c r="R17" s="679">
        <v>162059</v>
      </c>
      <c r="S17" s="680"/>
      <c r="T17" s="680"/>
      <c r="U17" s="680"/>
      <c r="V17" s="680"/>
      <c r="W17" s="680"/>
      <c r="X17" s="680"/>
      <c r="Y17" s="681"/>
      <c r="Z17" s="682">
        <v>0.3</v>
      </c>
      <c r="AA17" s="682"/>
      <c r="AB17" s="682"/>
      <c r="AC17" s="682"/>
      <c r="AD17" s="683">
        <v>162059</v>
      </c>
      <c r="AE17" s="683"/>
      <c r="AF17" s="683"/>
      <c r="AG17" s="683"/>
      <c r="AH17" s="683"/>
      <c r="AI17" s="683"/>
      <c r="AJ17" s="683"/>
      <c r="AK17" s="683"/>
      <c r="AL17" s="684">
        <v>0.5</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249</v>
      </c>
      <c r="BP17" s="682"/>
      <c r="BQ17" s="682"/>
      <c r="BR17" s="682"/>
      <c r="BS17" s="688" t="s">
        <v>130</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4571918</v>
      </c>
      <c r="CS17" s="680"/>
      <c r="CT17" s="680"/>
      <c r="CU17" s="680"/>
      <c r="CV17" s="680"/>
      <c r="CW17" s="680"/>
      <c r="CX17" s="680"/>
      <c r="CY17" s="681"/>
      <c r="CZ17" s="682">
        <v>8.1</v>
      </c>
      <c r="DA17" s="682"/>
      <c r="DB17" s="682"/>
      <c r="DC17" s="682"/>
      <c r="DD17" s="688" t="s">
        <v>130</v>
      </c>
      <c r="DE17" s="680"/>
      <c r="DF17" s="680"/>
      <c r="DG17" s="680"/>
      <c r="DH17" s="680"/>
      <c r="DI17" s="680"/>
      <c r="DJ17" s="680"/>
      <c r="DK17" s="680"/>
      <c r="DL17" s="680"/>
      <c r="DM17" s="680"/>
      <c r="DN17" s="680"/>
      <c r="DO17" s="680"/>
      <c r="DP17" s="681"/>
      <c r="DQ17" s="688">
        <v>4555722</v>
      </c>
      <c r="DR17" s="680"/>
      <c r="DS17" s="680"/>
      <c r="DT17" s="680"/>
      <c r="DU17" s="680"/>
      <c r="DV17" s="680"/>
      <c r="DW17" s="680"/>
      <c r="DX17" s="680"/>
      <c r="DY17" s="680"/>
      <c r="DZ17" s="680"/>
      <c r="EA17" s="680"/>
      <c r="EB17" s="680"/>
      <c r="EC17" s="689"/>
    </row>
    <row r="18" spans="2:133" ht="11.25" customHeight="1">
      <c r="B18" s="676" t="s">
        <v>273</v>
      </c>
      <c r="C18" s="677"/>
      <c r="D18" s="677"/>
      <c r="E18" s="677"/>
      <c r="F18" s="677"/>
      <c r="G18" s="677"/>
      <c r="H18" s="677"/>
      <c r="I18" s="677"/>
      <c r="J18" s="677"/>
      <c r="K18" s="677"/>
      <c r="L18" s="677"/>
      <c r="M18" s="677"/>
      <c r="N18" s="677"/>
      <c r="O18" s="677"/>
      <c r="P18" s="677"/>
      <c r="Q18" s="678"/>
      <c r="R18" s="679">
        <v>921758</v>
      </c>
      <c r="S18" s="680"/>
      <c r="T18" s="680"/>
      <c r="U18" s="680"/>
      <c r="V18" s="680"/>
      <c r="W18" s="680"/>
      <c r="X18" s="680"/>
      <c r="Y18" s="681"/>
      <c r="Z18" s="682">
        <v>1.6</v>
      </c>
      <c r="AA18" s="682"/>
      <c r="AB18" s="682"/>
      <c r="AC18" s="682"/>
      <c r="AD18" s="683">
        <v>433500</v>
      </c>
      <c r="AE18" s="683"/>
      <c r="AF18" s="683"/>
      <c r="AG18" s="683"/>
      <c r="AH18" s="683"/>
      <c r="AI18" s="683"/>
      <c r="AJ18" s="683"/>
      <c r="AK18" s="683"/>
      <c r="AL18" s="684">
        <v>1.3</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249</v>
      </c>
      <c r="BH18" s="680"/>
      <c r="BI18" s="680"/>
      <c r="BJ18" s="680"/>
      <c r="BK18" s="680"/>
      <c r="BL18" s="680"/>
      <c r="BM18" s="680"/>
      <c r="BN18" s="681"/>
      <c r="BO18" s="682" t="s">
        <v>130</v>
      </c>
      <c r="BP18" s="682"/>
      <c r="BQ18" s="682"/>
      <c r="BR18" s="682"/>
      <c r="BS18" s="688" t="s">
        <v>238</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249</v>
      </c>
      <c r="CS18" s="680"/>
      <c r="CT18" s="680"/>
      <c r="CU18" s="680"/>
      <c r="CV18" s="680"/>
      <c r="CW18" s="680"/>
      <c r="CX18" s="680"/>
      <c r="CY18" s="681"/>
      <c r="CZ18" s="682" t="s">
        <v>238</v>
      </c>
      <c r="DA18" s="682"/>
      <c r="DB18" s="682"/>
      <c r="DC18" s="682"/>
      <c r="DD18" s="688" t="s">
        <v>130</v>
      </c>
      <c r="DE18" s="680"/>
      <c r="DF18" s="680"/>
      <c r="DG18" s="680"/>
      <c r="DH18" s="680"/>
      <c r="DI18" s="680"/>
      <c r="DJ18" s="680"/>
      <c r="DK18" s="680"/>
      <c r="DL18" s="680"/>
      <c r="DM18" s="680"/>
      <c r="DN18" s="680"/>
      <c r="DO18" s="680"/>
      <c r="DP18" s="681"/>
      <c r="DQ18" s="688" t="s">
        <v>186</v>
      </c>
      <c r="DR18" s="680"/>
      <c r="DS18" s="680"/>
      <c r="DT18" s="680"/>
      <c r="DU18" s="680"/>
      <c r="DV18" s="680"/>
      <c r="DW18" s="680"/>
      <c r="DX18" s="680"/>
      <c r="DY18" s="680"/>
      <c r="DZ18" s="680"/>
      <c r="EA18" s="680"/>
      <c r="EB18" s="680"/>
      <c r="EC18" s="689"/>
    </row>
    <row r="19" spans="2:133" ht="11.25" customHeight="1">
      <c r="B19" s="676" t="s">
        <v>276</v>
      </c>
      <c r="C19" s="677"/>
      <c r="D19" s="677"/>
      <c r="E19" s="677"/>
      <c r="F19" s="677"/>
      <c r="G19" s="677"/>
      <c r="H19" s="677"/>
      <c r="I19" s="677"/>
      <c r="J19" s="677"/>
      <c r="K19" s="677"/>
      <c r="L19" s="677"/>
      <c r="M19" s="677"/>
      <c r="N19" s="677"/>
      <c r="O19" s="677"/>
      <c r="P19" s="677"/>
      <c r="Q19" s="678"/>
      <c r="R19" s="679">
        <v>433500</v>
      </c>
      <c r="S19" s="680"/>
      <c r="T19" s="680"/>
      <c r="U19" s="680"/>
      <c r="V19" s="680"/>
      <c r="W19" s="680"/>
      <c r="X19" s="680"/>
      <c r="Y19" s="681"/>
      <c r="Z19" s="682">
        <v>0.7</v>
      </c>
      <c r="AA19" s="682"/>
      <c r="AB19" s="682"/>
      <c r="AC19" s="682"/>
      <c r="AD19" s="683">
        <v>433500</v>
      </c>
      <c r="AE19" s="683"/>
      <c r="AF19" s="683"/>
      <c r="AG19" s="683"/>
      <c r="AH19" s="683"/>
      <c r="AI19" s="683"/>
      <c r="AJ19" s="683"/>
      <c r="AK19" s="683"/>
      <c r="AL19" s="684">
        <v>1.3</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1768296</v>
      </c>
      <c r="BH19" s="680"/>
      <c r="BI19" s="680"/>
      <c r="BJ19" s="680"/>
      <c r="BK19" s="680"/>
      <c r="BL19" s="680"/>
      <c r="BM19" s="680"/>
      <c r="BN19" s="681"/>
      <c r="BO19" s="682">
        <v>6</v>
      </c>
      <c r="BP19" s="682"/>
      <c r="BQ19" s="682"/>
      <c r="BR19" s="682"/>
      <c r="BS19" s="688" t="s">
        <v>238</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249</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249</v>
      </c>
      <c r="DR19" s="680"/>
      <c r="DS19" s="680"/>
      <c r="DT19" s="680"/>
      <c r="DU19" s="680"/>
      <c r="DV19" s="680"/>
      <c r="DW19" s="680"/>
      <c r="DX19" s="680"/>
      <c r="DY19" s="680"/>
      <c r="DZ19" s="680"/>
      <c r="EA19" s="680"/>
      <c r="EB19" s="680"/>
      <c r="EC19" s="689"/>
    </row>
    <row r="20" spans="2:133" ht="11.25" customHeight="1">
      <c r="B20" s="676" t="s">
        <v>279</v>
      </c>
      <c r="C20" s="677"/>
      <c r="D20" s="677"/>
      <c r="E20" s="677"/>
      <c r="F20" s="677"/>
      <c r="G20" s="677"/>
      <c r="H20" s="677"/>
      <c r="I20" s="677"/>
      <c r="J20" s="677"/>
      <c r="K20" s="677"/>
      <c r="L20" s="677"/>
      <c r="M20" s="677"/>
      <c r="N20" s="677"/>
      <c r="O20" s="677"/>
      <c r="P20" s="677"/>
      <c r="Q20" s="678"/>
      <c r="R20" s="679">
        <v>475828</v>
      </c>
      <c r="S20" s="680"/>
      <c r="T20" s="680"/>
      <c r="U20" s="680"/>
      <c r="V20" s="680"/>
      <c r="W20" s="680"/>
      <c r="X20" s="680"/>
      <c r="Y20" s="681"/>
      <c r="Z20" s="682">
        <v>0.8</v>
      </c>
      <c r="AA20" s="682"/>
      <c r="AB20" s="682"/>
      <c r="AC20" s="682"/>
      <c r="AD20" s="683" t="s">
        <v>249</v>
      </c>
      <c r="AE20" s="683"/>
      <c r="AF20" s="683"/>
      <c r="AG20" s="683"/>
      <c r="AH20" s="683"/>
      <c r="AI20" s="683"/>
      <c r="AJ20" s="683"/>
      <c r="AK20" s="683"/>
      <c r="AL20" s="684" t="s">
        <v>238</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1768296</v>
      </c>
      <c r="BH20" s="680"/>
      <c r="BI20" s="680"/>
      <c r="BJ20" s="680"/>
      <c r="BK20" s="680"/>
      <c r="BL20" s="680"/>
      <c r="BM20" s="680"/>
      <c r="BN20" s="681"/>
      <c r="BO20" s="682">
        <v>6</v>
      </c>
      <c r="BP20" s="682"/>
      <c r="BQ20" s="682"/>
      <c r="BR20" s="682"/>
      <c r="BS20" s="688" t="s">
        <v>249</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56741974</v>
      </c>
      <c r="CS20" s="680"/>
      <c r="CT20" s="680"/>
      <c r="CU20" s="680"/>
      <c r="CV20" s="680"/>
      <c r="CW20" s="680"/>
      <c r="CX20" s="680"/>
      <c r="CY20" s="681"/>
      <c r="CZ20" s="682">
        <v>100</v>
      </c>
      <c r="DA20" s="682"/>
      <c r="DB20" s="682"/>
      <c r="DC20" s="682"/>
      <c r="DD20" s="688">
        <v>6687721</v>
      </c>
      <c r="DE20" s="680"/>
      <c r="DF20" s="680"/>
      <c r="DG20" s="680"/>
      <c r="DH20" s="680"/>
      <c r="DI20" s="680"/>
      <c r="DJ20" s="680"/>
      <c r="DK20" s="680"/>
      <c r="DL20" s="680"/>
      <c r="DM20" s="680"/>
      <c r="DN20" s="680"/>
      <c r="DO20" s="680"/>
      <c r="DP20" s="681"/>
      <c r="DQ20" s="688">
        <v>35361445</v>
      </c>
      <c r="DR20" s="680"/>
      <c r="DS20" s="680"/>
      <c r="DT20" s="680"/>
      <c r="DU20" s="680"/>
      <c r="DV20" s="680"/>
      <c r="DW20" s="680"/>
      <c r="DX20" s="680"/>
      <c r="DY20" s="680"/>
      <c r="DZ20" s="680"/>
      <c r="EA20" s="680"/>
      <c r="EB20" s="680"/>
      <c r="EC20" s="689"/>
    </row>
    <row r="21" spans="2:133" ht="11.25" customHeight="1">
      <c r="B21" s="676" t="s">
        <v>282</v>
      </c>
      <c r="C21" s="677"/>
      <c r="D21" s="677"/>
      <c r="E21" s="677"/>
      <c r="F21" s="677"/>
      <c r="G21" s="677"/>
      <c r="H21" s="677"/>
      <c r="I21" s="677"/>
      <c r="J21" s="677"/>
      <c r="K21" s="677"/>
      <c r="L21" s="677"/>
      <c r="M21" s="677"/>
      <c r="N21" s="677"/>
      <c r="O21" s="677"/>
      <c r="P21" s="677"/>
      <c r="Q21" s="678"/>
      <c r="R21" s="679">
        <v>12430</v>
      </c>
      <c r="S21" s="680"/>
      <c r="T21" s="680"/>
      <c r="U21" s="680"/>
      <c r="V21" s="680"/>
      <c r="W21" s="680"/>
      <c r="X21" s="680"/>
      <c r="Y21" s="681"/>
      <c r="Z21" s="682">
        <v>0</v>
      </c>
      <c r="AA21" s="682"/>
      <c r="AB21" s="682"/>
      <c r="AC21" s="682"/>
      <c r="AD21" s="683" t="s">
        <v>130</v>
      </c>
      <c r="AE21" s="683"/>
      <c r="AF21" s="683"/>
      <c r="AG21" s="683"/>
      <c r="AH21" s="683"/>
      <c r="AI21" s="683"/>
      <c r="AJ21" s="683"/>
      <c r="AK21" s="683"/>
      <c r="AL21" s="684" t="s">
        <v>238</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343</v>
      </c>
      <c r="BH21" s="680"/>
      <c r="BI21" s="680"/>
      <c r="BJ21" s="680"/>
      <c r="BK21" s="680"/>
      <c r="BL21" s="680"/>
      <c r="BM21" s="680"/>
      <c r="BN21" s="681"/>
      <c r="BO21" s="682">
        <v>0</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284</v>
      </c>
      <c r="C22" s="677"/>
      <c r="D22" s="677"/>
      <c r="E22" s="677"/>
      <c r="F22" s="677"/>
      <c r="G22" s="677"/>
      <c r="H22" s="677"/>
      <c r="I22" s="677"/>
      <c r="J22" s="677"/>
      <c r="K22" s="677"/>
      <c r="L22" s="677"/>
      <c r="M22" s="677"/>
      <c r="N22" s="677"/>
      <c r="O22" s="677"/>
      <c r="P22" s="677"/>
      <c r="Q22" s="678"/>
      <c r="R22" s="679">
        <v>34576344</v>
      </c>
      <c r="S22" s="680"/>
      <c r="T22" s="680"/>
      <c r="U22" s="680"/>
      <c r="V22" s="680"/>
      <c r="W22" s="680"/>
      <c r="X22" s="680"/>
      <c r="Y22" s="681"/>
      <c r="Z22" s="682">
        <v>59.2</v>
      </c>
      <c r="AA22" s="682"/>
      <c r="AB22" s="682"/>
      <c r="AC22" s="682"/>
      <c r="AD22" s="683">
        <v>32320133</v>
      </c>
      <c r="AE22" s="683"/>
      <c r="AF22" s="683"/>
      <c r="AG22" s="683"/>
      <c r="AH22" s="683"/>
      <c r="AI22" s="683"/>
      <c r="AJ22" s="683"/>
      <c r="AK22" s="683"/>
      <c r="AL22" s="684">
        <v>99.6</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249</v>
      </c>
      <c r="BH22" s="680"/>
      <c r="BI22" s="680"/>
      <c r="BJ22" s="680"/>
      <c r="BK22" s="680"/>
      <c r="BL22" s="680"/>
      <c r="BM22" s="680"/>
      <c r="BN22" s="681"/>
      <c r="BO22" s="682" t="s">
        <v>238</v>
      </c>
      <c r="BP22" s="682"/>
      <c r="BQ22" s="682"/>
      <c r="BR22" s="682"/>
      <c r="BS22" s="688" t="s">
        <v>186</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287</v>
      </c>
      <c r="C23" s="677"/>
      <c r="D23" s="677"/>
      <c r="E23" s="677"/>
      <c r="F23" s="677"/>
      <c r="G23" s="677"/>
      <c r="H23" s="677"/>
      <c r="I23" s="677"/>
      <c r="J23" s="677"/>
      <c r="K23" s="677"/>
      <c r="L23" s="677"/>
      <c r="M23" s="677"/>
      <c r="N23" s="677"/>
      <c r="O23" s="677"/>
      <c r="P23" s="677"/>
      <c r="Q23" s="678"/>
      <c r="R23" s="679">
        <v>20308</v>
      </c>
      <c r="S23" s="680"/>
      <c r="T23" s="680"/>
      <c r="U23" s="680"/>
      <c r="V23" s="680"/>
      <c r="W23" s="680"/>
      <c r="X23" s="680"/>
      <c r="Y23" s="681"/>
      <c r="Z23" s="682">
        <v>0</v>
      </c>
      <c r="AA23" s="682"/>
      <c r="AB23" s="682"/>
      <c r="AC23" s="682"/>
      <c r="AD23" s="683">
        <v>20308</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v>1767953</v>
      </c>
      <c r="BH23" s="680"/>
      <c r="BI23" s="680"/>
      <c r="BJ23" s="680"/>
      <c r="BK23" s="680"/>
      <c r="BL23" s="680"/>
      <c r="BM23" s="680"/>
      <c r="BN23" s="681"/>
      <c r="BO23" s="682">
        <v>6</v>
      </c>
      <c r="BP23" s="682"/>
      <c r="BQ23" s="682"/>
      <c r="BR23" s="682"/>
      <c r="BS23" s="688" t="s">
        <v>238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c r="B24" s="676" t="s">
        <v>294</v>
      </c>
      <c r="C24" s="677"/>
      <c r="D24" s="677"/>
      <c r="E24" s="677"/>
      <c r="F24" s="677"/>
      <c r="G24" s="677"/>
      <c r="H24" s="677"/>
      <c r="I24" s="677"/>
      <c r="J24" s="677"/>
      <c r="K24" s="677"/>
      <c r="L24" s="677"/>
      <c r="M24" s="677"/>
      <c r="N24" s="677"/>
      <c r="O24" s="677"/>
      <c r="P24" s="677"/>
      <c r="Q24" s="678"/>
      <c r="R24" s="679">
        <v>702476</v>
      </c>
      <c r="S24" s="680"/>
      <c r="T24" s="680"/>
      <c r="U24" s="680"/>
      <c r="V24" s="680"/>
      <c r="W24" s="680"/>
      <c r="X24" s="680"/>
      <c r="Y24" s="681"/>
      <c r="Z24" s="682">
        <v>1.2</v>
      </c>
      <c r="AA24" s="682"/>
      <c r="AB24" s="682"/>
      <c r="AC24" s="682"/>
      <c r="AD24" s="683" t="s">
        <v>238</v>
      </c>
      <c r="AE24" s="683"/>
      <c r="AF24" s="683"/>
      <c r="AG24" s="683"/>
      <c r="AH24" s="683"/>
      <c r="AI24" s="683"/>
      <c r="AJ24" s="683"/>
      <c r="AK24" s="683"/>
      <c r="AL24" s="684" t="s">
        <v>238</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238</v>
      </c>
      <c r="BP24" s="682"/>
      <c r="BQ24" s="682"/>
      <c r="BR24" s="682"/>
      <c r="BS24" s="688" t="s">
        <v>238</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26680903</v>
      </c>
      <c r="CS24" s="669"/>
      <c r="CT24" s="669"/>
      <c r="CU24" s="669"/>
      <c r="CV24" s="669"/>
      <c r="CW24" s="669"/>
      <c r="CX24" s="669"/>
      <c r="CY24" s="670"/>
      <c r="CZ24" s="673">
        <v>47</v>
      </c>
      <c r="DA24" s="674"/>
      <c r="DB24" s="674"/>
      <c r="DC24" s="693"/>
      <c r="DD24" s="712">
        <v>16400338</v>
      </c>
      <c r="DE24" s="669"/>
      <c r="DF24" s="669"/>
      <c r="DG24" s="669"/>
      <c r="DH24" s="669"/>
      <c r="DI24" s="669"/>
      <c r="DJ24" s="669"/>
      <c r="DK24" s="670"/>
      <c r="DL24" s="712">
        <v>16293308</v>
      </c>
      <c r="DM24" s="669"/>
      <c r="DN24" s="669"/>
      <c r="DO24" s="669"/>
      <c r="DP24" s="669"/>
      <c r="DQ24" s="669"/>
      <c r="DR24" s="669"/>
      <c r="DS24" s="669"/>
      <c r="DT24" s="669"/>
      <c r="DU24" s="669"/>
      <c r="DV24" s="670"/>
      <c r="DW24" s="673">
        <v>48.8</v>
      </c>
      <c r="DX24" s="674"/>
      <c r="DY24" s="674"/>
      <c r="DZ24" s="674"/>
      <c r="EA24" s="674"/>
      <c r="EB24" s="674"/>
      <c r="EC24" s="675"/>
    </row>
    <row r="25" spans="2:133" ht="11.25" customHeight="1">
      <c r="B25" s="676" t="s">
        <v>297</v>
      </c>
      <c r="C25" s="677"/>
      <c r="D25" s="677"/>
      <c r="E25" s="677"/>
      <c r="F25" s="677"/>
      <c r="G25" s="677"/>
      <c r="H25" s="677"/>
      <c r="I25" s="677"/>
      <c r="J25" s="677"/>
      <c r="K25" s="677"/>
      <c r="L25" s="677"/>
      <c r="M25" s="677"/>
      <c r="N25" s="677"/>
      <c r="O25" s="677"/>
      <c r="P25" s="677"/>
      <c r="Q25" s="678"/>
      <c r="R25" s="679">
        <v>561232</v>
      </c>
      <c r="S25" s="680"/>
      <c r="T25" s="680"/>
      <c r="U25" s="680"/>
      <c r="V25" s="680"/>
      <c r="W25" s="680"/>
      <c r="X25" s="680"/>
      <c r="Y25" s="681"/>
      <c r="Z25" s="682">
        <v>1</v>
      </c>
      <c r="AA25" s="682"/>
      <c r="AB25" s="682"/>
      <c r="AC25" s="682"/>
      <c r="AD25" s="683">
        <v>44305</v>
      </c>
      <c r="AE25" s="683"/>
      <c r="AF25" s="683"/>
      <c r="AG25" s="683"/>
      <c r="AH25" s="683"/>
      <c r="AI25" s="683"/>
      <c r="AJ25" s="683"/>
      <c r="AK25" s="683"/>
      <c r="AL25" s="684">
        <v>0.1</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249</v>
      </c>
      <c r="BH25" s="680"/>
      <c r="BI25" s="680"/>
      <c r="BJ25" s="680"/>
      <c r="BK25" s="680"/>
      <c r="BL25" s="680"/>
      <c r="BM25" s="680"/>
      <c r="BN25" s="681"/>
      <c r="BO25" s="682" t="s">
        <v>238</v>
      </c>
      <c r="BP25" s="682"/>
      <c r="BQ25" s="682"/>
      <c r="BR25" s="682"/>
      <c r="BS25" s="688" t="s">
        <v>249</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8742585</v>
      </c>
      <c r="CS25" s="715"/>
      <c r="CT25" s="715"/>
      <c r="CU25" s="715"/>
      <c r="CV25" s="715"/>
      <c r="CW25" s="715"/>
      <c r="CX25" s="715"/>
      <c r="CY25" s="716"/>
      <c r="CZ25" s="684">
        <v>15.4</v>
      </c>
      <c r="DA25" s="713"/>
      <c r="DB25" s="713"/>
      <c r="DC25" s="717"/>
      <c r="DD25" s="688">
        <v>8007115</v>
      </c>
      <c r="DE25" s="715"/>
      <c r="DF25" s="715"/>
      <c r="DG25" s="715"/>
      <c r="DH25" s="715"/>
      <c r="DI25" s="715"/>
      <c r="DJ25" s="715"/>
      <c r="DK25" s="716"/>
      <c r="DL25" s="688">
        <v>7989157</v>
      </c>
      <c r="DM25" s="715"/>
      <c r="DN25" s="715"/>
      <c r="DO25" s="715"/>
      <c r="DP25" s="715"/>
      <c r="DQ25" s="715"/>
      <c r="DR25" s="715"/>
      <c r="DS25" s="715"/>
      <c r="DT25" s="715"/>
      <c r="DU25" s="715"/>
      <c r="DV25" s="716"/>
      <c r="DW25" s="684">
        <v>23.9</v>
      </c>
      <c r="DX25" s="713"/>
      <c r="DY25" s="713"/>
      <c r="DZ25" s="713"/>
      <c r="EA25" s="713"/>
      <c r="EB25" s="713"/>
      <c r="EC25" s="714"/>
    </row>
    <row r="26" spans="2:133" ht="11.25" customHeight="1">
      <c r="B26" s="676" t="s">
        <v>300</v>
      </c>
      <c r="C26" s="677"/>
      <c r="D26" s="677"/>
      <c r="E26" s="677"/>
      <c r="F26" s="677"/>
      <c r="G26" s="677"/>
      <c r="H26" s="677"/>
      <c r="I26" s="677"/>
      <c r="J26" s="677"/>
      <c r="K26" s="677"/>
      <c r="L26" s="677"/>
      <c r="M26" s="677"/>
      <c r="N26" s="677"/>
      <c r="O26" s="677"/>
      <c r="P26" s="677"/>
      <c r="Q26" s="678"/>
      <c r="R26" s="679">
        <v>108005</v>
      </c>
      <c r="S26" s="680"/>
      <c r="T26" s="680"/>
      <c r="U26" s="680"/>
      <c r="V26" s="680"/>
      <c r="W26" s="680"/>
      <c r="X26" s="680"/>
      <c r="Y26" s="681"/>
      <c r="Z26" s="682">
        <v>0.2</v>
      </c>
      <c r="AA26" s="682"/>
      <c r="AB26" s="682"/>
      <c r="AC26" s="682"/>
      <c r="AD26" s="683" t="s">
        <v>238</v>
      </c>
      <c r="AE26" s="683"/>
      <c r="AF26" s="683"/>
      <c r="AG26" s="683"/>
      <c r="AH26" s="683"/>
      <c r="AI26" s="683"/>
      <c r="AJ26" s="683"/>
      <c r="AK26" s="683"/>
      <c r="AL26" s="684" t="s">
        <v>238</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249</v>
      </c>
      <c r="BP26" s="682"/>
      <c r="BQ26" s="682"/>
      <c r="BR26" s="682"/>
      <c r="BS26" s="688" t="s">
        <v>249</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5893448</v>
      </c>
      <c r="CS26" s="680"/>
      <c r="CT26" s="680"/>
      <c r="CU26" s="680"/>
      <c r="CV26" s="680"/>
      <c r="CW26" s="680"/>
      <c r="CX26" s="680"/>
      <c r="CY26" s="681"/>
      <c r="CZ26" s="684">
        <v>10.4</v>
      </c>
      <c r="DA26" s="713"/>
      <c r="DB26" s="713"/>
      <c r="DC26" s="717"/>
      <c r="DD26" s="688">
        <v>5212245</v>
      </c>
      <c r="DE26" s="680"/>
      <c r="DF26" s="680"/>
      <c r="DG26" s="680"/>
      <c r="DH26" s="680"/>
      <c r="DI26" s="680"/>
      <c r="DJ26" s="680"/>
      <c r="DK26" s="681"/>
      <c r="DL26" s="688" t="s">
        <v>249</v>
      </c>
      <c r="DM26" s="680"/>
      <c r="DN26" s="680"/>
      <c r="DO26" s="680"/>
      <c r="DP26" s="680"/>
      <c r="DQ26" s="680"/>
      <c r="DR26" s="680"/>
      <c r="DS26" s="680"/>
      <c r="DT26" s="680"/>
      <c r="DU26" s="680"/>
      <c r="DV26" s="681"/>
      <c r="DW26" s="684" t="s">
        <v>186</v>
      </c>
      <c r="DX26" s="713"/>
      <c r="DY26" s="713"/>
      <c r="DZ26" s="713"/>
      <c r="EA26" s="713"/>
      <c r="EB26" s="713"/>
      <c r="EC26" s="714"/>
    </row>
    <row r="27" spans="2:133" ht="11.25" customHeight="1">
      <c r="B27" s="676" t="s">
        <v>303</v>
      </c>
      <c r="C27" s="677"/>
      <c r="D27" s="677"/>
      <c r="E27" s="677"/>
      <c r="F27" s="677"/>
      <c r="G27" s="677"/>
      <c r="H27" s="677"/>
      <c r="I27" s="677"/>
      <c r="J27" s="677"/>
      <c r="K27" s="677"/>
      <c r="L27" s="677"/>
      <c r="M27" s="677"/>
      <c r="N27" s="677"/>
      <c r="O27" s="677"/>
      <c r="P27" s="677"/>
      <c r="Q27" s="678"/>
      <c r="R27" s="679">
        <v>8390867</v>
      </c>
      <c r="S27" s="680"/>
      <c r="T27" s="680"/>
      <c r="U27" s="680"/>
      <c r="V27" s="680"/>
      <c r="W27" s="680"/>
      <c r="X27" s="680"/>
      <c r="Y27" s="681"/>
      <c r="Z27" s="682">
        <v>14.4</v>
      </c>
      <c r="AA27" s="682"/>
      <c r="AB27" s="682"/>
      <c r="AC27" s="682"/>
      <c r="AD27" s="683" t="s">
        <v>238</v>
      </c>
      <c r="AE27" s="683"/>
      <c r="AF27" s="683"/>
      <c r="AG27" s="683"/>
      <c r="AH27" s="683"/>
      <c r="AI27" s="683"/>
      <c r="AJ27" s="683"/>
      <c r="AK27" s="683"/>
      <c r="AL27" s="684" t="s">
        <v>238</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29297942</v>
      </c>
      <c r="BH27" s="680"/>
      <c r="BI27" s="680"/>
      <c r="BJ27" s="680"/>
      <c r="BK27" s="680"/>
      <c r="BL27" s="680"/>
      <c r="BM27" s="680"/>
      <c r="BN27" s="681"/>
      <c r="BO27" s="682">
        <v>100</v>
      </c>
      <c r="BP27" s="682"/>
      <c r="BQ27" s="682"/>
      <c r="BR27" s="682"/>
      <c r="BS27" s="688">
        <v>759925</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13366400</v>
      </c>
      <c r="CS27" s="715"/>
      <c r="CT27" s="715"/>
      <c r="CU27" s="715"/>
      <c r="CV27" s="715"/>
      <c r="CW27" s="715"/>
      <c r="CX27" s="715"/>
      <c r="CY27" s="716"/>
      <c r="CZ27" s="684">
        <v>23.6</v>
      </c>
      <c r="DA27" s="713"/>
      <c r="DB27" s="713"/>
      <c r="DC27" s="717"/>
      <c r="DD27" s="688">
        <v>3837501</v>
      </c>
      <c r="DE27" s="715"/>
      <c r="DF27" s="715"/>
      <c r="DG27" s="715"/>
      <c r="DH27" s="715"/>
      <c r="DI27" s="715"/>
      <c r="DJ27" s="715"/>
      <c r="DK27" s="716"/>
      <c r="DL27" s="688">
        <v>3748429</v>
      </c>
      <c r="DM27" s="715"/>
      <c r="DN27" s="715"/>
      <c r="DO27" s="715"/>
      <c r="DP27" s="715"/>
      <c r="DQ27" s="715"/>
      <c r="DR27" s="715"/>
      <c r="DS27" s="715"/>
      <c r="DT27" s="715"/>
      <c r="DU27" s="715"/>
      <c r="DV27" s="716"/>
      <c r="DW27" s="684">
        <v>11.2</v>
      </c>
      <c r="DX27" s="713"/>
      <c r="DY27" s="713"/>
      <c r="DZ27" s="713"/>
      <c r="EA27" s="713"/>
      <c r="EB27" s="713"/>
      <c r="EC27" s="714"/>
    </row>
    <row r="28" spans="2:133" ht="11.25" customHeight="1">
      <c r="B28" s="721" t="s">
        <v>306</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238</v>
      </c>
      <c r="AA28" s="682"/>
      <c r="AB28" s="682"/>
      <c r="AC28" s="682"/>
      <c r="AD28" s="683" t="s">
        <v>249</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4571918</v>
      </c>
      <c r="CS28" s="680"/>
      <c r="CT28" s="680"/>
      <c r="CU28" s="680"/>
      <c r="CV28" s="680"/>
      <c r="CW28" s="680"/>
      <c r="CX28" s="680"/>
      <c r="CY28" s="681"/>
      <c r="CZ28" s="684">
        <v>8.1</v>
      </c>
      <c r="DA28" s="713"/>
      <c r="DB28" s="713"/>
      <c r="DC28" s="717"/>
      <c r="DD28" s="688">
        <v>4555722</v>
      </c>
      <c r="DE28" s="680"/>
      <c r="DF28" s="680"/>
      <c r="DG28" s="680"/>
      <c r="DH28" s="680"/>
      <c r="DI28" s="680"/>
      <c r="DJ28" s="680"/>
      <c r="DK28" s="681"/>
      <c r="DL28" s="688">
        <v>4555722</v>
      </c>
      <c r="DM28" s="680"/>
      <c r="DN28" s="680"/>
      <c r="DO28" s="680"/>
      <c r="DP28" s="680"/>
      <c r="DQ28" s="680"/>
      <c r="DR28" s="680"/>
      <c r="DS28" s="680"/>
      <c r="DT28" s="680"/>
      <c r="DU28" s="680"/>
      <c r="DV28" s="681"/>
      <c r="DW28" s="684">
        <v>13.7</v>
      </c>
      <c r="DX28" s="713"/>
      <c r="DY28" s="713"/>
      <c r="DZ28" s="713"/>
      <c r="EA28" s="713"/>
      <c r="EB28" s="713"/>
      <c r="EC28" s="714"/>
    </row>
    <row r="29" spans="2:133" ht="11.25" customHeight="1">
      <c r="B29" s="676" t="s">
        <v>308</v>
      </c>
      <c r="C29" s="677"/>
      <c r="D29" s="677"/>
      <c r="E29" s="677"/>
      <c r="F29" s="677"/>
      <c r="G29" s="677"/>
      <c r="H29" s="677"/>
      <c r="I29" s="677"/>
      <c r="J29" s="677"/>
      <c r="K29" s="677"/>
      <c r="L29" s="677"/>
      <c r="M29" s="677"/>
      <c r="N29" s="677"/>
      <c r="O29" s="677"/>
      <c r="P29" s="677"/>
      <c r="Q29" s="678"/>
      <c r="R29" s="679">
        <v>4349069</v>
      </c>
      <c r="S29" s="680"/>
      <c r="T29" s="680"/>
      <c r="U29" s="680"/>
      <c r="V29" s="680"/>
      <c r="W29" s="680"/>
      <c r="X29" s="680"/>
      <c r="Y29" s="681"/>
      <c r="Z29" s="682">
        <v>7.5</v>
      </c>
      <c r="AA29" s="682"/>
      <c r="AB29" s="682"/>
      <c r="AC29" s="682"/>
      <c r="AD29" s="683" t="s">
        <v>249</v>
      </c>
      <c r="AE29" s="683"/>
      <c r="AF29" s="683"/>
      <c r="AG29" s="683"/>
      <c r="AH29" s="683"/>
      <c r="AI29" s="683"/>
      <c r="AJ29" s="683"/>
      <c r="AK29" s="683"/>
      <c r="AL29" s="684" t="s">
        <v>238</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70</v>
      </c>
      <c r="CG29" s="695"/>
      <c r="CH29" s="695"/>
      <c r="CI29" s="695"/>
      <c r="CJ29" s="695"/>
      <c r="CK29" s="695"/>
      <c r="CL29" s="695"/>
      <c r="CM29" s="695"/>
      <c r="CN29" s="695"/>
      <c r="CO29" s="695"/>
      <c r="CP29" s="695"/>
      <c r="CQ29" s="696"/>
      <c r="CR29" s="679">
        <v>4570715</v>
      </c>
      <c r="CS29" s="715"/>
      <c r="CT29" s="715"/>
      <c r="CU29" s="715"/>
      <c r="CV29" s="715"/>
      <c r="CW29" s="715"/>
      <c r="CX29" s="715"/>
      <c r="CY29" s="716"/>
      <c r="CZ29" s="684">
        <v>8.1</v>
      </c>
      <c r="DA29" s="713"/>
      <c r="DB29" s="713"/>
      <c r="DC29" s="717"/>
      <c r="DD29" s="688">
        <v>4554519</v>
      </c>
      <c r="DE29" s="715"/>
      <c r="DF29" s="715"/>
      <c r="DG29" s="715"/>
      <c r="DH29" s="715"/>
      <c r="DI29" s="715"/>
      <c r="DJ29" s="715"/>
      <c r="DK29" s="716"/>
      <c r="DL29" s="688">
        <v>4554519</v>
      </c>
      <c r="DM29" s="715"/>
      <c r="DN29" s="715"/>
      <c r="DO29" s="715"/>
      <c r="DP29" s="715"/>
      <c r="DQ29" s="715"/>
      <c r="DR29" s="715"/>
      <c r="DS29" s="715"/>
      <c r="DT29" s="715"/>
      <c r="DU29" s="715"/>
      <c r="DV29" s="716"/>
      <c r="DW29" s="684">
        <v>13.6</v>
      </c>
      <c r="DX29" s="713"/>
      <c r="DY29" s="713"/>
      <c r="DZ29" s="713"/>
      <c r="EA29" s="713"/>
      <c r="EB29" s="713"/>
      <c r="EC29" s="714"/>
    </row>
    <row r="30" spans="2:133" ht="11.25" customHeight="1">
      <c r="B30" s="676" t="s">
        <v>312</v>
      </c>
      <c r="C30" s="677"/>
      <c r="D30" s="677"/>
      <c r="E30" s="677"/>
      <c r="F30" s="677"/>
      <c r="G30" s="677"/>
      <c r="H30" s="677"/>
      <c r="I30" s="677"/>
      <c r="J30" s="677"/>
      <c r="K30" s="677"/>
      <c r="L30" s="677"/>
      <c r="M30" s="677"/>
      <c r="N30" s="677"/>
      <c r="O30" s="677"/>
      <c r="P30" s="677"/>
      <c r="Q30" s="678"/>
      <c r="R30" s="679">
        <v>235792</v>
      </c>
      <c r="S30" s="680"/>
      <c r="T30" s="680"/>
      <c r="U30" s="680"/>
      <c r="V30" s="680"/>
      <c r="W30" s="680"/>
      <c r="X30" s="680"/>
      <c r="Y30" s="681"/>
      <c r="Z30" s="682">
        <v>0.4</v>
      </c>
      <c r="AA30" s="682"/>
      <c r="AB30" s="682"/>
      <c r="AC30" s="682"/>
      <c r="AD30" s="683">
        <v>50746</v>
      </c>
      <c r="AE30" s="683"/>
      <c r="AF30" s="683"/>
      <c r="AG30" s="683"/>
      <c r="AH30" s="683"/>
      <c r="AI30" s="683"/>
      <c r="AJ30" s="683"/>
      <c r="AK30" s="683"/>
      <c r="AL30" s="684">
        <v>0.2</v>
      </c>
      <c r="AM30" s="685"/>
      <c r="AN30" s="685"/>
      <c r="AO30" s="686"/>
      <c r="AP30" s="727" t="s">
        <v>313</v>
      </c>
      <c r="AQ30" s="728"/>
      <c r="AR30" s="728"/>
      <c r="AS30" s="728"/>
      <c r="AT30" s="733" t="s">
        <v>314</v>
      </c>
      <c r="AU30" s="230"/>
      <c r="AV30" s="230"/>
      <c r="AW30" s="230"/>
      <c r="AX30" s="665" t="s">
        <v>189</v>
      </c>
      <c r="AY30" s="666"/>
      <c r="AZ30" s="666"/>
      <c r="BA30" s="666"/>
      <c r="BB30" s="666"/>
      <c r="BC30" s="666"/>
      <c r="BD30" s="666"/>
      <c r="BE30" s="666"/>
      <c r="BF30" s="667"/>
      <c r="BG30" s="739">
        <v>98.6</v>
      </c>
      <c r="BH30" s="740"/>
      <c r="BI30" s="740"/>
      <c r="BJ30" s="740"/>
      <c r="BK30" s="740"/>
      <c r="BL30" s="740"/>
      <c r="BM30" s="674">
        <v>93.7</v>
      </c>
      <c r="BN30" s="740"/>
      <c r="BO30" s="740"/>
      <c r="BP30" s="740"/>
      <c r="BQ30" s="741"/>
      <c r="BR30" s="739">
        <v>98.4</v>
      </c>
      <c r="BS30" s="740"/>
      <c r="BT30" s="740"/>
      <c r="BU30" s="740"/>
      <c r="BV30" s="740"/>
      <c r="BW30" s="740"/>
      <c r="BX30" s="674">
        <v>92.8</v>
      </c>
      <c r="BY30" s="740"/>
      <c r="BZ30" s="740"/>
      <c r="CA30" s="740"/>
      <c r="CB30" s="741"/>
      <c r="CD30" s="744"/>
      <c r="CE30" s="745"/>
      <c r="CF30" s="694" t="s">
        <v>315</v>
      </c>
      <c r="CG30" s="695"/>
      <c r="CH30" s="695"/>
      <c r="CI30" s="695"/>
      <c r="CJ30" s="695"/>
      <c r="CK30" s="695"/>
      <c r="CL30" s="695"/>
      <c r="CM30" s="695"/>
      <c r="CN30" s="695"/>
      <c r="CO30" s="695"/>
      <c r="CP30" s="695"/>
      <c r="CQ30" s="696"/>
      <c r="CR30" s="679">
        <v>4212639</v>
      </c>
      <c r="CS30" s="680"/>
      <c r="CT30" s="680"/>
      <c r="CU30" s="680"/>
      <c r="CV30" s="680"/>
      <c r="CW30" s="680"/>
      <c r="CX30" s="680"/>
      <c r="CY30" s="681"/>
      <c r="CZ30" s="684">
        <v>7.4</v>
      </c>
      <c r="DA30" s="713"/>
      <c r="DB30" s="713"/>
      <c r="DC30" s="717"/>
      <c r="DD30" s="688">
        <v>4197253</v>
      </c>
      <c r="DE30" s="680"/>
      <c r="DF30" s="680"/>
      <c r="DG30" s="680"/>
      <c r="DH30" s="680"/>
      <c r="DI30" s="680"/>
      <c r="DJ30" s="680"/>
      <c r="DK30" s="681"/>
      <c r="DL30" s="688">
        <v>4197253</v>
      </c>
      <c r="DM30" s="680"/>
      <c r="DN30" s="680"/>
      <c r="DO30" s="680"/>
      <c r="DP30" s="680"/>
      <c r="DQ30" s="680"/>
      <c r="DR30" s="680"/>
      <c r="DS30" s="680"/>
      <c r="DT30" s="680"/>
      <c r="DU30" s="680"/>
      <c r="DV30" s="681"/>
      <c r="DW30" s="684">
        <v>12.6</v>
      </c>
      <c r="DX30" s="713"/>
      <c r="DY30" s="713"/>
      <c r="DZ30" s="713"/>
      <c r="EA30" s="713"/>
      <c r="EB30" s="713"/>
      <c r="EC30" s="714"/>
    </row>
    <row r="31" spans="2:133" ht="11.25" customHeight="1">
      <c r="B31" s="676" t="s">
        <v>316</v>
      </c>
      <c r="C31" s="677"/>
      <c r="D31" s="677"/>
      <c r="E31" s="677"/>
      <c r="F31" s="677"/>
      <c r="G31" s="677"/>
      <c r="H31" s="677"/>
      <c r="I31" s="677"/>
      <c r="J31" s="677"/>
      <c r="K31" s="677"/>
      <c r="L31" s="677"/>
      <c r="M31" s="677"/>
      <c r="N31" s="677"/>
      <c r="O31" s="677"/>
      <c r="P31" s="677"/>
      <c r="Q31" s="678"/>
      <c r="R31" s="679">
        <v>90876</v>
      </c>
      <c r="S31" s="680"/>
      <c r="T31" s="680"/>
      <c r="U31" s="680"/>
      <c r="V31" s="680"/>
      <c r="W31" s="680"/>
      <c r="X31" s="680"/>
      <c r="Y31" s="681"/>
      <c r="Z31" s="682">
        <v>0.2</v>
      </c>
      <c r="AA31" s="682"/>
      <c r="AB31" s="682"/>
      <c r="AC31" s="682"/>
      <c r="AD31" s="683" t="s">
        <v>249</v>
      </c>
      <c r="AE31" s="683"/>
      <c r="AF31" s="683"/>
      <c r="AG31" s="683"/>
      <c r="AH31" s="683"/>
      <c r="AI31" s="683"/>
      <c r="AJ31" s="683"/>
      <c r="AK31" s="683"/>
      <c r="AL31" s="684" t="s">
        <v>238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98.6</v>
      </c>
      <c r="BH31" s="715"/>
      <c r="BI31" s="715"/>
      <c r="BJ31" s="715"/>
      <c r="BK31" s="715"/>
      <c r="BL31" s="715"/>
      <c r="BM31" s="685">
        <v>94.4</v>
      </c>
      <c r="BN31" s="737"/>
      <c r="BO31" s="737"/>
      <c r="BP31" s="737"/>
      <c r="BQ31" s="738"/>
      <c r="BR31" s="736">
        <v>98.4</v>
      </c>
      <c r="BS31" s="715"/>
      <c r="BT31" s="715"/>
      <c r="BU31" s="715"/>
      <c r="BV31" s="715"/>
      <c r="BW31" s="715"/>
      <c r="BX31" s="685">
        <v>93.4</v>
      </c>
      <c r="BY31" s="737"/>
      <c r="BZ31" s="737"/>
      <c r="CA31" s="737"/>
      <c r="CB31" s="738"/>
      <c r="CD31" s="744"/>
      <c r="CE31" s="745"/>
      <c r="CF31" s="694" t="s">
        <v>319</v>
      </c>
      <c r="CG31" s="695"/>
      <c r="CH31" s="695"/>
      <c r="CI31" s="695"/>
      <c r="CJ31" s="695"/>
      <c r="CK31" s="695"/>
      <c r="CL31" s="695"/>
      <c r="CM31" s="695"/>
      <c r="CN31" s="695"/>
      <c r="CO31" s="695"/>
      <c r="CP31" s="695"/>
      <c r="CQ31" s="696"/>
      <c r="CR31" s="679">
        <v>358076</v>
      </c>
      <c r="CS31" s="715"/>
      <c r="CT31" s="715"/>
      <c r="CU31" s="715"/>
      <c r="CV31" s="715"/>
      <c r="CW31" s="715"/>
      <c r="CX31" s="715"/>
      <c r="CY31" s="716"/>
      <c r="CZ31" s="684">
        <v>0.6</v>
      </c>
      <c r="DA31" s="713"/>
      <c r="DB31" s="713"/>
      <c r="DC31" s="717"/>
      <c r="DD31" s="688">
        <v>357266</v>
      </c>
      <c r="DE31" s="715"/>
      <c r="DF31" s="715"/>
      <c r="DG31" s="715"/>
      <c r="DH31" s="715"/>
      <c r="DI31" s="715"/>
      <c r="DJ31" s="715"/>
      <c r="DK31" s="716"/>
      <c r="DL31" s="688">
        <v>357266</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320</v>
      </c>
      <c r="C32" s="677"/>
      <c r="D32" s="677"/>
      <c r="E32" s="677"/>
      <c r="F32" s="677"/>
      <c r="G32" s="677"/>
      <c r="H32" s="677"/>
      <c r="I32" s="677"/>
      <c r="J32" s="677"/>
      <c r="K32" s="677"/>
      <c r="L32" s="677"/>
      <c r="M32" s="677"/>
      <c r="N32" s="677"/>
      <c r="O32" s="677"/>
      <c r="P32" s="677"/>
      <c r="Q32" s="678"/>
      <c r="R32" s="679">
        <v>170520</v>
      </c>
      <c r="S32" s="680"/>
      <c r="T32" s="680"/>
      <c r="U32" s="680"/>
      <c r="V32" s="680"/>
      <c r="W32" s="680"/>
      <c r="X32" s="680"/>
      <c r="Y32" s="681"/>
      <c r="Z32" s="682">
        <v>0.3</v>
      </c>
      <c r="AA32" s="682"/>
      <c r="AB32" s="682"/>
      <c r="AC32" s="682"/>
      <c r="AD32" s="683" t="s">
        <v>238</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98.4</v>
      </c>
      <c r="BH32" s="749"/>
      <c r="BI32" s="749"/>
      <c r="BJ32" s="749"/>
      <c r="BK32" s="749"/>
      <c r="BL32" s="749"/>
      <c r="BM32" s="750">
        <v>92.7</v>
      </c>
      <c r="BN32" s="749"/>
      <c r="BO32" s="749"/>
      <c r="BP32" s="749"/>
      <c r="BQ32" s="751"/>
      <c r="BR32" s="748">
        <v>98.3</v>
      </c>
      <c r="BS32" s="749"/>
      <c r="BT32" s="749"/>
      <c r="BU32" s="749"/>
      <c r="BV32" s="749"/>
      <c r="BW32" s="749"/>
      <c r="BX32" s="750">
        <v>91.9</v>
      </c>
      <c r="BY32" s="749"/>
      <c r="BZ32" s="749"/>
      <c r="CA32" s="749"/>
      <c r="CB32" s="751"/>
      <c r="CD32" s="746"/>
      <c r="CE32" s="747"/>
      <c r="CF32" s="694" t="s">
        <v>322</v>
      </c>
      <c r="CG32" s="695"/>
      <c r="CH32" s="695"/>
      <c r="CI32" s="695"/>
      <c r="CJ32" s="695"/>
      <c r="CK32" s="695"/>
      <c r="CL32" s="695"/>
      <c r="CM32" s="695"/>
      <c r="CN32" s="695"/>
      <c r="CO32" s="695"/>
      <c r="CP32" s="695"/>
      <c r="CQ32" s="696"/>
      <c r="CR32" s="679">
        <v>1203</v>
      </c>
      <c r="CS32" s="680"/>
      <c r="CT32" s="680"/>
      <c r="CU32" s="680"/>
      <c r="CV32" s="680"/>
      <c r="CW32" s="680"/>
      <c r="CX32" s="680"/>
      <c r="CY32" s="681"/>
      <c r="CZ32" s="684">
        <v>0</v>
      </c>
      <c r="DA32" s="713"/>
      <c r="DB32" s="713"/>
      <c r="DC32" s="717"/>
      <c r="DD32" s="688">
        <v>1203</v>
      </c>
      <c r="DE32" s="680"/>
      <c r="DF32" s="680"/>
      <c r="DG32" s="680"/>
      <c r="DH32" s="680"/>
      <c r="DI32" s="680"/>
      <c r="DJ32" s="680"/>
      <c r="DK32" s="681"/>
      <c r="DL32" s="688">
        <v>1203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323</v>
      </c>
      <c r="C33" s="677"/>
      <c r="D33" s="677"/>
      <c r="E33" s="677"/>
      <c r="F33" s="677"/>
      <c r="G33" s="677"/>
      <c r="H33" s="677"/>
      <c r="I33" s="677"/>
      <c r="J33" s="677"/>
      <c r="K33" s="677"/>
      <c r="L33" s="677"/>
      <c r="M33" s="677"/>
      <c r="N33" s="677"/>
      <c r="O33" s="677"/>
      <c r="P33" s="677"/>
      <c r="Q33" s="678"/>
      <c r="R33" s="679">
        <v>1428827</v>
      </c>
      <c r="S33" s="680"/>
      <c r="T33" s="680"/>
      <c r="U33" s="680"/>
      <c r="V33" s="680"/>
      <c r="W33" s="680"/>
      <c r="X33" s="680"/>
      <c r="Y33" s="681"/>
      <c r="Z33" s="682">
        <v>2.4</v>
      </c>
      <c r="AA33" s="682"/>
      <c r="AB33" s="682"/>
      <c r="AC33" s="682"/>
      <c r="AD33" s="683" t="s">
        <v>238</v>
      </c>
      <c r="AE33" s="683"/>
      <c r="AF33" s="683"/>
      <c r="AG33" s="683"/>
      <c r="AH33" s="683"/>
      <c r="AI33" s="683"/>
      <c r="AJ33" s="683"/>
      <c r="AK33" s="683"/>
      <c r="AL33" s="684" t="s">
        <v>249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23373350</v>
      </c>
      <c r="CS33" s="715"/>
      <c r="CT33" s="715"/>
      <c r="CU33" s="715"/>
      <c r="CV33" s="715"/>
      <c r="CW33" s="715"/>
      <c r="CX33" s="715"/>
      <c r="CY33" s="716"/>
      <c r="CZ33" s="684">
        <v>41.2</v>
      </c>
      <c r="DA33" s="713"/>
      <c r="DB33" s="713"/>
      <c r="DC33" s="717"/>
      <c r="DD33" s="688">
        <v>16881142</v>
      </c>
      <c r="DE33" s="715"/>
      <c r="DF33" s="715"/>
      <c r="DG33" s="715"/>
      <c r="DH33" s="715"/>
      <c r="DI33" s="715"/>
      <c r="DJ33" s="715"/>
      <c r="DK33" s="716"/>
      <c r="DL33" s="688">
        <v>12425626</v>
      </c>
      <c r="DM33" s="715"/>
      <c r="DN33" s="715"/>
      <c r="DO33" s="715"/>
      <c r="DP33" s="715"/>
      <c r="DQ33" s="715"/>
      <c r="DR33" s="715"/>
      <c r="DS33" s="715"/>
      <c r="DT33" s="715"/>
      <c r="DU33" s="715"/>
      <c r="DV33" s="716"/>
      <c r="DW33" s="684">
        <v>37.200000000000003</v>
      </c>
      <c r="DX33" s="713"/>
      <c r="DY33" s="713"/>
      <c r="DZ33" s="713"/>
      <c r="EA33" s="713"/>
      <c r="EB33" s="713"/>
      <c r="EC33" s="714"/>
    </row>
    <row r="34" spans="2:133" ht="11.25" customHeight="1">
      <c r="B34" s="676" t="s">
        <v>325</v>
      </c>
      <c r="C34" s="677"/>
      <c r="D34" s="677"/>
      <c r="E34" s="677"/>
      <c r="F34" s="677"/>
      <c r="G34" s="677"/>
      <c r="H34" s="677"/>
      <c r="I34" s="677"/>
      <c r="J34" s="677"/>
      <c r="K34" s="677"/>
      <c r="L34" s="677"/>
      <c r="M34" s="677"/>
      <c r="N34" s="677"/>
      <c r="O34" s="677"/>
      <c r="P34" s="677"/>
      <c r="Q34" s="678"/>
      <c r="R34" s="679">
        <v>4236714</v>
      </c>
      <c r="S34" s="680"/>
      <c r="T34" s="680"/>
      <c r="U34" s="680"/>
      <c r="V34" s="680"/>
      <c r="W34" s="680"/>
      <c r="X34" s="680"/>
      <c r="Y34" s="681"/>
      <c r="Z34" s="682">
        <v>7.3</v>
      </c>
      <c r="AA34" s="682"/>
      <c r="AB34" s="682"/>
      <c r="AC34" s="682"/>
      <c r="AD34" s="683">
        <v>3874</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7177459</v>
      </c>
      <c r="CS34" s="680"/>
      <c r="CT34" s="680"/>
      <c r="CU34" s="680"/>
      <c r="CV34" s="680"/>
      <c r="CW34" s="680"/>
      <c r="CX34" s="680"/>
      <c r="CY34" s="681"/>
      <c r="CZ34" s="684">
        <v>12.6</v>
      </c>
      <c r="DA34" s="713"/>
      <c r="DB34" s="713"/>
      <c r="DC34" s="717"/>
      <c r="DD34" s="688">
        <v>6325847</v>
      </c>
      <c r="DE34" s="680"/>
      <c r="DF34" s="680"/>
      <c r="DG34" s="680"/>
      <c r="DH34" s="680"/>
      <c r="DI34" s="680"/>
      <c r="DJ34" s="680"/>
      <c r="DK34" s="681"/>
      <c r="DL34" s="688">
        <v>4807956</v>
      </c>
      <c r="DM34" s="680"/>
      <c r="DN34" s="680"/>
      <c r="DO34" s="680"/>
      <c r="DP34" s="680"/>
      <c r="DQ34" s="680"/>
      <c r="DR34" s="680"/>
      <c r="DS34" s="680"/>
      <c r="DT34" s="680"/>
      <c r="DU34" s="680"/>
      <c r="DV34" s="681"/>
      <c r="DW34" s="684">
        <v>14.4</v>
      </c>
      <c r="DX34" s="713"/>
      <c r="DY34" s="713"/>
      <c r="DZ34" s="713"/>
      <c r="EA34" s="713"/>
      <c r="EB34" s="713"/>
      <c r="EC34" s="714"/>
    </row>
    <row r="35" spans="2:133" ht="11.25" customHeight="1">
      <c r="B35" s="676" t="s">
        <v>329</v>
      </c>
      <c r="C35" s="677"/>
      <c r="D35" s="677"/>
      <c r="E35" s="677"/>
      <c r="F35" s="677"/>
      <c r="G35" s="677"/>
      <c r="H35" s="677"/>
      <c r="I35" s="677"/>
      <c r="J35" s="677"/>
      <c r="K35" s="677"/>
      <c r="L35" s="677"/>
      <c r="M35" s="677"/>
      <c r="N35" s="677"/>
      <c r="O35" s="677"/>
      <c r="P35" s="677"/>
      <c r="Q35" s="678"/>
      <c r="R35" s="679">
        <v>3505500</v>
      </c>
      <c r="S35" s="680"/>
      <c r="T35" s="680"/>
      <c r="U35" s="680"/>
      <c r="V35" s="680"/>
      <c r="W35" s="680"/>
      <c r="X35" s="680"/>
      <c r="Y35" s="681"/>
      <c r="Z35" s="682">
        <v>6</v>
      </c>
      <c r="AA35" s="682"/>
      <c r="AB35" s="682"/>
      <c r="AC35" s="682"/>
      <c r="AD35" s="683" t="s">
        <v>249</v>
      </c>
      <c r="AE35" s="683"/>
      <c r="AF35" s="683"/>
      <c r="AG35" s="683"/>
      <c r="AH35" s="683"/>
      <c r="AI35" s="683"/>
      <c r="AJ35" s="683"/>
      <c r="AK35" s="683"/>
      <c r="AL35" s="684" t="s">
        <v>238</v>
      </c>
      <c r="AM35" s="685"/>
      <c r="AN35" s="685"/>
      <c r="AO35" s="686"/>
      <c r="AP35" s="234"/>
      <c r="AQ35" s="752" t="s">
        <v>330</v>
      </c>
      <c r="AR35" s="753"/>
      <c r="AS35" s="753"/>
      <c r="AT35" s="753"/>
      <c r="AU35" s="753"/>
      <c r="AV35" s="753"/>
      <c r="AW35" s="753"/>
      <c r="AX35" s="753"/>
      <c r="AY35" s="754"/>
      <c r="AZ35" s="668">
        <v>6014444</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405599</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219517</v>
      </c>
      <c r="CS35" s="715"/>
      <c r="CT35" s="715"/>
      <c r="CU35" s="715"/>
      <c r="CV35" s="715"/>
      <c r="CW35" s="715"/>
      <c r="CX35" s="715"/>
      <c r="CY35" s="716"/>
      <c r="CZ35" s="684">
        <v>0.4</v>
      </c>
      <c r="DA35" s="713"/>
      <c r="DB35" s="713"/>
      <c r="DC35" s="717"/>
      <c r="DD35" s="688">
        <v>203885</v>
      </c>
      <c r="DE35" s="715"/>
      <c r="DF35" s="715"/>
      <c r="DG35" s="715"/>
      <c r="DH35" s="715"/>
      <c r="DI35" s="715"/>
      <c r="DJ35" s="715"/>
      <c r="DK35" s="716"/>
      <c r="DL35" s="688">
        <v>203885</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333</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238</v>
      </c>
      <c r="AA36" s="682"/>
      <c r="AB36" s="682"/>
      <c r="AC36" s="682"/>
      <c r="AD36" s="683" t="s">
        <v>249</v>
      </c>
      <c r="AE36" s="683"/>
      <c r="AF36" s="683"/>
      <c r="AG36" s="683"/>
      <c r="AH36" s="683"/>
      <c r="AI36" s="683"/>
      <c r="AJ36" s="683"/>
      <c r="AK36" s="683"/>
      <c r="AL36" s="684" t="s">
        <v>238</v>
      </c>
      <c r="AM36" s="685"/>
      <c r="AN36" s="685"/>
      <c r="AO36" s="686"/>
      <c r="AQ36" s="756" t="s">
        <v>334</v>
      </c>
      <c r="AR36" s="757"/>
      <c r="AS36" s="757"/>
      <c r="AT36" s="757"/>
      <c r="AU36" s="757"/>
      <c r="AV36" s="757"/>
      <c r="AW36" s="757"/>
      <c r="AX36" s="757"/>
      <c r="AY36" s="758"/>
      <c r="AZ36" s="679">
        <v>1818002</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404262</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5797298</v>
      </c>
      <c r="CS36" s="680"/>
      <c r="CT36" s="680"/>
      <c r="CU36" s="680"/>
      <c r="CV36" s="680"/>
      <c r="CW36" s="680"/>
      <c r="CX36" s="680"/>
      <c r="CY36" s="681"/>
      <c r="CZ36" s="684">
        <v>10.199999999999999</v>
      </c>
      <c r="DA36" s="713"/>
      <c r="DB36" s="713"/>
      <c r="DC36" s="717"/>
      <c r="DD36" s="688">
        <v>5151477</v>
      </c>
      <c r="DE36" s="680"/>
      <c r="DF36" s="680"/>
      <c r="DG36" s="680"/>
      <c r="DH36" s="680"/>
      <c r="DI36" s="680"/>
      <c r="DJ36" s="680"/>
      <c r="DK36" s="681"/>
      <c r="DL36" s="688">
        <v>2777384</v>
      </c>
      <c r="DM36" s="680"/>
      <c r="DN36" s="680"/>
      <c r="DO36" s="680"/>
      <c r="DP36" s="680"/>
      <c r="DQ36" s="680"/>
      <c r="DR36" s="680"/>
      <c r="DS36" s="680"/>
      <c r="DT36" s="680"/>
      <c r="DU36" s="680"/>
      <c r="DV36" s="681"/>
      <c r="DW36" s="684">
        <v>8.3000000000000007</v>
      </c>
      <c r="DX36" s="713"/>
      <c r="DY36" s="713"/>
      <c r="DZ36" s="713"/>
      <c r="EA36" s="713"/>
      <c r="EB36" s="713"/>
      <c r="EC36" s="714"/>
    </row>
    <row r="37" spans="2:133" ht="11.25" customHeight="1">
      <c r="B37" s="676" t="s">
        <v>337</v>
      </c>
      <c r="C37" s="677"/>
      <c r="D37" s="677"/>
      <c r="E37" s="677"/>
      <c r="F37" s="677"/>
      <c r="G37" s="677"/>
      <c r="H37" s="677"/>
      <c r="I37" s="677"/>
      <c r="J37" s="677"/>
      <c r="K37" s="677"/>
      <c r="L37" s="677"/>
      <c r="M37" s="677"/>
      <c r="N37" s="677"/>
      <c r="O37" s="677"/>
      <c r="P37" s="677"/>
      <c r="Q37" s="678"/>
      <c r="R37" s="679">
        <v>930000</v>
      </c>
      <c r="S37" s="680"/>
      <c r="T37" s="680"/>
      <c r="U37" s="680"/>
      <c r="V37" s="680"/>
      <c r="W37" s="680"/>
      <c r="X37" s="680"/>
      <c r="Y37" s="681"/>
      <c r="Z37" s="682">
        <v>1.6</v>
      </c>
      <c r="AA37" s="682"/>
      <c r="AB37" s="682"/>
      <c r="AC37" s="682"/>
      <c r="AD37" s="683" t="s">
        <v>130</v>
      </c>
      <c r="AE37" s="683"/>
      <c r="AF37" s="683"/>
      <c r="AG37" s="683"/>
      <c r="AH37" s="683"/>
      <c r="AI37" s="683"/>
      <c r="AJ37" s="683"/>
      <c r="AK37" s="683"/>
      <c r="AL37" s="684" t="s">
        <v>238</v>
      </c>
      <c r="AM37" s="685"/>
      <c r="AN37" s="685"/>
      <c r="AO37" s="686"/>
      <c r="AQ37" s="756" t="s">
        <v>338</v>
      </c>
      <c r="AR37" s="757"/>
      <c r="AS37" s="757"/>
      <c r="AT37" s="757"/>
      <c r="AU37" s="757"/>
      <c r="AV37" s="757"/>
      <c r="AW37" s="757"/>
      <c r="AX37" s="757"/>
      <c r="AY37" s="758"/>
      <c r="AZ37" s="679">
        <v>60034</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22761</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1690687</v>
      </c>
      <c r="CS37" s="715"/>
      <c r="CT37" s="715"/>
      <c r="CU37" s="715"/>
      <c r="CV37" s="715"/>
      <c r="CW37" s="715"/>
      <c r="CX37" s="715"/>
      <c r="CY37" s="716"/>
      <c r="CZ37" s="684">
        <v>3</v>
      </c>
      <c r="DA37" s="713"/>
      <c r="DB37" s="713"/>
      <c r="DC37" s="717"/>
      <c r="DD37" s="688">
        <v>1690687</v>
      </c>
      <c r="DE37" s="715"/>
      <c r="DF37" s="715"/>
      <c r="DG37" s="715"/>
      <c r="DH37" s="715"/>
      <c r="DI37" s="715"/>
      <c r="DJ37" s="715"/>
      <c r="DK37" s="716"/>
      <c r="DL37" s="688">
        <v>972245</v>
      </c>
      <c r="DM37" s="715"/>
      <c r="DN37" s="715"/>
      <c r="DO37" s="715"/>
      <c r="DP37" s="715"/>
      <c r="DQ37" s="715"/>
      <c r="DR37" s="715"/>
      <c r="DS37" s="715"/>
      <c r="DT37" s="715"/>
      <c r="DU37" s="715"/>
      <c r="DV37" s="716"/>
      <c r="DW37" s="684">
        <v>2.9</v>
      </c>
      <c r="DX37" s="713"/>
      <c r="DY37" s="713"/>
      <c r="DZ37" s="713"/>
      <c r="EA37" s="713"/>
      <c r="EB37" s="713"/>
      <c r="EC37" s="714"/>
    </row>
    <row r="38" spans="2:133" ht="11.25" customHeight="1">
      <c r="B38" s="724" t="s">
        <v>341</v>
      </c>
      <c r="C38" s="725"/>
      <c r="D38" s="725"/>
      <c r="E38" s="725"/>
      <c r="F38" s="725"/>
      <c r="G38" s="725"/>
      <c r="H38" s="725"/>
      <c r="I38" s="725"/>
      <c r="J38" s="725"/>
      <c r="K38" s="725"/>
      <c r="L38" s="725"/>
      <c r="M38" s="725"/>
      <c r="N38" s="725"/>
      <c r="O38" s="725"/>
      <c r="P38" s="725"/>
      <c r="Q38" s="726"/>
      <c r="R38" s="759">
        <v>58376530</v>
      </c>
      <c r="S38" s="760"/>
      <c r="T38" s="760"/>
      <c r="U38" s="760"/>
      <c r="V38" s="760"/>
      <c r="W38" s="760"/>
      <c r="X38" s="760"/>
      <c r="Y38" s="761"/>
      <c r="Z38" s="762">
        <v>100</v>
      </c>
      <c r="AA38" s="762"/>
      <c r="AB38" s="762"/>
      <c r="AC38" s="762"/>
      <c r="AD38" s="763">
        <v>32439366</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18368</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36875</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5996076</v>
      </c>
      <c r="CS38" s="680"/>
      <c r="CT38" s="680"/>
      <c r="CU38" s="680"/>
      <c r="CV38" s="680"/>
      <c r="CW38" s="680"/>
      <c r="CX38" s="680"/>
      <c r="CY38" s="681"/>
      <c r="CZ38" s="684">
        <v>10.6</v>
      </c>
      <c r="DA38" s="713"/>
      <c r="DB38" s="713"/>
      <c r="DC38" s="717"/>
      <c r="DD38" s="688">
        <v>5071671</v>
      </c>
      <c r="DE38" s="680"/>
      <c r="DF38" s="680"/>
      <c r="DG38" s="680"/>
      <c r="DH38" s="680"/>
      <c r="DI38" s="680"/>
      <c r="DJ38" s="680"/>
      <c r="DK38" s="681"/>
      <c r="DL38" s="688">
        <v>4636401</v>
      </c>
      <c r="DM38" s="680"/>
      <c r="DN38" s="680"/>
      <c r="DO38" s="680"/>
      <c r="DP38" s="680"/>
      <c r="DQ38" s="680"/>
      <c r="DR38" s="680"/>
      <c r="DS38" s="680"/>
      <c r="DT38" s="680"/>
      <c r="DU38" s="680"/>
      <c r="DV38" s="681"/>
      <c r="DW38" s="684">
        <v>13.9</v>
      </c>
      <c r="DX38" s="713"/>
      <c r="DY38" s="713"/>
      <c r="DZ38" s="713"/>
      <c r="EA38" s="713"/>
      <c r="EB38" s="713"/>
      <c r="EC38" s="714"/>
    </row>
    <row r="39" spans="2:133" ht="11.25" customHeight="1">
      <c r="AQ39" s="756" t="s">
        <v>345</v>
      </c>
      <c r="AR39" s="757"/>
      <c r="AS39" s="757"/>
      <c r="AT39" s="757"/>
      <c r="AU39" s="757"/>
      <c r="AV39" s="757"/>
      <c r="AW39" s="757"/>
      <c r="AX39" s="757"/>
      <c r="AY39" s="758"/>
      <c r="AZ39" s="679">
        <v>17311</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100</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150196</v>
      </c>
      <c r="CS39" s="715"/>
      <c r="CT39" s="715"/>
      <c r="CU39" s="715"/>
      <c r="CV39" s="715"/>
      <c r="CW39" s="715"/>
      <c r="CX39" s="715"/>
      <c r="CY39" s="716"/>
      <c r="CZ39" s="684">
        <v>0.3</v>
      </c>
      <c r="DA39" s="713"/>
      <c r="DB39" s="713"/>
      <c r="DC39" s="717"/>
      <c r="DD39" s="688">
        <v>120600</v>
      </c>
      <c r="DE39" s="715"/>
      <c r="DF39" s="715"/>
      <c r="DG39" s="715"/>
      <c r="DH39" s="715"/>
      <c r="DI39" s="715"/>
      <c r="DJ39" s="715"/>
      <c r="DK39" s="716"/>
      <c r="DL39" s="688" t="s">
        <v>249</v>
      </c>
      <c r="DM39" s="715"/>
      <c r="DN39" s="715"/>
      <c r="DO39" s="715"/>
      <c r="DP39" s="715"/>
      <c r="DQ39" s="715"/>
      <c r="DR39" s="715"/>
      <c r="DS39" s="715"/>
      <c r="DT39" s="715"/>
      <c r="DU39" s="715"/>
      <c r="DV39" s="716"/>
      <c r="DW39" s="684" t="s">
        <v>238</v>
      </c>
      <c r="DX39" s="713"/>
      <c r="DY39" s="713"/>
      <c r="DZ39" s="713"/>
      <c r="EA39" s="713"/>
      <c r="EB39" s="713"/>
      <c r="EC39" s="714"/>
    </row>
    <row r="40" spans="2:133" ht="11.25" customHeight="1">
      <c r="AQ40" s="756" t="s">
        <v>349</v>
      </c>
      <c r="AR40" s="757"/>
      <c r="AS40" s="757"/>
      <c r="AT40" s="757"/>
      <c r="AU40" s="757"/>
      <c r="AV40" s="757"/>
      <c r="AW40" s="757"/>
      <c r="AX40" s="757"/>
      <c r="AY40" s="758"/>
      <c r="AZ40" s="679">
        <v>1072376</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249</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4032804</v>
      </c>
      <c r="CS40" s="680"/>
      <c r="CT40" s="680"/>
      <c r="CU40" s="680"/>
      <c r="CV40" s="680"/>
      <c r="CW40" s="680"/>
      <c r="CX40" s="680"/>
      <c r="CY40" s="681"/>
      <c r="CZ40" s="684">
        <v>7.1</v>
      </c>
      <c r="DA40" s="713"/>
      <c r="DB40" s="713"/>
      <c r="DC40" s="717"/>
      <c r="DD40" s="688">
        <v>7662</v>
      </c>
      <c r="DE40" s="680"/>
      <c r="DF40" s="680"/>
      <c r="DG40" s="680"/>
      <c r="DH40" s="680"/>
      <c r="DI40" s="680"/>
      <c r="DJ40" s="680"/>
      <c r="DK40" s="681"/>
      <c r="DL40" s="688" t="s">
        <v>238</v>
      </c>
      <c r="DM40" s="680"/>
      <c r="DN40" s="680"/>
      <c r="DO40" s="680"/>
      <c r="DP40" s="680"/>
      <c r="DQ40" s="680"/>
      <c r="DR40" s="680"/>
      <c r="DS40" s="680"/>
      <c r="DT40" s="680"/>
      <c r="DU40" s="680"/>
      <c r="DV40" s="681"/>
      <c r="DW40" s="684" t="s">
        <v>238</v>
      </c>
      <c r="DX40" s="713"/>
      <c r="DY40" s="713"/>
      <c r="DZ40" s="713"/>
      <c r="EA40" s="713"/>
      <c r="EB40" s="713"/>
      <c r="EC40" s="714"/>
    </row>
    <row r="41" spans="2:133" ht="11.25" customHeight="1">
      <c r="AQ41" s="766" t="s">
        <v>352</v>
      </c>
      <c r="AR41" s="767"/>
      <c r="AS41" s="767"/>
      <c r="AT41" s="767"/>
      <c r="AU41" s="767"/>
      <c r="AV41" s="767"/>
      <c r="AW41" s="767"/>
      <c r="AX41" s="767"/>
      <c r="AY41" s="768"/>
      <c r="AZ41" s="759">
        <v>3028353</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287</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238</v>
      </c>
      <c r="DA41" s="713"/>
      <c r="DB41" s="713"/>
      <c r="DC41" s="717"/>
      <c r="DD41" s="688" t="s">
        <v>186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6687721</v>
      </c>
      <c r="CS42" s="680"/>
      <c r="CT42" s="680"/>
      <c r="CU42" s="680"/>
      <c r="CV42" s="680"/>
      <c r="CW42" s="680"/>
      <c r="CX42" s="680"/>
      <c r="CY42" s="681"/>
      <c r="CZ42" s="684">
        <v>11.8</v>
      </c>
      <c r="DA42" s="685"/>
      <c r="DB42" s="685"/>
      <c r="DC42" s="780"/>
      <c r="DD42" s="688">
        <v>2079965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720787</v>
      </c>
      <c r="CS43" s="715"/>
      <c r="CT43" s="715"/>
      <c r="CU43" s="715"/>
      <c r="CV43" s="715"/>
      <c r="CW43" s="715"/>
      <c r="CX43" s="715"/>
      <c r="CY43" s="716"/>
      <c r="CZ43" s="684">
        <v>1.3</v>
      </c>
      <c r="DA43" s="713"/>
      <c r="DB43" s="713"/>
      <c r="DC43" s="717"/>
      <c r="DD43" s="688">
        <v>718397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311</v>
      </c>
      <c r="CE44" s="792"/>
      <c r="CF44" s="676" t="s">
        <v>360</v>
      </c>
      <c r="CG44" s="677"/>
      <c r="CH44" s="677"/>
      <c r="CI44" s="677"/>
      <c r="CJ44" s="677"/>
      <c r="CK44" s="677"/>
      <c r="CL44" s="677"/>
      <c r="CM44" s="677"/>
      <c r="CN44" s="677"/>
      <c r="CO44" s="677"/>
      <c r="CP44" s="677"/>
      <c r="CQ44" s="678"/>
      <c r="CR44" s="679">
        <v>6687721</v>
      </c>
      <c r="CS44" s="680"/>
      <c r="CT44" s="680"/>
      <c r="CU44" s="680"/>
      <c r="CV44" s="680"/>
      <c r="CW44" s="680"/>
      <c r="CX44" s="680"/>
      <c r="CY44" s="681"/>
      <c r="CZ44" s="684">
        <v>11.8</v>
      </c>
      <c r="DA44" s="685"/>
      <c r="DB44" s="685"/>
      <c r="DC44" s="780"/>
      <c r="DD44" s="688">
        <v>2079965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2589109</v>
      </c>
      <c r="CS45" s="715"/>
      <c r="CT45" s="715"/>
      <c r="CU45" s="715"/>
      <c r="CV45" s="715"/>
      <c r="CW45" s="715"/>
      <c r="CX45" s="715"/>
      <c r="CY45" s="716"/>
      <c r="CZ45" s="684">
        <v>4.5999999999999996</v>
      </c>
      <c r="DA45" s="713"/>
      <c r="DB45" s="713"/>
      <c r="DC45" s="717"/>
      <c r="DD45" s="688">
        <v>176035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4014339</v>
      </c>
      <c r="CS46" s="680"/>
      <c r="CT46" s="680"/>
      <c r="CU46" s="680"/>
      <c r="CV46" s="680"/>
      <c r="CW46" s="680"/>
      <c r="CX46" s="680"/>
      <c r="CY46" s="681"/>
      <c r="CZ46" s="684">
        <v>7.1</v>
      </c>
      <c r="DA46" s="685"/>
      <c r="DB46" s="685"/>
      <c r="DC46" s="780"/>
      <c r="DD46" s="688">
        <v>1880061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t="s">
        <v>238</v>
      </c>
      <c r="CS47" s="715"/>
      <c r="CT47" s="715"/>
      <c r="CU47" s="715"/>
      <c r="CV47" s="715"/>
      <c r="CW47" s="715"/>
      <c r="CX47" s="715"/>
      <c r="CY47" s="716"/>
      <c r="CZ47" s="684" t="s">
        <v>238</v>
      </c>
      <c r="DA47" s="713"/>
      <c r="DB47" s="713"/>
      <c r="DC47" s="717"/>
      <c r="DD47" s="688" t="s">
        <v>249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249</v>
      </c>
      <c r="CS48" s="680"/>
      <c r="CT48" s="680"/>
      <c r="CU48" s="680"/>
      <c r="CV48" s="680"/>
      <c r="CW48" s="680"/>
      <c r="CX48" s="680"/>
      <c r="CY48" s="681"/>
      <c r="CZ48" s="684" t="s">
        <v>238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56741974</v>
      </c>
      <c r="CS49" s="749"/>
      <c r="CT49" s="749"/>
      <c r="CU49" s="749"/>
      <c r="CV49" s="749"/>
      <c r="CW49" s="749"/>
      <c r="CX49" s="749"/>
      <c r="CY49" s="781"/>
      <c r="CZ49" s="764">
        <v>100</v>
      </c>
      <c r="DA49" s="782"/>
      <c r="DB49" s="782"/>
      <c r="DC49" s="783"/>
      <c r="DD49" s="784">
        <v>35361445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1/l7p9eWb8M0f4Ab3KEf4Rb/KFCN2YR7x58e269l02C3YY/7wRbcVvEiL2IYEhZYvDPFfiPTr9ye+JZQVPqqHA==" saltValue="0fiUUB77xOxG6qUL2QPg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60084</v>
      </c>
      <c r="R7" s="815"/>
      <c r="S7" s="815"/>
      <c r="T7" s="815"/>
      <c r="U7" s="815"/>
      <c r="V7" s="815">
        <v>58515</v>
      </c>
      <c r="W7" s="815"/>
      <c r="X7" s="815"/>
      <c r="Y7" s="815"/>
      <c r="Z7" s="815"/>
      <c r="AA7" s="815">
        <v>1569</v>
      </c>
      <c r="AB7" s="815"/>
      <c r="AC7" s="815"/>
      <c r="AD7" s="815"/>
      <c r="AE7" s="816"/>
      <c r="AF7" s="817">
        <v>1386</v>
      </c>
      <c r="AG7" s="818"/>
      <c r="AH7" s="818"/>
      <c r="AI7" s="818"/>
      <c r="AJ7" s="819"/>
      <c r="AK7" s="854">
        <v>172</v>
      </c>
      <c r="AL7" s="855"/>
      <c r="AM7" s="855"/>
      <c r="AN7" s="855"/>
      <c r="AO7" s="855"/>
      <c r="AP7" s="855">
        <v>49689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611</v>
      </c>
      <c r="BS7" s="858" t="s">
        <v>601</v>
      </c>
      <c r="BT7" s="859"/>
      <c r="BU7" s="859"/>
      <c r="BV7" s="859"/>
      <c r="BW7" s="859"/>
      <c r="BX7" s="859"/>
      <c r="BY7" s="859"/>
      <c r="BZ7" s="859"/>
      <c r="CA7" s="859"/>
      <c r="CB7" s="859"/>
      <c r="CC7" s="859"/>
      <c r="CD7" s="859"/>
      <c r="CE7" s="859"/>
      <c r="CF7" s="859"/>
      <c r="CG7" s="860"/>
      <c r="CH7" s="851">
        <v>89</v>
      </c>
      <c r="CI7" s="852"/>
      <c r="CJ7" s="852"/>
      <c r="CK7" s="852"/>
      <c r="CL7" s="853"/>
      <c r="CM7" s="851">
        <v>1039</v>
      </c>
      <c r="CN7" s="852"/>
      <c r="CO7" s="852"/>
      <c r="CP7" s="852"/>
      <c r="CQ7" s="853"/>
      <c r="CR7" s="851">
        <v>22</v>
      </c>
      <c r="CS7" s="852"/>
      <c r="CT7" s="852"/>
      <c r="CU7" s="852"/>
      <c r="CV7" s="853"/>
      <c r="CW7" s="851" t="s">
        <v>595</v>
      </c>
      <c r="CX7" s="852"/>
      <c r="CY7" s="852"/>
      <c r="CZ7" s="852"/>
      <c r="DA7" s="853"/>
      <c r="DB7" s="851" t="s">
        <v>595</v>
      </c>
      <c r="DC7" s="852"/>
      <c r="DD7" s="852"/>
      <c r="DE7" s="852"/>
      <c r="DF7" s="853"/>
      <c r="DG7" s="851" t="s">
        <v>613</v>
      </c>
      <c r="DH7" s="852"/>
      <c r="DI7" s="852"/>
      <c r="DJ7" s="852"/>
      <c r="DK7" s="853"/>
      <c r="DL7" s="851">
        <v>96</v>
      </c>
      <c r="DM7" s="852"/>
      <c r="DN7" s="852"/>
      <c r="DO7" s="852"/>
      <c r="DP7" s="853"/>
      <c r="DQ7" s="851">
        <v>10</v>
      </c>
      <c r="DR7" s="852"/>
      <c r="DS7" s="852"/>
      <c r="DT7" s="852"/>
      <c r="DU7" s="853"/>
      <c r="DV7" s="832"/>
      <c r="DW7" s="833"/>
      <c r="DX7" s="833"/>
      <c r="DY7" s="833"/>
      <c r="DZ7" s="834"/>
      <c r="EA7" s="254"/>
    </row>
    <row r="8" spans="1:131" s="255" customFormat="1" ht="26.25" customHeight="1">
      <c r="A8" s="261">
        <v>2</v>
      </c>
      <c r="B8" s="835" t="s">
        <v>389</v>
      </c>
      <c r="C8" s="836"/>
      <c r="D8" s="836"/>
      <c r="E8" s="836"/>
      <c r="F8" s="836"/>
      <c r="G8" s="836"/>
      <c r="H8" s="836"/>
      <c r="I8" s="836"/>
      <c r="J8" s="836"/>
      <c r="K8" s="836"/>
      <c r="L8" s="836"/>
      <c r="M8" s="836"/>
      <c r="N8" s="836"/>
      <c r="O8" s="836"/>
      <c r="P8" s="837"/>
      <c r="Q8" s="838">
        <v>106</v>
      </c>
      <c r="R8" s="839"/>
      <c r="S8" s="839"/>
      <c r="T8" s="839"/>
      <c r="U8" s="839"/>
      <c r="V8" s="839">
        <v>48</v>
      </c>
      <c r="W8" s="839"/>
      <c r="X8" s="839"/>
      <c r="Y8" s="839"/>
      <c r="Z8" s="839"/>
      <c r="AA8" s="839">
        <v>58</v>
      </c>
      <c r="AB8" s="839"/>
      <c r="AC8" s="839"/>
      <c r="AD8" s="839"/>
      <c r="AE8" s="840"/>
      <c r="AF8" s="841">
        <v>58</v>
      </c>
      <c r="AG8" s="842"/>
      <c r="AH8" s="842"/>
      <c r="AI8" s="842"/>
      <c r="AJ8" s="843"/>
      <c r="AK8" s="844" t="s">
        <v>595</v>
      </c>
      <c r="AL8" s="845"/>
      <c r="AM8" s="845"/>
      <c r="AN8" s="845"/>
      <c r="AO8" s="845"/>
      <c r="AP8" s="845">
        <v>163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611</v>
      </c>
      <c r="BS8" s="848" t="s">
        <v>602</v>
      </c>
      <c r="BT8" s="849"/>
      <c r="BU8" s="849"/>
      <c r="BV8" s="849"/>
      <c r="BW8" s="849"/>
      <c r="BX8" s="849"/>
      <c r="BY8" s="849"/>
      <c r="BZ8" s="849"/>
      <c r="CA8" s="849"/>
      <c r="CB8" s="849"/>
      <c r="CC8" s="849"/>
      <c r="CD8" s="849"/>
      <c r="CE8" s="849"/>
      <c r="CF8" s="849"/>
      <c r="CG8" s="850"/>
      <c r="CH8" s="861">
        <v>-10</v>
      </c>
      <c r="CI8" s="862"/>
      <c r="CJ8" s="862"/>
      <c r="CK8" s="862"/>
      <c r="CL8" s="863"/>
      <c r="CM8" s="861">
        <v>-1152</v>
      </c>
      <c r="CN8" s="862"/>
      <c r="CO8" s="862"/>
      <c r="CP8" s="862"/>
      <c r="CQ8" s="863"/>
      <c r="CR8" s="861">
        <v>1186</v>
      </c>
      <c r="CS8" s="862"/>
      <c r="CT8" s="862"/>
      <c r="CU8" s="862"/>
      <c r="CV8" s="863"/>
      <c r="CW8" s="861">
        <v>119</v>
      </c>
      <c r="CX8" s="862"/>
      <c r="CY8" s="862"/>
      <c r="CZ8" s="862"/>
      <c r="DA8" s="863"/>
      <c r="DB8" s="861">
        <v>1140</v>
      </c>
      <c r="DC8" s="862"/>
      <c r="DD8" s="862"/>
      <c r="DE8" s="862"/>
      <c r="DF8" s="863"/>
      <c r="DG8" s="861" t="s">
        <v>595</v>
      </c>
      <c r="DH8" s="862"/>
      <c r="DI8" s="862"/>
      <c r="DJ8" s="862"/>
      <c r="DK8" s="863"/>
      <c r="DL8" s="861" t="s">
        <v>595</v>
      </c>
      <c r="DM8" s="862"/>
      <c r="DN8" s="862"/>
      <c r="DO8" s="862"/>
      <c r="DP8" s="863"/>
      <c r="DQ8" s="861">
        <v>1026</v>
      </c>
      <c r="DR8" s="862"/>
      <c r="DS8" s="862"/>
      <c r="DT8" s="862"/>
      <c r="DU8" s="863"/>
      <c r="DV8" s="864"/>
      <c r="DW8" s="865"/>
      <c r="DX8" s="865"/>
      <c r="DY8" s="865"/>
      <c r="DZ8" s="866"/>
      <c r="EA8" s="254"/>
    </row>
    <row r="9" spans="1:131" s="255" customFormat="1" ht="26.25" customHeight="1">
      <c r="A9" s="261">
        <v>3</v>
      </c>
      <c r="B9" s="835" t="s">
        <v>390</v>
      </c>
      <c r="C9" s="836"/>
      <c r="D9" s="836"/>
      <c r="E9" s="836"/>
      <c r="F9" s="836"/>
      <c r="G9" s="836"/>
      <c r="H9" s="836"/>
      <c r="I9" s="836"/>
      <c r="J9" s="836"/>
      <c r="K9" s="836"/>
      <c r="L9" s="836"/>
      <c r="M9" s="836"/>
      <c r="N9" s="836"/>
      <c r="O9" s="836"/>
      <c r="P9" s="837"/>
      <c r="Q9" s="838">
        <v>34</v>
      </c>
      <c r="R9" s="839"/>
      <c r="S9" s="839"/>
      <c r="T9" s="839"/>
      <c r="U9" s="839"/>
      <c r="V9" s="839">
        <v>29</v>
      </c>
      <c r="W9" s="839"/>
      <c r="X9" s="839"/>
      <c r="Y9" s="839"/>
      <c r="Z9" s="839"/>
      <c r="AA9" s="839">
        <v>6</v>
      </c>
      <c r="AB9" s="839"/>
      <c r="AC9" s="839"/>
      <c r="AD9" s="839"/>
      <c r="AE9" s="840"/>
      <c r="AF9" s="841">
        <v>6</v>
      </c>
      <c r="AG9" s="842"/>
      <c r="AH9" s="842"/>
      <c r="AI9" s="842"/>
      <c r="AJ9" s="843"/>
      <c r="AK9" s="844">
        <v>25</v>
      </c>
      <c r="AL9" s="845"/>
      <c r="AM9" s="845"/>
      <c r="AN9" s="845"/>
      <c r="AO9" s="845"/>
      <c r="AP9" s="845" t="s">
        <v>594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603</v>
      </c>
      <c r="BT9" s="849"/>
      <c r="BU9" s="849"/>
      <c r="BV9" s="849"/>
      <c r="BW9" s="849"/>
      <c r="BX9" s="849"/>
      <c r="BY9" s="849"/>
      <c r="BZ9" s="849"/>
      <c r="CA9" s="849"/>
      <c r="CB9" s="849"/>
      <c r="CC9" s="849"/>
      <c r="CD9" s="849"/>
      <c r="CE9" s="849"/>
      <c r="CF9" s="849"/>
      <c r="CG9" s="850"/>
      <c r="CH9" s="861">
        <v>1</v>
      </c>
      <c r="CI9" s="862"/>
      <c r="CJ9" s="862"/>
      <c r="CK9" s="862"/>
      <c r="CL9" s="863"/>
      <c r="CM9" s="861">
        <v>167</v>
      </c>
      <c r="CN9" s="862"/>
      <c r="CO9" s="862"/>
      <c r="CP9" s="862"/>
      <c r="CQ9" s="863"/>
      <c r="CR9" s="861">
        <v>50</v>
      </c>
      <c r="CS9" s="862"/>
      <c r="CT9" s="862"/>
      <c r="CU9" s="862"/>
      <c r="CV9" s="863"/>
      <c r="CW9" s="861">
        <v>35</v>
      </c>
      <c r="CX9" s="862"/>
      <c r="CY9" s="862"/>
      <c r="CZ9" s="862"/>
      <c r="DA9" s="863"/>
      <c r="DB9" s="861" t="s">
        <v>595</v>
      </c>
      <c r="DC9" s="862"/>
      <c r="DD9" s="862"/>
      <c r="DE9" s="862"/>
      <c r="DF9" s="863"/>
      <c r="DG9" s="861" t="s">
        <v>595</v>
      </c>
      <c r="DH9" s="862"/>
      <c r="DI9" s="862"/>
      <c r="DJ9" s="862"/>
      <c r="DK9" s="863"/>
      <c r="DL9" s="861" t="s">
        <v>595</v>
      </c>
      <c r="DM9" s="862"/>
      <c r="DN9" s="862"/>
      <c r="DO9" s="862"/>
      <c r="DP9" s="863"/>
      <c r="DQ9" s="861" t="s">
        <v>614</v>
      </c>
      <c r="DR9" s="862"/>
      <c r="DS9" s="862"/>
      <c r="DT9" s="862"/>
      <c r="DU9" s="863"/>
      <c r="DV9" s="864"/>
      <c r="DW9" s="865"/>
      <c r="DX9" s="865"/>
      <c r="DY9" s="865"/>
      <c r="DZ9" s="866"/>
      <c r="EA9" s="254"/>
    </row>
    <row r="10" spans="1:131" s="255" customFormat="1" ht="26.25" customHeight="1">
      <c r="A10" s="261">
        <v>4</v>
      </c>
      <c r="B10" s="835" t="s">
        <v>391</v>
      </c>
      <c r="C10" s="836"/>
      <c r="D10" s="836"/>
      <c r="E10" s="836"/>
      <c r="F10" s="836"/>
      <c r="G10" s="836"/>
      <c r="H10" s="836"/>
      <c r="I10" s="836"/>
      <c r="J10" s="836"/>
      <c r="K10" s="836"/>
      <c r="L10" s="836"/>
      <c r="M10" s="836"/>
      <c r="N10" s="836"/>
      <c r="O10" s="836"/>
      <c r="P10" s="837"/>
      <c r="Q10" s="838">
        <v>28</v>
      </c>
      <c r="R10" s="839"/>
      <c r="S10" s="839"/>
      <c r="T10" s="839"/>
      <c r="U10" s="839"/>
      <c r="V10" s="839">
        <v>28</v>
      </c>
      <c r="W10" s="839"/>
      <c r="X10" s="839"/>
      <c r="Y10" s="839"/>
      <c r="Z10" s="839"/>
      <c r="AA10" s="839">
        <v>0</v>
      </c>
      <c r="AB10" s="839"/>
      <c r="AC10" s="839"/>
      <c r="AD10" s="839"/>
      <c r="AE10" s="840"/>
      <c r="AF10" s="841" t="s">
        <v>249</v>
      </c>
      <c r="AG10" s="842"/>
      <c r="AH10" s="842"/>
      <c r="AI10" s="842"/>
      <c r="AJ10" s="843"/>
      <c r="AK10" s="844">
        <v>28</v>
      </c>
      <c r="AL10" s="845"/>
      <c r="AM10" s="845"/>
      <c r="AN10" s="845"/>
      <c r="AO10" s="845"/>
      <c r="AP10" s="845">
        <v>58</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604</v>
      </c>
      <c r="BT10" s="849"/>
      <c r="BU10" s="849"/>
      <c r="BV10" s="849"/>
      <c r="BW10" s="849"/>
      <c r="BX10" s="849"/>
      <c r="BY10" s="849"/>
      <c r="BZ10" s="849"/>
      <c r="CA10" s="849"/>
      <c r="CB10" s="849"/>
      <c r="CC10" s="849"/>
      <c r="CD10" s="849"/>
      <c r="CE10" s="849"/>
      <c r="CF10" s="849"/>
      <c r="CG10" s="850"/>
      <c r="CH10" s="861" t="s">
        <v>595</v>
      </c>
      <c r="CI10" s="862"/>
      <c r="CJ10" s="862"/>
      <c r="CK10" s="862"/>
      <c r="CL10" s="863"/>
      <c r="CM10" s="861" t="s">
        <v>595</v>
      </c>
      <c r="CN10" s="862"/>
      <c r="CO10" s="862"/>
      <c r="CP10" s="862"/>
      <c r="CQ10" s="863"/>
      <c r="CR10" s="861" t="s">
        <v>614</v>
      </c>
      <c r="CS10" s="862"/>
      <c r="CT10" s="862"/>
      <c r="CU10" s="862"/>
      <c r="CV10" s="863"/>
      <c r="CW10" s="861" t="s">
        <v>595</v>
      </c>
      <c r="CX10" s="862"/>
      <c r="CY10" s="862"/>
      <c r="CZ10" s="862"/>
      <c r="DA10" s="863"/>
      <c r="DB10" s="861" t="s">
        <v>595</v>
      </c>
      <c r="DC10" s="862"/>
      <c r="DD10" s="862"/>
      <c r="DE10" s="862"/>
      <c r="DF10" s="863"/>
      <c r="DG10" s="861" t="s">
        <v>615</v>
      </c>
      <c r="DH10" s="862"/>
      <c r="DI10" s="862"/>
      <c r="DJ10" s="862"/>
      <c r="DK10" s="863"/>
      <c r="DL10" s="861" t="s">
        <v>614</v>
      </c>
      <c r="DM10" s="862"/>
      <c r="DN10" s="862"/>
      <c r="DO10" s="862"/>
      <c r="DP10" s="863"/>
      <c r="DQ10" s="861" t="s">
        <v>595</v>
      </c>
      <c r="DR10" s="862"/>
      <c r="DS10" s="862"/>
      <c r="DT10" s="862"/>
      <c r="DU10" s="863"/>
      <c r="DV10" s="864"/>
      <c r="DW10" s="865"/>
      <c r="DX10" s="865"/>
      <c r="DY10" s="865"/>
      <c r="DZ10" s="866"/>
      <c r="EA10" s="254"/>
    </row>
    <row r="11" spans="1:131" s="255" customFormat="1" ht="26.25" customHeight="1">
      <c r="A11" s="261">
        <v>5</v>
      </c>
      <c r="B11" s="835" t="s">
        <v>392</v>
      </c>
      <c r="C11" s="836"/>
      <c r="D11" s="836"/>
      <c r="E11" s="836"/>
      <c r="F11" s="836"/>
      <c r="G11" s="836"/>
      <c r="H11" s="836"/>
      <c r="I11" s="836"/>
      <c r="J11" s="836"/>
      <c r="K11" s="836"/>
      <c r="L11" s="836"/>
      <c r="M11" s="836"/>
      <c r="N11" s="836"/>
      <c r="O11" s="836"/>
      <c r="P11" s="837"/>
      <c r="Q11" s="838">
        <v>786</v>
      </c>
      <c r="R11" s="839"/>
      <c r="S11" s="839"/>
      <c r="T11" s="839"/>
      <c r="U11" s="839"/>
      <c r="V11" s="839">
        <v>786</v>
      </c>
      <c r="W11" s="839"/>
      <c r="X11" s="839"/>
      <c r="Y11" s="839"/>
      <c r="Z11" s="839"/>
      <c r="AA11" s="839">
        <v>0</v>
      </c>
      <c r="AB11" s="839"/>
      <c r="AC11" s="839"/>
      <c r="AD11" s="839"/>
      <c r="AE11" s="840"/>
      <c r="AF11" s="841" t="s">
        <v>249</v>
      </c>
      <c r="AG11" s="842"/>
      <c r="AH11" s="842"/>
      <c r="AI11" s="842"/>
      <c r="AJ11" s="843"/>
      <c r="AK11" s="844" t="s">
        <v>612</v>
      </c>
      <c r="AL11" s="845"/>
      <c r="AM11" s="845"/>
      <c r="AN11" s="845"/>
      <c r="AO11" s="845"/>
      <c r="AP11" s="845">
        <v>3672</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605</v>
      </c>
      <c r="BT11" s="849"/>
      <c r="BU11" s="849"/>
      <c r="BV11" s="849"/>
      <c r="BW11" s="849"/>
      <c r="BX11" s="849"/>
      <c r="BY11" s="849"/>
      <c r="BZ11" s="849"/>
      <c r="CA11" s="849"/>
      <c r="CB11" s="849"/>
      <c r="CC11" s="849"/>
      <c r="CD11" s="849"/>
      <c r="CE11" s="849"/>
      <c r="CF11" s="849"/>
      <c r="CG11" s="850"/>
      <c r="CH11" s="861">
        <v>-2</v>
      </c>
      <c r="CI11" s="862"/>
      <c r="CJ11" s="862"/>
      <c r="CK11" s="862"/>
      <c r="CL11" s="863"/>
      <c r="CM11" s="861">
        <v>103</v>
      </c>
      <c r="CN11" s="862"/>
      <c r="CO11" s="862"/>
      <c r="CP11" s="862"/>
      <c r="CQ11" s="863"/>
      <c r="CR11" s="861">
        <v>20</v>
      </c>
      <c r="CS11" s="862"/>
      <c r="CT11" s="862"/>
      <c r="CU11" s="862"/>
      <c r="CV11" s="863"/>
      <c r="CW11" s="861">
        <v>9</v>
      </c>
      <c r="CX11" s="862"/>
      <c r="CY11" s="862"/>
      <c r="CZ11" s="862"/>
      <c r="DA11" s="863"/>
      <c r="DB11" s="861" t="s">
        <v>595</v>
      </c>
      <c r="DC11" s="862"/>
      <c r="DD11" s="862"/>
      <c r="DE11" s="862"/>
      <c r="DF11" s="863"/>
      <c r="DG11" s="861" t="s">
        <v>595</v>
      </c>
      <c r="DH11" s="862"/>
      <c r="DI11" s="862"/>
      <c r="DJ11" s="862"/>
      <c r="DK11" s="863"/>
      <c r="DL11" s="861" t="s">
        <v>595</v>
      </c>
      <c r="DM11" s="862"/>
      <c r="DN11" s="862"/>
      <c r="DO11" s="862"/>
      <c r="DP11" s="863"/>
      <c r="DQ11" s="861" t="s">
        <v>595</v>
      </c>
      <c r="DR11" s="862"/>
      <c r="DS11" s="862"/>
      <c r="DT11" s="862"/>
      <c r="DU11" s="863"/>
      <c r="DV11" s="864"/>
      <c r="DW11" s="865"/>
      <c r="DX11" s="865"/>
      <c r="DY11" s="865"/>
      <c r="DZ11" s="866"/>
      <c r="EA11" s="254"/>
    </row>
    <row r="12" spans="1:131" s="255" customFormat="1" ht="26.25" customHeight="1">
      <c r="A12" s="261">
        <v>6</v>
      </c>
      <c r="B12" s="835" t="s">
        <v>393</v>
      </c>
      <c r="C12" s="836"/>
      <c r="D12" s="836"/>
      <c r="E12" s="836"/>
      <c r="F12" s="836"/>
      <c r="G12" s="836"/>
      <c r="H12" s="836"/>
      <c r="I12" s="836"/>
      <c r="J12" s="836"/>
      <c r="K12" s="836"/>
      <c r="L12" s="836"/>
      <c r="M12" s="836"/>
      <c r="N12" s="836"/>
      <c r="O12" s="836"/>
      <c r="P12" s="837"/>
      <c r="Q12" s="838">
        <v>46</v>
      </c>
      <c r="R12" s="839"/>
      <c r="S12" s="839"/>
      <c r="T12" s="839"/>
      <c r="U12" s="839"/>
      <c r="V12" s="839">
        <v>44</v>
      </c>
      <c r="W12" s="839"/>
      <c r="X12" s="839"/>
      <c r="Y12" s="839"/>
      <c r="Z12" s="839"/>
      <c r="AA12" s="839">
        <v>2</v>
      </c>
      <c r="AB12" s="839"/>
      <c r="AC12" s="839"/>
      <c r="AD12" s="839"/>
      <c r="AE12" s="840"/>
      <c r="AF12" s="841">
        <v>2</v>
      </c>
      <c r="AG12" s="842"/>
      <c r="AH12" s="842"/>
      <c r="AI12" s="842"/>
      <c r="AJ12" s="843"/>
      <c r="AK12" s="844">
        <v>28</v>
      </c>
      <c r="AL12" s="845"/>
      <c r="AM12" s="845"/>
      <c r="AN12" s="845"/>
      <c r="AO12" s="845"/>
      <c r="AP12" s="845" t="s">
        <v>595</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t="s">
        <v>611</v>
      </c>
      <c r="BS12" s="848" t="s">
        <v>606</v>
      </c>
      <c r="BT12" s="849"/>
      <c r="BU12" s="849"/>
      <c r="BV12" s="849"/>
      <c r="BW12" s="849"/>
      <c r="BX12" s="849"/>
      <c r="BY12" s="849"/>
      <c r="BZ12" s="849"/>
      <c r="CA12" s="849"/>
      <c r="CB12" s="849"/>
      <c r="CC12" s="849"/>
      <c r="CD12" s="849"/>
      <c r="CE12" s="849"/>
      <c r="CF12" s="849"/>
      <c r="CG12" s="850"/>
      <c r="CH12" s="861">
        <v>67</v>
      </c>
      <c r="CI12" s="862"/>
      <c r="CJ12" s="862"/>
      <c r="CK12" s="862"/>
      <c r="CL12" s="863"/>
      <c r="CM12" s="861">
        <v>427</v>
      </c>
      <c r="CN12" s="862"/>
      <c r="CO12" s="862"/>
      <c r="CP12" s="862"/>
      <c r="CQ12" s="863"/>
      <c r="CR12" s="861">
        <v>9</v>
      </c>
      <c r="CS12" s="862"/>
      <c r="CT12" s="862"/>
      <c r="CU12" s="862"/>
      <c r="CV12" s="863"/>
      <c r="CW12" s="861" t="s">
        <v>594</v>
      </c>
      <c r="CX12" s="862"/>
      <c r="CY12" s="862"/>
      <c r="CZ12" s="862"/>
      <c r="DA12" s="863"/>
      <c r="DB12" s="861">
        <v>264</v>
      </c>
      <c r="DC12" s="862"/>
      <c r="DD12" s="862"/>
      <c r="DE12" s="862"/>
      <c r="DF12" s="863"/>
      <c r="DG12" s="861" t="s">
        <v>614</v>
      </c>
      <c r="DH12" s="862"/>
      <c r="DI12" s="862"/>
      <c r="DJ12" s="862"/>
      <c r="DK12" s="863"/>
      <c r="DL12" s="861" t="s">
        <v>595</v>
      </c>
      <c r="DM12" s="862"/>
      <c r="DN12" s="862"/>
      <c r="DO12" s="862"/>
      <c r="DP12" s="863"/>
      <c r="DQ12" s="861">
        <v>26</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t="s">
        <v>611</v>
      </c>
      <c r="BS13" s="848" t="s">
        <v>607</v>
      </c>
      <c r="BT13" s="849"/>
      <c r="BU13" s="849"/>
      <c r="BV13" s="849"/>
      <c r="BW13" s="849"/>
      <c r="BX13" s="849"/>
      <c r="BY13" s="849"/>
      <c r="BZ13" s="849"/>
      <c r="CA13" s="849"/>
      <c r="CB13" s="849"/>
      <c r="CC13" s="849"/>
      <c r="CD13" s="849"/>
      <c r="CE13" s="849"/>
      <c r="CF13" s="849"/>
      <c r="CG13" s="850"/>
      <c r="CH13" s="861">
        <v>-6</v>
      </c>
      <c r="CI13" s="862"/>
      <c r="CJ13" s="862"/>
      <c r="CK13" s="862"/>
      <c r="CL13" s="863"/>
      <c r="CM13" s="861">
        <v>750</v>
      </c>
      <c r="CN13" s="862"/>
      <c r="CO13" s="862"/>
      <c r="CP13" s="862"/>
      <c r="CQ13" s="863"/>
      <c r="CR13" s="861">
        <v>5</v>
      </c>
      <c r="CS13" s="862"/>
      <c r="CT13" s="862"/>
      <c r="CU13" s="862"/>
      <c r="CV13" s="863"/>
      <c r="CW13" s="861" t="s">
        <v>595</v>
      </c>
      <c r="CX13" s="862"/>
      <c r="CY13" s="862"/>
      <c r="CZ13" s="862"/>
      <c r="DA13" s="863"/>
      <c r="DB13" s="861" t="s">
        <v>595</v>
      </c>
      <c r="DC13" s="862"/>
      <c r="DD13" s="862"/>
      <c r="DE13" s="862"/>
      <c r="DF13" s="863"/>
      <c r="DG13" s="861">
        <v>665</v>
      </c>
      <c r="DH13" s="862"/>
      <c r="DI13" s="862"/>
      <c r="DJ13" s="862"/>
      <c r="DK13" s="863"/>
      <c r="DL13" s="861" t="s">
        <v>595</v>
      </c>
      <c r="DM13" s="862"/>
      <c r="DN13" s="862"/>
      <c r="DO13" s="862"/>
      <c r="DP13" s="863"/>
      <c r="DQ13" s="861" t="s">
        <v>616</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608</v>
      </c>
      <c r="BT14" s="849"/>
      <c r="BU14" s="849"/>
      <c r="BV14" s="849"/>
      <c r="BW14" s="849"/>
      <c r="BX14" s="849"/>
      <c r="BY14" s="849"/>
      <c r="BZ14" s="849"/>
      <c r="CA14" s="849"/>
      <c r="CB14" s="849"/>
      <c r="CC14" s="849"/>
      <c r="CD14" s="849"/>
      <c r="CE14" s="849"/>
      <c r="CF14" s="849"/>
      <c r="CG14" s="850"/>
      <c r="CH14" s="861">
        <v>32</v>
      </c>
      <c r="CI14" s="862"/>
      <c r="CJ14" s="862"/>
      <c r="CK14" s="862"/>
      <c r="CL14" s="863"/>
      <c r="CM14" s="861">
        <v>341</v>
      </c>
      <c r="CN14" s="862"/>
      <c r="CO14" s="862"/>
      <c r="CP14" s="862"/>
      <c r="CQ14" s="863"/>
      <c r="CR14" s="861">
        <v>35</v>
      </c>
      <c r="CS14" s="862"/>
      <c r="CT14" s="862"/>
      <c r="CU14" s="862"/>
      <c r="CV14" s="863"/>
      <c r="CW14" s="861" t="s">
        <v>595</v>
      </c>
      <c r="CX14" s="862"/>
      <c r="CY14" s="862"/>
      <c r="CZ14" s="862"/>
      <c r="DA14" s="863"/>
      <c r="DB14" s="861" t="s">
        <v>595</v>
      </c>
      <c r="DC14" s="862"/>
      <c r="DD14" s="862"/>
      <c r="DE14" s="862"/>
      <c r="DF14" s="863"/>
      <c r="DG14" s="861" t="s">
        <v>595</v>
      </c>
      <c r="DH14" s="862"/>
      <c r="DI14" s="862"/>
      <c r="DJ14" s="862"/>
      <c r="DK14" s="863"/>
      <c r="DL14" s="861" t="s">
        <v>595</v>
      </c>
      <c r="DM14" s="862"/>
      <c r="DN14" s="862"/>
      <c r="DO14" s="862"/>
      <c r="DP14" s="863"/>
      <c r="DQ14" s="861" t="s">
        <v>595</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609</v>
      </c>
      <c r="BT15" s="849"/>
      <c r="BU15" s="849"/>
      <c r="BV15" s="849"/>
      <c r="BW15" s="849"/>
      <c r="BX15" s="849"/>
      <c r="BY15" s="849"/>
      <c r="BZ15" s="849"/>
      <c r="CA15" s="849"/>
      <c r="CB15" s="849"/>
      <c r="CC15" s="849"/>
      <c r="CD15" s="849"/>
      <c r="CE15" s="849"/>
      <c r="CF15" s="849"/>
      <c r="CG15" s="850"/>
      <c r="CH15" s="861">
        <v>6</v>
      </c>
      <c r="CI15" s="862"/>
      <c r="CJ15" s="862"/>
      <c r="CK15" s="862"/>
      <c r="CL15" s="863"/>
      <c r="CM15" s="861">
        <v>16</v>
      </c>
      <c r="CN15" s="862"/>
      <c r="CO15" s="862"/>
      <c r="CP15" s="862"/>
      <c r="CQ15" s="863"/>
      <c r="CR15" s="861">
        <v>3</v>
      </c>
      <c r="CS15" s="862"/>
      <c r="CT15" s="862"/>
      <c r="CU15" s="862"/>
      <c r="CV15" s="863"/>
      <c r="CW15" s="861">
        <v>24</v>
      </c>
      <c r="CX15" s="862"/>
      <c r="CY15" s="862"/>
      <c r="CZ15" s="862"/>
      <c r="DA15" s="863"/>
      <c r="DB15" s="861" t="s">
        <v>595</v>
      </c>
      <c r="DC15" s="862"/>
      <c r="DD15" s="862"/>
      <c r="DE15" s="862"/>
      <c r="DF15" s="863"/>
      <c r="DG15" s="861" t="s">
        <v>595</v>
      </c>
      <c r="DH15" s="862"/>
      <c r="DI15" s="862"/>
      <c r="DJ15" s="862"/>
      <c r="DK15" s="863"/>
      <c r="DL15" s="861" t="s">
        <v>595</v>
      </c>
      <c r="DM15" s="862"/>
      <c r="DN15" s="862"/>
      <c r="DO15" s="862"/>
      <c r="DP15" s="863"/>
      <c r="DQ15" s="861" t="s">
        <v>617</v>
      </c>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610</v>
      </c>
      <c r="BT16" s="849"/>
      <c r="BU16" s="849"/>
      <c r="BV16" s="849"/>
      <c r="BW16" s="849"/>
      <c r="BX16" s="849"/>
      <c r="BY16" s="849"/>
      <c r="BZ16" s="849"/>
      <c r="CA16" s="849"/>
      <c r="CB16" s="849"/>
      <c r="CC16" s="849"/>
      <c r="CD16" s="849"/>
      <c r="CE16" s="849"/>
      <c r="CF16" s="849"/>
      <c r="CG16" s="850"/>
      <c r="CH16" s="861">
        <v>547</v>
      </c>
      <c r="CI16" s="862"/>
      <c r="CJ16" s="862"/>
      <c r="CK16" s="862"/>
      <c r="CL16" s="863"/>
      <c r="CM16" s="861">
        <v>2165</v>
      </c>
      <c r="CN16" s="862"/>
      <c r="CO16" s="862"/>
      <c r="CP16" s="862"/>
      <c r="CQ16" s="863"/>
      <c r="CR16" s="861">
        <v>658</v>
      </c>
      <c r="CS16" s="862"/>
      <c r="CT16" s="862"/>
      <c r="CU16" s="862"/>
      <c r="CV16" s="863"/>
      <c r="CW16" s="861">
        <v>694</v>
      </c>
      <c r="CX16" s="862"/>
      <c r="CY16" s="862"/>
      <c r="CZ16" s="862"/>
      <c r="DA16" s="863"/>
      <c r="DB16" s="861">
        <v>3005</v>
      </c>
      <c r="DC16" s="862"/>
      <c r="DD16" s="862"/>
      <c r="DE16" s="862"/>
      <c r="DF16" s="863"/>
      <c r="DG16" s="861" t="s">
        <v>595</v>
      </c>
      <c r="DH16" s="862"/>
      <c r="DI16" s="862"/>
      <c r="DJ16" s="862"/>
      <c r="DK16" s="863"/>
      <c r="DL16" s="861" t="s">
        <v>595</v>
      </c>
      <c r="DM16" s="862"/>
      <c r="DN16" s="862"/>
      <c r="DO16" s="862"/>
      <c r="DP16" s="863"/>
      <c r="DQ16" s="861" t="s">
        <v>612</v>
      </c>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395</v>
      </c>
      <c r="B23" s="870" t="s">
        <v>396</v>
      </c>
      <c r="C23" s="871"/>
      <c r="D23" s="871"/>
      <c r="E23" s="871"/>
      <c r="F23" s="871"/>
      <c r="G23" s="871"/>
      <c r="H23" s="871"/>
      <c r="I23" s="871"/>
      <c r="J23" s="871"/>
      <c r="K23" s="871"/>
      <c r="L23" s="871"/>
      <c r="M23" s="871"/>
      <c r="N23" s="871"/>
      <c r="O23" s="871"/>
      <c r="P23" s="872"/>
      <c r="Q23" s="873">
        <v>61084</v>
      </c>
      <c r="R23" s="874"/>
      <c r="S23" s="874"/>
      <c r="T23" s="874"/>
      <c r="U23" s="874"/>
      <c r="V23" s="874">
        <v>59450</v>
      </c>
      <c r="W23" s="874"/>
      <c r="X23" s="874"/>
      <c r="Y23" s="874"/>
      <c r="Z23" s="874"/>
      <c r="AA23" s="874">
        <v>1635</v>
      </c>
      <c r="AB23" s="874"/>
      <c r="AC23" s="874"/>
      <c r="AD23" s="874"/>
      <c r="AE23" s="875"/>
      <c r="AF23" s="876">
        <v>1452</v>
      </c>
      <c r="AG23" s="874"/>
      <c r="AH23" s="874"/>
      <c r="AI23" s="874"/>
      <c r="AJ23" s="877"/>
      <c r="AK23" s="878"/>
      <c r="AL23" s="879"/>
      <c r="AM23" s="879"/>
      <c r="AN23" s="879"/>
      <c r="AO23" s="879"/>
      <c r="AP23" s="874">
        <v>53582</v>
      </c>
      <c r="AQ23" s="874"/>
      <c r="AR23" s="874"/>
      <c r="AS23" s="874"/>
      <c r="AT23" s="874"/>
      <c r="AU23" s="880"/>
      <c r="AV23" s="880"/>
      <c r="AW23" s="880"/>
      <c r="AX23" s="880"/>
      <c r="AY23" s="881"/>
      <c r="AZ23" s="889" t="s">
        <v>397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400</v>
      </c>
      <c r="R26" s="798"/>
      <c r="S26" s="798"/>
      <c r="T26" s="798"/>
      <c r="U26" s="799"/>
      <c r="V26" s="797" t="s">
        <v>401</v>
      </c>
      <c r="W26" s="798"/>
      <c r="X26" s="798"/>
      <c r="Y26" s="798"/>
      <c r="Z26" s="799"/>
      <c r="AA26" s="797" t="s">
        <v>402</v>
      </c>
      <c r="AB26" s="798"/>
      <c r="AC26" s="798"/>
      <c r="AD26" s="798"/>
      <c r="AE26" s="798"/>
      <c r="AF26" s="892" t="s">
        <v>403</v>
      </c>
      <c r="AG26" s="893"/>
      <c r="AH26" s="893"/>
      <c r="AI26" s="893"/>
      <c r="AJ26" s="894"/>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408</v>
      </c>
      <c r="C28" s="812"/>
      <c r="D28" s="812"/>
      <c r="E28" s="812"/>
      <c r="F28" s="812"/>
      <c r="G28" s="812"/>
      <c r="H28" s="812"/>
      <c r="I28" s="812"/>
      <c r="J28" s="812"/>
      <c r="K28" s="812"/>
      <c r="L28" s="812"/>
      <c r="M28" s="812"/>
      <c r="N28" s="812"/>
      <c r="O28" s="812"/>
      <c r="P28" s="813"/>
      <c r="Q28" s="902">
        <v>16172</v>
      </c>
      <c r="R28" s="903"/>
      <c r="S28" s="903"/>
      <c r="T28" s="903"/>
      <c r="U28" s="903"/>
      <c r="V28" s="903">
        <v>15767</v>
      </c>
      <c r="W28" s="903"/>
      <c r="X28" s="903"/>
      <c r="Y28" s="903"/>
      <c r="Z28" s="903"/>
      <c r="AA28" s="903">
        <v>406</v>
      </c>
      <c r="AB28" s="903"/>
      <c r="AC28" s="903"/>
      <c r="AD28" s="903"/>
      <c r="AE28" s="904"/>
      <c r="AF28" s="905">
        <v>406</v>
      </c>
      <c r="AG28" s="903"/>
      <c r="AH28" s="903"/>
      <c r="AI28" s="903"/>
      <c r="AJ28" s="906"/>
      <c r="AK28" s="907">
        <v>1072</v>
      </c>
      <c r="AL28" s="898"/>
      <c r="AM28" s="898"/>
      <c r="AN28" s="898"/>
      <c r="AO28" s="898"/>
      <c r="AP28" s="898" t="s">
        <v>612</v>
      </c>
      <c r="AQ28" s="898"/>
      <c r="AR28" s="898"/>
      <c r="AS28" s="898"/>
      <c r="AT28" s="898"/>
      <c r="AU28" s="898" t="s">
        <v>595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409</v>
      </c>
      <c r="C29" s="836"/>
      <c r="D29" s="836"/>
      <c r="E29" s="836"/>
      <c r="F29" s="836"/>
      <c r="G29" s="836"/>
      <c r="H29" s="836"/>
      <c r="I29" s="836"/>
      <c r="J29" s="836"/>
      <c r="K29" s="836"/>
      <c r="L29" s="836"/>
      <c r="M29" s="836"/>
      <c r="N29" s="836"/>
      <c r="O29" s="836"/>
      <c r="P29" s="837"/>
      <c r="Q29" s="838">
        <v>10996</v>
      </c>
      <c r="R29" s="839"/>
      <c r="S29" s="839"/>
      <c r="T29" s="839"/>
      <c r="U29" s="839"/>
      <c r="V29" s="839">
        <v>10443</v>
      </c>
      <c r="W29" s="839"/>
      <c r="X29" s="839"/>
      <c r="Y29" s="839"/>
      <c r="Z29" s="839"/>
      <c r="AA29" s="839">
        <v>554</v>
      </c>
      <c r="AB29" s="839"/>
      <c r="AC29" s="839"/>
      <c r="AD29" s="839"/>
      <c r="AE29" s="840"/>
      <c r="AF29" s="841">
        <v>554</v>
      </c>
      <c r="AG29" s="842"/>
      <c r="AH29" s="842"/>
      <c r="AI29" s="842"/>
      <c r="AJ29" s="843"/>
      <c r="AK29" s="910">
        <v>1618</v>
      </c>
      <c r="AL29" s="911"/>
      <c r="AM29" s="911"/>
      <c r="AN29" s="911"/>
      <c r="AO29" s="911"/>
      <c r="AP29" s="911" t="s">
        <v>595</v>
      </c>
      <c r="AQ29" s="911"/>
      <c r="AR29" s="911"/>
      <c r="AS29" s="911"/>
      <c r="AT29" s="911"/>
      <c r="AU29" s="911" t="s">
        <v>595</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410</v>
      </c>
      <c r="C30" s="836"/>
      <c r="D30" s="836"/>
      <c r="E30" s="836"/>
      <c r="F30" s="836"/>
      <c r="G30" s="836"/>
      <c r="H30" s="836"/>
      <c r="I30" s="836"/>
      <c r="J30" s="836"/>
      <c r="K30" s="836"/>
      <c r="L30" s="836"/>
      <c r="M30" s="836"/>
      <c r="N30" s="836"/>
      <c r="O30" s="836"/>
      <c r="P30" s="837"/>
      <c r="Q30" s="838">
        <v>1623</v>
      </c>
      <c r="R30" s="839"/>
      <c r="S30" s="839"/>
      <c r="T30" s="839"/>
      <c r="U30" s="839"/>
      <c r="V30" s="839">
        <v>1617</v>
      </c>
      <c r="W30" s="839"/>
      <c r="X30" s="839"/>
      <c r="Y30" s="839"/>
      <c r="Z30" s="839"/>
      <c r="AA30" s="839">
        <v>6</v>
      </c>
      <c r="AB30" s="839"/>
      <c r="AC30" s="839"/>
      <c r="AD30" s="839"/>
      <c r="AE30" s="840"/>
      <c r="AF30" s="841">
        <v>6</v>
      </c>
      <c r="AG30" s="842"/>
      <c r="AH30" s="842"/>
      <c r="AI30" s="842"/>
      <c r="AJ30" s="843"/>
      <c r="AK30" s="910">
        <v>364</v>
      </c>
      <c r="AL30" s="911"/>
      <c r="AM30" s="911"/>
      <c r="AN30" s="911"/>
      <c r="AO30" s="911"/>
      <c r="AP30" s="911" t="s">
        <v>594</v>
      </c>
      <c r="AQ30" s="911"/>
      <c r="AR30" s="911"/>
      <c r="AS30" s="911"/>
      <c r="AT30" s="911"/>
      <c r="AU30" s="911" t="s">
        <v>595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411</v>
      </c>
      <c r="C31" s="836"/>
      <c r="D31" s="836"/>
      <c r="E31" s="836"/>
      <c r="F31" s="836"/>
      <c r="G31" s="836"/>
      <c r="H31" s="836"/>
      <c r="I31" s="836"/>
      <c r="J31" s="836"/>
      <c r="K31" s="836"/>
      <c r="L31" s="836"/>
      <c r="M31" s="836"/>
      <c r="N31" s="836"/>
      <c r="O31" s="836"/>
      <c r="P31" s="837"/>
      <c r="Q31" s="838">
        <v>2813</v>
      </c>
      <c r="R31" s="839"/>
      <c r="S31" s="839"/>
      <c r="T31" s="839"/>
      <c r="U31" s="839"/>
      <c r="V31" s="839">
        <v>2152</v>
      </c>
      <c r="W31" s="839"/>
      <c r="X31" s="839"/>
      <c r="Y31" s="839"/>
      <c r="Z31" s="839"/>
      <c r="AA31" s="839">
        <v>661</v>
      </c>
      <c r="AB31" s="839"/>
      <c r="AC31" s="839"/>
      <c r="AD31" s="839"/>
      <c r="AE31" s="840"/>
      <c r="AF31" s="841">
        <v>6529</v>
      </c>
      <c r="AG31" s="842"/>
      <c r="AH31" s="842"/>
      <c r="AI31" s="842"/>
      <c r="AJ31" s="843"/>
      <c r="AK31" s="910">
        <v>8</v>
      </c>
      <c r="AL31" s="911"/>
      <c r="AM31" s="911"/>
      <c r="AN31" s="911"/>
      <c r="AO31" s="911"/>
      <c r="AP31" s="911">
        <v>5366</v>
      </c>
      <c r="AQ31" s="911"/>
      <c r="AR31" s="911"/>
      <c r="AS31" s="911"/>
      <c r="AT31" s="911"/>
      <c r="AU31" s="911">
        <v>65</v>
      </c>
      <c r="AV31" s="911"/>
      <c r="AW31" s="911"/>
      <c r="AX31" s="911"/>
      <c r="AY31" s="911"/>
      <c r="AZ31" s="912" t="s">
        <v>595</v>
      </c>
      <c r="BA31" s="912"/>
      <c r="BB31" s="912"/>
      <c r="BC31" s="912"/>
      <c r="BD31" s="912"/>
      <c r="BE31" s="908" t="s">
        <v>412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413</v>
      </c>
      <c r="C32" s="836"/>
      <c r="D32" s="836"/>
      <c r="E32" s="836"/>
      <c r="F32" s="836"/>
      <c r="G32" s="836"/>
      <c r="H32" s="836"/>
      <c r="I32" s="836"/>
      <c r="J32" s="836"/>
      <c r="K32" s="836"/>
      <c r="L32" s="836"/>
      <c r="M32" s="836"/>
      <c r="N32" s="836"/>
      <c r="O32" s="836"/>
      <c r="P32" s="837"/>
      <c r="Q32" s="838">
        <v>4977</v>
      </c>
      <c r="R32" s="839"/>
      <c r="S32" s="839"/>
      <c r="T32" s="839"/>
      <c r="U32" s="839"/>
      <c r="V32" s="839">
        <v>4656</v>
      </c>
      <c r="W32" s="839"/>
      <c r="X32" s="839"/>
      <c r="Y32" s="839"/>
      <c r="Z32" s="839"/>
      <c r="AA32" s="839">
        <v>321</v>
      </c>
      <c r="AB32" s="839"/>
      <c r="AC32" s="839"/>
      <c r="AD32" s="839"/>
      <c r="AE32" s="840"/>
      <c r="AF32" s="841">
        <v>313</v>
      </c>
      <c r="AG32" s="842"/>
      <c r="AH32" s="842"/>
      <c r="AI32" s="842"/>
      <c r="AJ32" s="843"/>
      <c r="AK32" s="910">
        <v>1301</v>
      </c>
      <c r="AL32" s="911"/>
      <c r="AM32" s="911"/>
      <c r="AN32" s="911"/>
      <c r="AO32" s="911"/>
      <c r="AP32" s="911">
        <v>26645</v>
      </c>
      <c r="AQ32" s="911"/>
      <c r="AR32" s="911"/>
      <c r="AS32" s="911"/>
      <c r="AT32" s="911"/>
      <c r="AU32" s="911">
        <v>19119</v>
      </c>
      <c r="AV32" s="911"/>
      <c r="AW32" s="911"/>
      <c r="AX32" s="911"/>
      <c r="AY32" s="911"/>
      <c r="AZ32" s="912" t="s">
        <v>595</v>
      </c>
      <c r="BA32" s="912"/>
      <c r="BB32" s="912"/>
      <c r="BC32" s="912"/>
      <c r="BD32" s="912"/>
      <c r="BE32" s="908" t="s">
        <v>414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415</v>
      </c>
      <c r="C33" s="836"/>
      <c r="D33" s="836"/>
      <c r="E33" s="836"/>
      <c r="F33" s="836"/>
      <c r="G33" s="836"/>
      <c r="H33" s="836"/>
      <c r="I33" s="836"/>
      <c r="J33" s="836"/>
      <c r="K33" s="836"/>
      <c r="L33" s="836"/>
      <c r="M33" s="836"/>
      <c r="N33" s="836"/>
      <c r="O33" s="836"/>
      <c r="P33" s="837"/>
      <c r="Q33" s="838">
        <v>636</v>
      </c>
      <c r="R33" s="839"/>
      <c r="S33" s="839"/>
      <c r="T33" s="839"/>
      <c r="U33" s="839"/>
      <c r="V33" s="839">
        <v>584</v>
      </c>
      <c r="W33" s="839"/>
      <c r="X33" s="839"/>
      <c r="Y33" s="839"/>
      <c r="Z33" s="839"/>
      <c r="AA33" s="839">
        <v>52</v>
      </c>
      <c r="AB33" s="839"/>
      <c r="AC33" s="839"/>
      <c r="AD33" s="839"/>
      <c r="AE33" s="840"/>
      <c r="AF33" s="841">
        <v>52</v>
      </c>
      <c r="AG33" s="842"/>
      <c r="AH33" s="842"/>
      <c r="AI33" s="842"/>
      <c r="AJ33" s="843"/>
      <c r="AK33" s="910">
        <v>518</v>
      </c>
      <c r="AL33" s="911"/>
      <c r="AM33" s="911"/>
      <c r="AN33" s="911"/>
      <c r="AO33" s="911"/>
      <c r="AP33" s="911">
        <v>4429</v>
      </c>
      <c r="AQ33" s="911"/>
      <c r="AR33" s="911"/>
      <c r="AS33" s="911"/>
      <c r="AT33" s="911"/>
      <c r="AU33" s="911">
        <v>4429</v>
      </c>
      <c r="AV33" s="911"/>
      <c r="AW33" s="911"/>
      <c r="AX33" s="911"/>
      <c r="AY33" s="911"/>
      <c r="AZ33" s="912" t="s">
        <v>595</v>
      </c>
      <c r="BA33" s="912"/>
      <c r="BB33" s="912"/>
      <c r="BC33" s="912"/>
      <c r="BD33" s="912"/>
      <c r="BE33" s="908" t="s">
        <v>414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416</v>
      </c>
      <c r="C34" s="836"/>
      <c r="D34" s="836"/>
      <c r="E34" s="836"/>
      <c r="F34" s="836"/>
      <c r="G34" s="836"/>
      <c r="H34" s="836"/>
      <c r="I34" s="836"/>
      <c r="J34" s="836"/>
      <c r="K34" s="836"/>
      <c r="L34" s="836"/>
      <c r="M34" s="836"/>
      <c r="N34" s="836"/>
      <c r="O34" s="836"/>
      <c r="P34" s="837"/>
      <c r="Q34" s="838">
        <v>58</v>
      </c>
      <c r="R34" s="839"/>
      <c r="S34" s="839"/>
      <c r="T34" s="839"/>
      <c r="U34" s="839"/>
      <c r="V34" s="839">
        <v>58</v>
      </c>
      <c r="W34" s="839"/>
      <c r="X34" s="839"/>
      <c r="Y34" s="839"/>
      <c r="Z34" s="839"/>
      <c r="AA34" s="839">
        <v>0</v>
      </c>
      <c r="AB34" s="839"/>
      <c r="AC34" s="839"/>
      <c r="AD34" s="839"/>
      <c r="AE34" s="840"/>
      <c r="AF34" s="841" t="s">
        <v>417</v>
      </c>
      <c r="AG34" s="842"/>
      <c r="AH34" s="842"/>
      <c r="AI34" s="842"/>
      <c r="AJ34" s="843"/>
      <c r="AK34" s="910">
        <v>0</v>
      </c>
      <c r="AL34" s="911"/>
      <c r="AM34" s="911"/>
      <c r="AN34" s="911"/>
      <c r="AO34" s="911"/>
      <c r="AP34" s="911">
        <v>556</v>
      </c>
      <c r="AQ34" s="911"/>
      <c r="AR34" s="911"/>
      <c r="AS34" s="911"/>
      <c r="AT34" s="911"/>
      <c r="AU34" s="911" t="s">
        <v>595</v>
      </c>
      <c r="AV34" s="911"/>
      <c r="AW34" s="911"/>
      <c r="AX34" s="911"/>
      <c r="AY34" s="911"/>
      <c r="AZ34" s="912" t="s">
        <v>594</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418</v>
      </c>
      <c r="C35" s="836"/>
      <c r="D35" s="836"/>
      <c r="E35" s="836"/>
      <c r="F35" s="836"/>
      <c r="G35" s="836"/>
      <c r="H35" s="836"/>
      <c r="I35" s="836"/>
      <c r="J35" s="836"/>
      <c r="K35" s="836"/>
      <c r="L35" s="836"/>
      <c r="M35" s="836"/>
      <c r="N35" s="836"/>
      <c r="O35" s="836"/>
      <c r="P35" s="837"/>
      <c r="Q35" s="838">
        <v>371</v>
      </c>
      <c r="R35" s="839"/>
      <c r="S35" s="839"/>
      <c r="T35" s="839"/>
      <c r="U35" s="839"/>
      <c r="V35" s="839">
        <v>371</v>
      </c>
      <c r="W35" s="839"/>
      <c r="X35" s="839"/>
      <c r="Y35" s="839"/>
      <c r="Z35" s="839"/>
      <c r="AA35" s="839">
        <v>0</v>
      </c>
      <c r="AB35" s="839"/>
      <c r="AC35" s="839"/>
      <c r="AD35" s="839"/>
      <c r="AE35" s="840"/>
      <c r="AF35" s="841" t="s">
        <v>419</v>
      </c>
      <c r="AG35" s="842"/>
      <c r="AH35" s="842"/>
      <c r="AI35" s="842"/>
      <c r="AJ35" s="843"/>
      <c r="AK35" s="910">
        <v>12</v>
      </c>
      <c r="AL35" s="911"/>
      <c r="AM35" s="911"/>
      <c r="AN35" s="911"/>
      <c r="AO35" s="911"/>
      <c r="AP35" s="911">
        <v>364</v>
      </c>
      <c r="AQ35" s="911"/>
      <c r="AR35" s="911"/>
      <c r="AS35" s="911"/>
      <c r="AT35" s="911"/>
      <c r="AU35" s="911" t="s">
        <v>595</v>
      </c>
      <c r="AV35" s="911"/>
      <c r="AW35" s="911"/>
      <c r="AX35" s="911"/>
      <c r="AY35" s="911"/>
      <c r="AZ35" s="912" t="s">
        <v>612</v>
      </c>
      <c r="BA35" s="912"/>
      <c r="BB35" s="912"/>
      <c r="BC35" s="912"/>
      <c r="BD35" s="912"/>
      <c r="BE35" s="908" t="s">
        <v>420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395</v>
      </c>
      <c r="B63" s="870" t="s">
        <v>422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7858</v>
      </c>
      <c r="AG63" s="922"/>
      <c r="AH63" s="922"/>
      <c r="AI63" s="922"/>
      <c r="AJ63" s="923"/>
      <c r="AK63" s="924"/>
      <c r="AL63" s="919"/>
      <c r="AM63" s="919"/>
      <c r="AN63" s="919"/>
      <c r="AO63" s="919"/>
      <c r="AP63" s="922">
        <v>37360</v>
      </c>
      <c r="AQ63" s="922"/>
      <c r="AR63" s="922"/>
      <c r="AS63" s="922"/>
      <c r="AT63" s="922"/>
      <c r="AU63" s="922">
        <v>22613</v>
      </c>
      <c r="AV63" s="922"/>
      <c r="AW63" s="922"/>
      <c r="AX63" s="922"/>
      <c r="AY63" s="922"/>
      <c r="AZ63" s="926"/>
      <c r="BA63" s="926"/>
      <c r="BB63" s="926"/>
      <c r="BC63" s="926"/>
      <c r="BD63" s="926"/>
      <c r="BE63" s="927"/>
      <c r="BF63" s="927"/>
      <c r="BG63" s="927"/>
      <c r="BH63" s="927"/>
      <c r="BI63" s="928"/>
      <c r="BJ63" s="929" t="s">
        <v>423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425</v>
      </c>
      <c r="B66" s="821"/>
      <c r="C66" s="821"/>
      <c r="D66" s="821"/>
      <c r="E66" s="821"/>
      <c r="F66" s="821"/>
      <c r="G66" s="821"/>
      <c r="H66" s="821"/>
      <c r="I66" s="821"/>
      <c r="J66" s="821"/>
      <c r="K66" s="821"/>
      <c r="L66" s="821"/>
      <c r="M66" s="821"/>
      <c r="N66" s="821"/>
      <c r="O66" s="821"/>
      <c r="P66" s="822"/>
      <c r="Q66" s="797" t="s">
        <v>400</v>
      </c>
      <c r="R66" s="798"/>
      <c r="S66" s="798"/>
      <c r="T66" s="798"/>
      <c r="U66" s="799"/>
      <c r="V66" s="797" t="s">
        <v>426</v>
      </c>
      <c r="W66" s="798"/>
      <c r="X66" s="798"/>
      <c r="Y66" s="798"/>
      <c r="Z66" s="799"/>
      <c r="AA66" s="797" t="s">
        <v>427</v>
      </c>
      <c r="AB66" s="798"/>
      <c r="AC66" s="798"/>
      <c r="AD66" s="798"/>
      <c r="AE66" s="799"/>
      <c r="AF66" s="932" t="s">
        <v>428</v>
      </c>
      <c r="AG66" s="893"/>
      <c r="AH66" s="893"/>
      <c r="AI66" s="893"/>
      <c r="AJ66" s="933"/>
      <c r="AK66" s="797" t="s">
        <v>429</v>
      </c>
      <c r="AL66" s="821"/>
      <c r="AM66" s="821"/>
      <c r="AN66" s="821"/>
      <c r="AO66" s="822"/>
      <c r="AP66" s="797" t="s">
        <v>430</v>
      </c>
      <c r="AQ66" s="798"/>
      <c r="AR66" s="798"/>
      <c r="AS66" s="798"/>
      <c r="AT66" s="799"/>
      <c r="AU66" s="797" t="s">
        <v>431</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596</v>
      </c>
      <c r="C68" s="950"/>
      <c r="D68" s="950"/>
      <c r="E68" s="950"/>
      <c r="F68" s="950"/>
      <c r="G68" s="950"/>
      <c r="H68" s="950"/>
      <c r="I68" s="950"/>
      <c r="J68" s="950"/>
      <c r="K68" s="950"/>
      <c r="L68" s="950"/>
      <c r="M68" s="950"/>
      <c r="N68" s="950"/>
      <c r="O68" s="950"/>
      <c r="P68" s="951"/>
      <c r="Q68" s="952">
        <v>7258</v>
      </c>
      <c r="R68" s="946"/>
      <c r="S68" s="946"/>
      <c r="T68" s="946"/>
      <c r="U68" s="946"/>
      <c r="V68" s="946">
        <v>6930</v>
      </c>
      <c r="W68" s="946"/>
      <c r="X68" s="946"/>
      <c r="Y68" s="946"/>
      <c r="Z68" s="946"/>
      <c r="AA68" s="946">
        <v>328</v>
      </c>
      <c r="AB68" s="946"/>
      <c r="AC68" s="946"/>
      <c r="AD68" s="946"/>
      <c r="AE68" s="946"/>
      <c r="AF68" s="946">
        <v>314</v>
      </c>
      <c r="AG68" s="946"/>
      <c r="AH68" s="946"/>
      <c r="AI68" s="946"/>
      <c r="AJ68" s="946"/>
      <c r="AK68" s="946">
        <v>300</v>
      </c>
      <c r="AL68" s="946"/>
      <c r="AM68" s="946"/>
      <c r="AN68" s="946"/>
      <c r="AO68" s="946"/>
      <c r="AP68" s="946">
        <v>6737</v>
      </c>
      <c r="AQ68" s="946"/>
      <c r="AR68" s="946"/>
      <c r="AS68" s="946"/>
      <c r="AT68" s="946"/>
      <c r="AU68" s="946">
        <v>2499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597</v>
      </c>
      <c r="C69" s="954"/>
      <c r="D69" s="954"/>
      <c r="E69" s="954"/>
      <c r="F69" s="954"/>
      <c r="G69" s="954"/>
      <c r="H69" s="954"/>
      <c r="I69" s="954"/>
      <c r="J69" s="954"/>
      <c r="K69" s="954"/>
      <c r="L69" s="954"/>
      <c r="M69" s="954"/>
      <c r="N69" s="954"/>
      <c r="O69" s="954"/>
      <c r="P69" s="955"/>
      <c r="Q69" s="956">
        <v>9509</v>
      </c>
      <c r="R69" s="911"/>
      <c r="S69" s="911"/>
      <c r="T69" s="911"/>
      <c r="U69" s="911"/>
      <c r="V69" s="911">
        <v>9403</v>
      </c>
      <c r="W69" s="911"/>
      <c r="X69" s="911"/>
      <c r="Y69" s="911"/>
      <c r="Z69" s="911"/>
      <c r="AA69" s="911">
        <v>106</v>
      </c>
      <c r="AB69" s="911"/>
      <c r="AC69" s="911"/>
      <c r="AD69" s="911"/>
      <c r="AE69" s="911"/>
      <c r="AF69" s="911">
        <v>106</v>
      </c>
      <c r="AG69" s="911"/>
      <c r="AH69" s="911"/>
      <c r="AI69" s="911"/>
      <c r="AJ69" s="911"/>
      <c r="AK69" s="911">
        <v>30</v>
      </c>
      <c r="AL69" s="911"/>
      <c r="AM69" s="911"/>
      <c r="AN69" s="911"/>
      <c r="AO69" s="911"/>
      <c r="AP69" s="911" t="s">
        <v>595</v>
      </c>
      <c r="AQ69" s="911"/>
      <c r="AR69" s="911"/>
      <c r="AS69" s="911"/>
      <c r="AT69" s="911"/>
      <c r="AU69" s="911" t="s">
        <v>595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598</v>
      </c>
      <c r="C70" s="954"/>
      <c r="D70" s="954"/>
      <c r="E70" s="954"/>
      <c r="F70" s="954"/>
      <c r="G70" s="954"/>
      <c r="H70" s="954"/>
      <c r="I70" s="954"/>
      <c r="J70" s="954"/>
      <c r="K70" s="954"/>
      <c r="L70" s="954"/>
      <c r="M70" s="954"/>
      <c r="N70" s="954"/>
      <c r="O70" s="954"/>
      <c r="P70" s="955"/>
      <c r="Q70" s="956">
        <v>61</v>
      </c>
      <c r="R70" s="911"/>
      <c r="S70" s="911"/>
      <c r="T70" s="911"/>
      <c r="U70" s="911"/>
      <c r="V70" s="911">
        <v>54</v>
      </c>
      <c r="W70" s="911"/>
      <c r="X70" s="911"/>
      <c r="Y70" s="911"/>
      <c r="Z70" s="911"/>
      <c r="AA70" s="911">
        <v>7</v>
      </c>
      <c r="AB70" s="911"/>
      <c r="AC70" s="911"/>
      <c r="AD70" s="911"/>
      <c r="AE70" s="911"/>
      <c r="AF70" s="911">
        <v>7</v>
      </c>
      <c r="AG70" s="911"/>
      <c r="AH70" s="911"/>
      <c r="AI70" s="911"/>
      <c r="AJ70" s="911"/>
      <c r="AK70" s="911">
        <v>44</v>
      </c>
      <c r="AL70" s="911"/>
      <c r="AM70" s="911"/>
      <c r="AN70" s="911"/>
      <c r="AO70" s="911"/>
      <c r="AP70" s="911" t="s">
        <v>612</v>
      </c>
      <c r="AQ70" s="911"/>
      <c r="AR70" s="911"/>
      <c r="AS70" s="911"/>
      <c r="AT70" s="911"/>
      <c r="AU70" s="911" t="s">
        <v>595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599</v>
      </c>
      <c r="C71" s="954"/>
      <c r="D71" s="954"/>
      <c r="E71" s="954"/>
      <c r="F71" s="954"/>
      <c r="G71" s="954"/>
      <c r="H71" s="954"/>
      <c r="I71" s="954"/>
      <c r="J71" s="954"/>
      <c r="K71" s="954"/>
      <c r="L71" s="954"/>
      <c r="M71" s="954"/>
      <c r="N71" s="954"/>
      <c r="O71" s="954"/>
      <c r="P71" s="955"/>
      <c r="Q71" s="956">
        <v>332</v>
      </c>
      <c r="R71" s="911"/>
      <c r="S71" s="911"/>
      <c r="T71" s="911"/>
      <c r="U71" s="911"/>
      <c r="V71" s="911">
        <v>330</v>
      </c>
      <c r="W71" s="911"/>
      <c r="X71" s="911"/>
      <c r="Y71" s="911"/>
      <c r="Z71" s="911"/>
      <c r="AA71" s="911">
        <v>2</v>
      </c>
      <c r="AB71" s="911"/>
      <c r="AC71" s="911"/>
      <c r="AD71" s="911"/>
      <c r="AE71" s="911"/>
      <c r="AF71" s="911">
        <v>2</v>
      </c>
      <c r="AG71" s="911"/>
      <c r="AH71" s="911"/>
      <c r="AI71" s="911"/>
      <c r="AJ71" s="911"/>
      <c r="AK71" s="911">
        <v>211</v>
      </c>
      <c r="AL71" s="911"/>
      <c r="AM71" s="911"/>
      <c r="AN71" s="911"/>
      <c r="AO71" s="911"/>
      <c r="AP71" s="911" t="s">
        <v>595</v>
      </c>
      <c r="AQ71" s="911"/>
      <c r="AR71" s="911"/>
      <c r="AS71" s="911"/>
      <c r="AT71" s="911"/>
      <c r="AU71" s="911" t="s">
        <v>595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600</v>
      </c>
      <c r="C72" s="954"/>
      <c r="D72" s="954"/>
      <c r="E72" s="954"/>
      <c r="F72" s="954"/>
      <c r="G72" s="954"/>
      <c r="H72" s="954"/>
      <c r="I72" s="954"/>
      <c r="J72" s="954"/>
      <c r="K72" s="954"/>
      <c r="L72" s="954"/>
      <c r="M72" s="954"/>
      <c r="N72" s="954"/>
      <c r="O72" s="954"/>
      <c r="P72" s="955"/>
      <c r="Q72" s="956">
        <v>215354</v>
      </c>
      <c r="R72" s="911"/>
      <c r="S72" s="911"/>
      <c r="T72" s="911"/>
      <c r="U72" s="911"/>
      <c r="V72" s="911">
        <v>206038</v>
      </c>
      <c r="W72" s="911"/>
      <c r="X72" s="911"/>
      <c r="Y72" s="911"/>
      <c r="Z72" s="911"/>
      <c r="AA72" s="911">
        <v>9316</v>
      </c>
      <c r="AB72" s="911"/>
      <c r="AC72" s="911"/>
      <c r="AD72" s="911"/>
      <c r="AE72" s="911"/>
      <c r="AF72" s="911">
        <v>9316</v>
      </c>
      <c r="AG72" s="911"/>
      <c r="AH72" s="911"/>
      <c r="AI72" s="911"/>
      <c r="AJ72" s="911"/>
      <c r="AK72" s="911">
        <v>100</v>
      </c>
      <c r="AL72" s="911"/>
      <c r="AM72" s="911"/>
      <c r="AN72" s="911"/>
      <c r="AO72" s="911"/>
      <c r="AP72" s="911" t="s">
        <v>595</v>
      </c>
      <c r="AQ72" s="911"/>
      <c r="AR72" s="911"/>
      <c r="AS72" s="911"/>
      <c r="AT72" s="911"/>
      <c r="AU72" s="911" t="s">
        <v>595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395</v>
      </c>
      <c r="B88" s="870" t="s">
        <v>432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9745</v>
      </c>
      <c r="AG88" s="922"/>
      <c r="AH88" s="922"/>
      <c r="AI88" s="922"/>
      <c r="AJ88" s="922"/>
      <c r="AK88" s="919"/>
      <c r="AL88" s="919"/>
      <c r="AM88" s="919"/>
      <c r="AN88" s="919"/>
      <c r="AO88" s="919"/>
      <c r="AP88" s="922">
        <v>6737</v>
      </c>
      <c r="AQ88" s="922"/>
      <c r="AR88" s="922"/>
      <c r="AS88" s="922"/>
      <c r="AT88" s="922"/>
      <c r="AU88" s="922">
        <v>2499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433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1988</v>
      </c>
      <c r="CS102" s="930"/>
      <c r="CT102" s="930"/>
      <c r="CU102" s="930"/>
      <c r="CV102" s="973"/>
      <c r="CW102" s="972">
        <v>881</v>
      </c>
      <c r="CX102" s="930"/>
      <c r="CY102" s="930"/>
      <c r="CZ102" s="930"/>
      <c r="DA102" s="973"/>
      <c r="DB102" s="972">
        <v>4409</v>
      </c>
      <c r="DC102" s="930"/>
      <c r="DD102" s="930"/>
      <c r="DE102" s="930"/>
      <c r="DF102" s="973"/>
      <c r="DG102" s="972">
        <v>665</v>
      </c>
      <c r="DH102" s="930"/>
      <c r="DI102" s="930"/>
      <c r="DJ102" s="930"/>
      <c r="DK102" s="973"/>
      <c r="DL102" s="972">
        <v>96</v>
      </c>
      <c r="DM102" s="930"/>
      <c r="DN102" s="930"/>
      <c r="DO102" s="930"/>
      <c r="DP102" s="973"/>
      <c r="DQ102" s="972">
        <v>1062</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440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441</v>
      </c>
      <c r="AB109" s="975"/>
      <c r="AC109" s="975"/>
      <c r="AD109" s="975"/>
      <c r="AE109" s="976"/>
      <c r="AF109" s="974" t="s">
        <v>310</v>
      </c>
      <c r="AG109" s="975"/>
      <c r="AH109" s="975"/>
      <c r="AI109" s="975"/>
      <c r="AJ109" s="976"/>
      <c r="AK109" s="974" t="s">
        <v>309</v>
      </c>
      <c r="AL109" s="975"/>
      <c r="AM109" s="975"/>
      <c r="AN109" s="975"/>
      <c r="AO109" s="976"/>
      <c r="AP109" s="974" t="s">
        <v>442</v>
      </c>
      <c r="AQ109" s="975"/>
      <c r="AR109" s="975"/>
      <c r="AS109" s="975"/>
      <c r="AT109" s="977"/>
      <c r="AU109" s="994" t="s">
        <v>440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441</v>
      </c>
      <c r="BR109" s="975"/>
      <c r="BS109" s="975"/>
      <c r="BT109" s="975"/>
      <c r="BU109" s="976"/>
      <c r="BV109" s="974" t="s">
        <v>310</v>
      </c>
      <c r="BW109" s="975"/>
      <c r="BX109" s="975"/>
      <c r="BY109" s="975"/>
      <c r="BZ109" s="976"/>
      <c r="CA109" s="974" t="s">
        <v>309</v>
      </c>
      <c r="CB109" s="975"/>
      <c r="CC109" s="975"/>
      <c r="CD109" s="975"/>
      <c r="CE109" s="976"/>
      <c r="CF109" s="995" t="s">
        <v>442</v>
      </c>
      <c r="CG109" s="995"/>
      <c r="CH109" s="995"/>
      <c r="CI109" s="995"/>
      <c r="CJ109" s="995"/>
      <c r="CK109" s="974" t="s">
        <v>443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441</v>
      </c>
      <c r="DH109" s="975"/>
      <c r="DI109" s="975"/>
      <c r="DJ109" s="975"/>
      <c r="DK109" s="976"/>
      <c r="DL109" s="974" t="s">
        <v>310</v>
      </c>
      <c r="DM109" s="975"/>
      <c r="DN109" s="975"/>
      <c r="DO109" s="975"/>
      <c r="DP109" s="976"/>
      <c r="DQ109" s="974" t="s">
        <v>309</v>
      </c>
      <c r="DR109" s="975"/>
      <c r="DS109" s="975"/>
      <c r="DT109" s="975"/>
      <c r="DU109" s="976"/>
      <c r="DV109" s="974" t="s">
        <v>442</v>
      </c>
      <c r="DW109" s="975"/>
      <c r="DX109" s="975"/>
      <c r="DY109" s="975"/>
      <c r="DZ109" s="977"/>
    </row>
    <row r="110" spans="1:131" s="246" customFormat="1" ht="26.25" customHeight="1">
      <c r="A110" s="978" t="s">
        <v>444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4912918</v>
      </c>
      <c r="AB110" s="982"/>
      <c r="AC110" s="982"/>
      <c r="AD110" s="982"/>
      <c r="AE110" s="983"/>
      <c r="AF110" s="984">
        <v>5582785</v>
      </c>
      <c r="AG110" s="982"/>
      <c r="AH110" s="982"/>
      <c r="AI110" s="982"/>
      <c r="AJ110" s="983"/>
      <c r="AK110" s="984">
        <v>5282498</v>
      </c>
      <c r="AL110" s="982"/>
      <c r="AM110" s="982"/>
      <c r="AN110" s="982"/>
      <c r="AO110" s="983"/>
      <c r="AP110" s="985">
        <v>18.899999999999999</v>
      </c>
      <c r="AQ110" s="986"/>
      <c r="AR110" s="986"/>
      <c r="AS110" s="986"/>
      <c r="AT110" s="987"/>
      <c r="AU110" s="988" t="s">
        <v>73</v>
      </c>
      <c r="AV110" s="989"/>
      <c r="AW110" s="989"/>
      <c r="AX110" s="989"/>
      <c r="AY110" s="989"/>
      <c r="AZ110" s="1030" t="s">
        <v>445</v>
      </c>
      <c r="BA110" s="979"/>
      <c r="BB110" s="979"/>
      <c r="BC110" s="979"/>
      <c r="BD110" s="979"/>
      <c r="BE110" s="979"/>
      <c r="BF110" s="979"/>
      <c r="BG110" s="979"/>
      <c r="BH110" s="979"/>
      <c r="BI110" s="979"/>
      <c r="BJ110" s="979"/>
      <c r="BK110" s="979"/>
      <c r="BL110" s="979"/>
      <c r="BM110" s="979"/>
      <c r="BN110" s="979"/>
      <c r="BO110" s="979"/>
      <c r="BP110" s="980"/>
      <c r="BQ110" s="1016">
        <v>55321548</v>
      </c>
      <c r="BR110" s="1017"/>
      <c r="BS110" s="1017"/>
      <c r="BT110" s="1017"/>
      <c r="BU110" s="1017"/>
      <c r="BV110" s="1017">
        <v>54873527</v>
      </c>
      <c r="BW110" s="1017"/>
      <c r="BX110" s="1017"/>
      <c r="BY110" s="1017"/>
      <c r="BZ110" s="1017"/>
      <c r="CA110" s="1017">
        <v>53581989</v>
      </c>
      <c r="CB110" s="1017"/>
      <c r="CC110" s="1017"/>
      <c r="CD110" s="1017"/>
      <c r="CE110" s="1017"/>
      <c r="CF110" s="1031">
        <v>191.3</v>
      </c>
      <c r="CG110" s="1032"/>
      <c r="CH110" s="1032"/>
      <c r="CI110" s="1032"/>
      <c r="CJ110" s="1032"/>
      <c r="CK110" s="1033" t="s">
        <v>446</v>
      </c>
      <c r="CL110" s="1034"/>
      <c r="CM110" s="1013" t="s">
        <v>447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249</v>
      </c>
      <c r="DH110" s="1017"/>
      <c r="DI110" s="1017"/>
      <c r="DJ110" s="1017"/>
      <c r="DK110" s="1017"/>
      <c r="DL110" s="1017" t="s">
        <v>249</v>
      </c>
      <c r="DM110" s="1017"/>
      <c r="DN110" s="1017"/>
      <c r="DO110" s="1017"/>
      <c r="DP110" s="1017"/>
      <c r="DQ110" s="1017" t="s">
        <v>249</v>
      </c>
      <c r="DR110" s="1017"/>
      <c r="DS110" s="1017"/>
      <c r="DT110" s="1017"/>
      <c r="DU110" s="1017"/>
      <c r="DV110" s="1018" t="s">
        <v>249</v>
      </c>
      <c r="DW110" s="1018"/>
      <c r="DX110" s="1018"/>
      <c r="DY110" s="1018"/>
      <c r="DZ110" s="1019"/>
    </row>
    <row r="111" spans="1:131" s="246" customFormat="1" ht="26.25" customHeight="1">
      <c r="A111" s="1020" t="s">
        <v>448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249</v>
      </c>
      <c r="AB111" s="1024"/>
      <c r="AC111" s="1024"/>
      <c r="AD111" s="1024"/>
      <c r="AE111" s="1025"/>
      <c r="AF111" s="1026" t="s">
        <v>249</v>
      </c>
      <c r="AG111" s="1024"/>
      <c r="AH111" s="1024"/>
      <c r="AI111" s="1024"/>
      <c r="AJ111" s="1025"/>
      <c r="AK111" s="1026" t="s">
        <v>249</v>
      </c>
      <c r="AL111" s="1024"/>
      <c r="AM111" s="1024"/>
      <c r="AN111" s="1024"/>
      <c r="AO111" s="1025"/>
      <c r="AP111" s="1027" t="s">
        <v>249</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695440</v>
      </c>
      <c r="BR111" s="1010"/>
      <c r="BS111" s="1010"/>
      <c r="BT111" s="1010"/>
      <c r="BU111" s="1010"/>
      <c r="BV111" s="1010">
        <v>696919</v>
      </c>
      <c r="BW111" s="1010"/>
      <c r="BX111" s="1010"/>
      <c r="BY111" s="1010"/>
      <c r="BZ111" s="1010"/>
      <c r="CA111" s="1010">
        <v>698916</v>
      </c>
      <c r="CB111" s="1010"/>
      <c r="CC111" s="1010"/>
      <c r="CD111" s="1010"/>
      <c r="CE111" s="1010"/>
      <c r="CF111" s="1004">
        <v>2.5</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249</v>
      </c>
      <c r="DH111" s="1010"/>
      <c r="DI111" s="1010"/>
      <c r="DJ111" s="1010"/>
      <c r="DK111" s="1010"/>
      <c r="DL111" s="1010" t="s">
        <v>249</v>
      </c>
      <c r="DM111" s="1010"/>
      <c r="DN111" s="1010"/>
      <c r="DO111" s="1010"/>
      <c r="DP111" s="1010"/>
      <c r="DQ111" s="1010" t="s">
        <v>249</v>
      </c>
      <c r="DR111" s="1010"/>
      <c r="DS111" s="1010"/>
      <c r="DT111" s="1010"/>
      <c r="DU111" s="1010"/>
      <c r="DV111" s="1011" t="s">
        <v>249</v>
      </c>
      <c r="DW111" s="1011"/>
      <c r="DX111" s="1011"/>
      <c r="DY111" s="1011"/>
      <c r="DZ111" s="1012"/>
    </row>
    <row r="112" spans="1:131" s="246" customFormat="1" ht="26.25" customHeight="1">
      <c r="A112" s="1042" t="s">
        <v>451</v>
      </c>
      <c r="B112" s="1043"/>
      <c r="C112" s="1040" t="s">
        <v>452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249</v>
      </c>
      <c r="AB112" s="1049"/>
      <c r="AC112" s="1049"/>
      <c r="AD112" s="1049"/>
      <c r="AE112" s="1050"/>
      <c r="AF112" s="1051" t="s">
        <v>249</v>
      </c>
      <c r="AG112" s="1049"/>
      <c r="AH112" s="1049"/>
      <c r="AI112" s="1049"/>
      <c r="AJ112" s="1050"/>
      <c r="AK112" s="1051" t="s">
        <v>249</v>
      </c>
      <c r="AL112" s="1049"/>
      <c r="AM112" s="1049"/>
      <c r="AN112" s="1049"/>
      <c r="AO112" s="1050"/>
      <c r="AP112" s="1052" t="s">
        <v>249</v>
      </c>
      <c r="AQ112" s="1053"/>
      <c r="AR112" s="1053"/>
      <c r="AS112" s="1053"/>
      <c r="AT112" s="1054"/>
      <c r="AU112" s="990"/>
      <c r="AV112" s="991"/>
      <c r="AW112" s="991"/>
      <c r="AX112" s="991"/>
      <c r="AY112" s="991"/>
      <c r="AZ112" s="1039" t="s">
        <v>453</v>
      </c>
      <c r="BA112" s="1040"/>
      <c r="BB112" s="1040"/>
      <c r="BC112" s="1040"/>
      <c r="BD112" s="1040"/>
      <c r="BE112" s="1040"/>
      <c r="BF112" s="1040"/>
      <c r="BG112" s="1040"/>
      <c r="BH112" s="1040"/>
      <c r="BI112" s="1040"/>
      <c r="BJ112" s="1040"/>
      <c r="BK112" s="1040"/>
      <c r="BL112" s="1040"/>
      <c r="BM112" s="1040"/>
      <c r="BN112" s="1040"/>
      <c r="BO112" s="1040"/>
      <c r="BP112" s="1041"/>
      <c r="BQ112" s="1009">
        <v>26061465</v>
      </c>
      <c r="BR112" s="1010"/>
      <c r="BS112" s="1010"/>
      <c r="BT112" s="1010"/>
      <c r="BU112" s="1010"/>
      <c r="BV112" s="1010">
        <v>25070546</v>
      </c>
      <c r="BW112" s="1010"/>
      <c r="BX112" s="1010"/>
      <c r="BY112" s="1010"/>
      <c r="BZ112" s="1010"/>
      <c r="CA112" s="1010">
        <v>23611943</v>
      </c>
      <c r="CB112" s="1010"/>
      <c r="CC112" s="1010"/>
      <c r="CD112" s="1010"/>
      <c r="CE112" s="1010"/>
      <c r="CF112" s="1004">
        <v>84.3</v>
      </c>
      <c r="CG112" s="1005"/>
      <c r="CH112" s="1005"/>
      <c r="CI112" s="1005"/>
      <c r="CJ112" s="1005"/>
      <c r="CK112" s="1035"/>
      <c r="CL112" s="1036"/>
      <c r="CM112" s="1006" t="s">
        <v>454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249</v>
      </c>
      <c r="DH112" s="1010"/>
      <c r="DI112" s="1010"/>
      <c r="DJ112" s="1010"/>
      <c r="DK112" s="1010"/>
      <c r="DL112" s="1010" t="s">
        <v>455</v>
      </c>
      <c r="DM112" s="1010"/>
      <c r="DN112" s="1010"/>
      <c r="DO112" s="1010"/>
      <c r="DP112" s="1010"/>
      <c r="DQ112" s="1010" t="s">
        <v>249</v>
      </c>
      <c r="DR112" s="1010"/>
      <c r="DS112" s="1010"/>
      <c r="DT112" s="1010"/>
      <c r="DU112" s="1010"/>
      <c r="DV112" s="1011" t="s">
        <v>249</v>
      </c>
      <c r="DW112" s="1011"/>
      <c r="DX112" s="1011"/>
      <c r="DY112" s="1011"/>
      <c r="DZ112" s="1012"/>
    </row>
    <row r="113" spans="1:130" s="246" customFormat="1" ht="26.25" customHeight="1">
      <c r="A113" s="1044"/>
      <c r="B113" s="1045"/>
      <c r="C113" s="1040" t="s">
        <v>456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1620100</v>
      </c>
      <c r="AB113" s="1024"/>
      <c r="AC113" s="1024"/>
      <c r="AD113" s="1024"/>
      <c r="AE113" s="1025"/>
      <c r="AF113" s="1026">
        <v>1647653</v>
      </c>
      <c r="AG113" s="1024"/>
      <c r="AH113" s="1024"/>
      <c r="AI113" s="1024"/>
      <c r="AJ113" s="1025"/>
      <c r="AK113" s="1026">
        <v>1555394</v>
      </c>
      <c r="AL113" s="1024"/>
      <c r="AM113" s="1024"/>
      <c r="AN113" s="1024"/>
      <c r="AO113" s="1025"/>
      <c r="AP113" s="1027">
        <v>5.6</v>
      </c>
      <c r="AQ113" s="1028"/>
      <c r="AR113" s="1028"/>
      <c r="AS113" s="1028"/>
      <c r="AT113" s="1029"/>
      <c r="AU113" s="990"/>
      <c r="AV113" s="991"/>
      <c r="AW113" s="991"/>
      <c r="AX113" s="991"/>
      <c r="AY113" s="991"/>
      <c r="AZ113" s="1039" t="s">
        <v>457</v>
      </c>
      <c r="BA113" s="1040"/>
      <c r="BB113" s="1040"/>
      <c r="BC113" s="1040"/>
      <c r="BD113" s="1040"/>
      <c r="BE113" s="1040"/>
      <c r="BF113" s="1040"/>
      <c r="BG113" s="1040"/>
      <c r="BH113" s="1040"/>
      <c r="BI113" s="1040"/>
      <c r="BJ113" s="1040"/>
      <c r="BK113" s="1040"/>
      <c r="BL113" s="1040"/>
      <c r="BM113" s="1040"/>
      <c r="BN113" s="1040"/>
      <c r="BO113" s="1040"/>
      <c r="BP113" s="1041"/>
      <c r="BQ113" s="1009">
        <v>1692513</v>
      </c>
      <c r="BR113" s="1010"/>
      <c r="BS113" s="1010"/>
      <c r="BT113" s="1010"/>
      <c r="BU113" s="1010"/>
      <c r="BV113" s="1010">
        <v>1627456</v>
      </c>
      <c r="BW113" s="1010"/>
      <c r="BX113" s="1010"/>
      <c r="BY113" s="1010"/>
      <c r="BZ113" s="1010"/>
      <c r="CA113" s="1010">
        <v>2499342</v>
      </c>
      <c r="CB113" s="1010"/>
      <c r="CC113" s="1010"/>
      <c r="CD113" s="1010"/>
      <c r="CE113" s="1010"/>
      <c r="CF113" s="1004">
        <v>8.9</v>
      </c>
      <c r="CG113" s="1005"/>
      <c r="CH113" s="1005"/>
      <c r="CI113" s="1005"/>
      <c r="CJ113" s="1005"/>
      <c r="CK113" s="1035"/>
      <c r="CL113" s="1036"/>
      <c r="CM113" s="1006" t="s">
        <v>458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249</v>
      </c>
      <c r="DH113" s="1049"/>
      <c r="DI113" s="1049"/>
      <c r="DJ113" s="1049"/>
      <c r="DK113" s="1050"/>
      <c r="DL113" s="1051" t="s">
        <v>249</v>
      </c>
      <c r="DM113" s="1049"/>
      <c r="DN113" s="1049"/>
      <c r="DO113" s="1049"/>
      <c r="DP113" s="1050"/>
      <c r="DQ113" s="1051" t="s">
        <v>249</v>
      </c>
      <c r="DR113" s="1049"/>
      <c r="DS113" s="1049"/>
      <c r="DT113" s="1049"/>
      <c r="DU113" s="1050"/>
      <c r="DV113" s="1052" t="s">
        <v>249</v>
      </c>
      <c r="DW113" s="1053"/>
      <c r="DX113" s="1053"/>
      <c r="DY113" s="1053"/>
      <c r="DZ113" s="1054"/>
    </row>
    <row r="114" spans="1:130" s="246" customFormat="1" ht="26.25" customHeight="1">
      <c r="A114" s="1044"/>
      <c r="B114" s="1045"/>
      <c r="C114" s="1040" t="s">
        <v>459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431546</v>
      </c>
      <c r="AB114" s="1049"/>
      <c r="AC114" s="1049"/>
      <c r="AD114" s="1049"/>
      <c r="AE114" s="1050"/>
      <c r="AF114" s="1051">
        <v>165824</v>
      </c>
      <c r="AG114" s="1049"/>
      <c r="AH114" s="1049"/>
      <c r="AI114" s="1049"/>
      <c r="AJ114" s="1050"/>
      <c r="AK114" s="1051">
        <v>41830</v>
      </c>
      <c r="AL114" s="1049"/>
      <c r="AM114" s="1049"/>
      <c r="AN114" s="1049"/>
      <c r="AO114" s="1050"/>
      <c r="AP114" s="1052">
        <v>0.1</v>
      </c>
      <c r="AQ114" s="1053"/>
      <c r="AR114" s="1053"/>
      <c r="AS114" s="1053"/>
      <c r="AT114" s="1054"/>
      <c r="AU114" s="990"/>
      <c r="AV114" s="991"/>
      <c r="AW114" s="991"/>
      <c r="AX114" s="991"/>
      <c r="AY114" s="991"/>
      <c r="AZ114" s="1039" t="s">
        <v>460</v>
      </c>
      <c r="BA114" s="1040"/>
      <c r="BB114" s="1040"/>
      <c r="BC114" s="1040"/>
      <c r="BD114" s="1040"/>
      <c r="BE114" s="1040"/>
      <c r="BF114" s="1040"/>
      <c r="BG114" s="1040"/>
      <c r="BH114" s="1040"/>
      <c r="BI114" s="1040"/>
      <c r="BJ114" s="1040"/>
      <c r="BK114" s="1040"/>
      <c r="BL114" s="1040"/>
      <c r="BM114" s="1040"/>
      <c r="BN114" s="1040"/>
      <c r="BO114" s="1040"/>
      <c r="BP114" s="1041"/>
      <c r="BQ114" s="1009">
        <v>5603410</v>
      </c>
      <c r="BR114" s="1010"/>
      <c r="BS114" s="1010"/>
      <c r="BT114" s="1010"/>
      <c r="BU114" s="1010"/>
      <c r="BV114" s="1010">
        <v>5640779</v>
      </c>
      <c r="BW114" s="1010"/>
      <c r="BX114" s="1010"/>
      <c r="BY114" s="1010"/>
      <c r="BZ114" s="1010"/>
      <c r="CA114" s="1010">
        <v>5460203</v>
      </c>
      <c r="CB114" s="1010"/>
      <c r="CC114" s="1010"/>
      <c r="CD114" s="1010"/>
      <c r="CE114" s="1010"/>
      <c r="CF114" s="1004">
        <v>19.5</v>
      </c>
      <c r="CG114" s="1005"/>
      <c r="CH114" s="1005"/>
      <c r="CI114" s="1005"/>
      <c r="CJ114" s="1005"/>
      <c r="CK114" s="1035"/>
      <c r="CL114" s="1036"/>
      <c r="CM114" s="1006" t="s">
        <v>461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249</v>
      </c>
      <c r="DH114" s="1049"/>
      <c r="DI114" s="1049"/>
      <c r="DJ114" s="1049"/>
      <c r="DK114" s="1050"/>
      <c r="DL114" s="1051" t="s">
        <v>462</v>
      </c>
      <c r="DM114" s="1049"/>
      <c r="DN114" s="1049"/>
      <c r="DO114" s="1049"/>
      <c r="DP114" s="1050"/>
      <c r="DQ114" s="1051" t="s">
        <v>249</v>
      </c>
      <c r="DR114" s="1049"/>
      <c r="DS114" s="1049"/>
      <c r="DT114" s="1049"/>
      <c r="DU114" s="1050"/>
      <c r="DV114" s="1052" t="s">
        <v>249</v>
      </c>
      <c r="DW114" s="1053"/>
      <c r="DX114" s="1053"/>
      <c r="DY114" s="1053"/>
      <c r="DZ114" s="1054"/>
    </row>
    <row r="115" spans="1:130" s="246" customFormat="1" ht="26.25" customHeight="1">
      <c r="A115" s="1044"/>
      <c r="B115" s="1045"/>
      <c r="C115" s="1040" t="s">
        <v>463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462</v>
      </c>
      <c r="AB115" s="1024"/>
      <c r="AC115" s="1024"/>
      <c r="AD115" s="1024"/>
      <c r="AE115" s="1025"/>
      <c r="AF115" s="1026" t="s">
        <v>249</v>
      </c>
      <c r="AG115" s="1024"/>
      <c r="AH115" s="1024"/>
      <c r="AI115" s="1024"/>
      <c r="AJ115" s="1025"/>
      <c r="AK115" s="1026" t="s">
        <v>249</v>
      </c>
      <c r="AL115" s="1024"/>
      <c r="AM115" s="1024"/>
      <c r="AN115" s="1024"/>
      <c r="AO115" s="1025"/>
      <c r="AP115" s="1027" t="s">
        <v>249</v>
      </c>
      <c r="AQ115" s="1028"/>
      <c r="AR115" s="1028"/>
      <c r="AS115" s="1028"/>
      <c r="AT115" s="1029"/>
      <c r="AU115" s="990"/>
      <c r="AV115" s="991"/>
      <c r="AW115" s="991"/>
      <c r="AX115" s="991"/>
      <c r="AY115" s="991"/>
      <c r="AZ115" s="1039" t="s">
        <v>464</v>
      </c>
      <c r="BA115" s="1040"/>
      <c r="BB115" s="1040"/>
      <c r="BC115" s="1040"/>
      <c r="BD115" s="1040"/>
      <c r="BE115" s="1040"/>
      <c r="BF115" s="1040"/>
      <c r="BG115" s="1040"/>
      <c r="BH115" s="1040"/>
      <c r="BI115" s="1040"/>
      <c r="BJ115" s="1040"/>
      <c r="BK115" s="1040"/>
      <c r="BL115" s="1040"/>
      <c r="BM115" s="1040"/>
      <c r="BN115" s="1040"/>
      <c r="BO115" s="1040"/>
      <c r="BP115" s="1041"/>
      <c r="BQ115" s="1009">
        <v>1066987</v>
      </c>
      <c r="BR115" s="1010"/>
      <c r="BS115" s="1010"/>
      <c r="BT115" s="1010"/>
      <c r="BU115" s="1010"/>
      <c r="BV115" s="1010">
        <v>1078466</v>
      </c>
      <c r="BW115" s="1010"/>
      <c r="BX115" s="1010"/>
      <c r="BY115" s="1010"/>
      <c r="BZ115" s="1010"/>
      <c r="CA115" s="1010">
        <v>1062853</v>
      </c>
      <c r="CB115" s="1010"/>
      <c r="CC115" s="1010"/>
      <c r="CD115" s="1010"/>
      <c r="CE115" s="1010"/>
      <c r="CF115" s="1004">
        <v>3.8</v>
      </c>
      <c r="CG115" s="1005"/>
      <c r="CH115" s="1005"/>
      <c r="CI115" s="1005"/>
      <c r="CJ115" s="1005"/>
      <c r="CK115" s="1035"/>
      <c r="CL115" s="1036"/>
      <c r="CM115" s="1039" t="s">
        <v>465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695440</v>
      </c>
      <c r="DH115" s="1049"/>
      <c r="DI115" s="1049"/>
      <c r="DJ115" s="1049"/>
      <c r="DK115" s="1050"/>
      <c r="DL115" s="1051">
        <v>696919</v>
      </c>
      <c r="DM115" s="1049"/>
      <c r="DN115" s="1049"/>
      <c r="DO115" s="1049"/>
      <c r="DP115" s="1050"/>
      <c r="DQ115" s="1051">
        <v>698916</v>
      </c>
      <c r="DR115" s="1049"/>
      <c r="DS115" s="1049"/>
      <c r="DT115" s="1049"/>
      <c r="DU115" s="1050"/>
      <c r="DV115" s="1052">
        <v>2.5</v>
      </c>
      <c r="DW115" s="1053"/>
      <c r="DX115" s="1053"/>
      <c r="DY115" s="1053"/>
      <c r="DZ115" s="1054"/>
    </row>
    <row r="116" spans="1:130" s="246" customFormat="1" ht="26.25" customHeight="1">
      <c r="A116" s="1046"/>
      <c r="B116" s="1047"/>
      <c r="C116" s="1055" t="s">
        <v>466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414</v>
      </c>
      <c r="AB116" s="1049"/>
      <c r="AC116" s="1049"/>
      <c r="AD116" s="1049"/>
      <c r="AE116" s="1050"/>
      <c r="AF116" s="1051">
        <v>693</v>
      </c>
      <c r="AG116" s="1049"/>
      <c r="AH116" s="1049"/>
      <c r="AI116" s="1049"/>
      <c r="AJ116" s="1050"/>
      <c r="AK116" s="1051">
        <v>932</v>
      </c>
      <c r="AL116" s="1049"/>
      <c r="AM116" s="1049"/>
      <c r="AN116" s="1049"/>
      <c r="AO116" s="1050"/>
      <c r="AP116" s="1052">
        <v>0</v>
      </c>
      <c r="AQ116" s="1053"/>
      <c r="AR116" s="1053"/>
      <c r="AS116" s="1053"/>
      <c r="AT116" s="1054"/>
      <c r="AU116" s="990"/>
      <c r="AV116" s="991"/>
      <c r="AW116" s="991"/>
      <c r="AX116" s="991"/>
      <c r="AY116" s="991"/>
      <c r="AZ116" s="1057" t="s">
        <v>467</v>
      </c>
      <c r="BA116" s="1058"/>
      <c r="BB116" s="1058"/>
      <c r="BC116" s="1058"/>
      <c r="BD116" s="1058"/>
      <c r="BE116" s="1058"/>
      <c r="BF116" s="1058"/>
      <c r="BG116" s="1058"/>
      <c r="BH116" s="1058"/>
      <c r="BI116" s="1058"/>
      <c r="BJ116" s="1058"/>
      <c r="BK116" s="1058"/>
      <c r="BL116" s="1058"/>
      <c r="BM116" s="1058"/>
      <c r="BN116" s="1058"/>
      <c r="BO116" s="1058"/>
      <c r="BP116" s="1059"/>
      <c r="BQ116" s="1009" t="s">
        <v>249</v>
      </c>
      <c r="BR116" s="1010"/>
      <c r="BS116" s="1010"/>
      <c r="BT116" s="1010"/>
      <c r="BU116" s="1010"/>
      <c r="BV116" s="1010" t="s">
        <v>249</v>
      </c>
      <c r="BW116" s="1010"/>
      <c r="BX116" s="1010"/>
      <c r="BY116" s="1010"/>
      <c r="BZ116" s="1010"/>
      <c r="CA116" s="1010" t="s">
        <v>249</v>
      </c>
      <c r="CB116" s="1010"/>
      <c r="CC116" s="1010"/>
      <c r="CD116" s="1010"/>
      <c r="CE116" s="1010"/>
      <c r="CF116" s="1004" t="s">
        <v>249</v>
      </c>
      <c r="CG116" s="1005"/>
      <c r="CH116" s="1005"/>
      <c r="CI116" s="1005"/>
      <c r="CJ116" s="1005"/>
      <c r="CK116" s="1035"/>
      <c r="CL116" s="1036"/>
      <c r="CM116" s="1006" t="s">
        <v>468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462</v>
      </c>
      <c r="DH116" s="1049"/>
      <c r="DI116" s="1049"/>
      <c r="DJ116" s="1049"/>
      <c r="DK116" s="1050"/>
      <c r="DL116" s="1051" t="s">
        <v>249</v>
      </c>
      <c r="DM116" s="1049"/>
      <c r="DN116" s="1049"/>
      <c r="DO116" s="1049"/>
      <c r="DP116" s="1050"/>
      <c r="DQ116" s="1051" t="s">
        <v>249</v>
      </c>
      <c r="DR116" s="1049"/>
      <c r="DS116" s="1049"/>
      <c r="DT116" s="1049"/>
      <c r="DU116" s="1050"/>
      <c r="DV116" s="1052" t="s">
        <v>462</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469</v>
      </c>
      <c r="Z117" s="976"/>
      <c r="AA117" s="1066">
        <v>6964978</v>
      </c>
      <c r="AB117" s="1067"/>
      <c r="AC117" s="1067"/>
      <c r="AD117" s="1067"/>
      <c r="AE117" s="1068"/>
      <c r="AF117" s="1069">
        <v>7396955</v>
      </c>
      <c r="AG117" s="1067"/>
      <c r="AH117" s="1067"/>
      <c r="AI117" s="1067"/>
      <c r="AJ117" s="1068"/>
      <c r="AK117" s="1069">
        <v>6880654</v>
      </c>
      <c r="AL117" s="1067"/>
      <c r="AM117" s="1067"/>
      <c r="AN117" s="1067"/>
      <c r="AO117" s="1068"/>
      <c r="AP117" s="1070"/>
      <c r="AQ117" s="1071"/>
      <c r="AR117" s="1071"/>
      <c r="AS117" s="1071"/>
      <c r="AT117" s="1072"/>
      <c r="AU117" s="990"/>
      <c r="AV117" s="991"/>
      <c r="AW117" s="991"/>
      <c r="AX117" s="991"/>
      <c r="AY117" s="991"/>
      <c r="AZ117" s="1057" t="s">
        <v>470</v>
      </c>
      <c r="BA117" s="1058"/>
      <c r="BB117" s="1058"/>
      <c r="BC117" s="1058"/>
      <c r="BD117" s="1058"/>
      <c r="BE117" s="1058"/>
      <c r="BF117" s="1058"/>
      <c r="BG117" s="1058"/>
      <c r="BH117" s="1058"/>
      <c r="BI117" s="1058"/>
      <c r="BJ117" s="1058"/>
      <c r="BK117" s="1058"/>
      <c r="BL117" s="1058"/>
      <c r="BM117" s="1058"/>
      <c r="BN117" s="1058"/>
      <c r="BO117" s="1058"/>
      <c r="BP117" s="1059"/>
      <c r="BQ117" s="1009" t="s">
        <v>249</v>
      </c>
      <c r="BR117" s="1010"/>
      <c r="BS117" s="1010"/>
      <c r="BT117" s="1010"/>
      <c r="BU117" s="1010"/>
      <c r="BV117" s="1010" t="s">
        <v>249</v>
      </c>
      <c r="BW117" s="1010"/>
      <c r="BX117" s="1010"/>
      <c r="BY117" s="1010"/>
      <c r="BZ117" s="1010"/>
      <c r="CA117" s="1010" t="s">
        <v>249</v>
      </c>
      <c r="CB117" s="1010"/>
      <c r="CC117" s="1010"/>
      <c r="CD117" s="1010"/>
      <c r="CE117" s="1010"/>
      <c r="CF117" s="1004" t="s">
        <v>249</v>
      </c>
      <c r="CG117" s="1005"/>
      <c r="CH117" s="1005"/>
      <c r="CI117" s="1005"/>
      <c r="CJ117" s="1005"/>
      <c r="CK117" s="1035"/>
      <c r="CL117" s="1036"/>
      <c r="CM117" s="1006" t="s">
        <v>471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249</v>
      </c>
      <c r="DH117" s="1049"/>
      <c r="DI117" s="1049"/>
      <c r="DJ117" s="1049"/>
      <c r="DK117" s="1050"/>
      <c r="DL117" s="1051" t="s">
        <v>249</v>
      </c>
      <c r="DM117" s="1049"/>
      <c r="DN117" s="1049"/>
      <c r="DO117" s="1049"/>
      <c r="DP117" s="1050"/>
      <c r="DQ117" s="1051" t="s">
        <v>249</v>
      </c>
      <c r="DR117" s="1049"/>
      <c r="DS117" s="1049"/>
      <c r="DT117" s="1049"/>
      <c r="DU117" s="1050"/>
      <c r="DV117" s="1052" t="s">
        <v>249</v>
      </c>
      <c r="DW117" s="1053"/>
      <c r="DX117" s="1053"/>
      <c r="DY117" s="1053"/>
      <c r="DZ117" s="1054"/>
    </row>
    <row r="118" spans="1:130" s="246" customFormat="1" ht="26.25" customHeight="1">
      <c r="A118" s="994" t="s">
        <v>443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441</v>
      </c>
      <c r="AB118" s="975"/>
      <c r="AC118" s="975"/>
      <c r="AD118" s="975"/>
      <c r="AE118" s="976"/>
      <c r="AF118" s="974" t="s">
        <v>310</v>
      </c>
      <c r="AG118" s="975"/>
      <c r="AH118" s="975"/>
      <c r="AI118" s="975"/>
      <c r="AJ118" s="976"/>
      <c r="AK118" s="974" t="s">
        <v>309</v>
      </c>
      <c r="AL118" s="975"/>
      <c r="AM118" s="975"/>
      <c r="AN118" s="975"/>
      <c r="AO118" s="976"/>
      <c r="AP118" s="1061" t="s">
        <v>442</v>
      </c>
      <c r="AQ118" s="1062"/>
      <c r="AR118" s="1062"/>
      <c r="AS118" s="1062"/>
      <c r="AT118" s="1063"/>
      <c r="AU118" s="990"/>
      <c r="AV118" s="991"/>
      <c r="AW118" s="991"/>
      <c r="AX118" s="991"/>
      <c r="AY118" s="991"/>
      <c r="AZ118" s="1064" t="s">
        <v>472</v>
      </c>
      <c r="BA118" s="1055"/>
      <c r="BB118" s="1055"/>
      <c r="BC118" s="1055"/>
      <c r="BD118" s="1055"/>
      <c r="BE118" s="1055"/>
      <c r="BF118" s="1055"/>
      <c r="BG118" s="1055"/>
      <c r="BH118" s="1055"/>
      <c r="BI118" s="1055"/>
      <c r="BJ118" s="1055"/>
      <c r="BK118" s="1055"/>
      <c r="BL118" s="1055"/>
      <c r="BM118" s="1055"/>
      <c r="BN118" s="1055"/>
      <c r="BO118" s="1055"/>
      <c r="BP118" s="1056"/>
      <c r="BQ118" s="1087" t="s">
        <v>249</v>
      </c>
      <c r="BR118" s="1088"/>
      <c r="BS118" s="1088"/>
      <c r="BT118" s="1088"/>
      <c r="BU118" s="1088"/>
      <c r="BV118" s="1088" t="s">
        <v>249</v>
      </c>
      <c r="BW118" s="1088"/>
      <c r="BX118" s="1088"/>
      <c r="BY118" s="1088"/>
      <c r="BZ118" s="1088"/>
      <c r="CA118" s="1088" t="s">
        <v>249</v>
      </c>
      <c r="CB118" s="1088"/>
      <c r="CC118" s="1088"/>
      <c r="CD118" s="1088"/>
      <c r="CE118" s="1088"/>
      <c r="CF118" s="1004" t="s">
        <v>249</v>
      </c>
      <c r="CG118" s="1005"/>
      <c r="CH118" s="1005"/>
      <c r="CI118" s="1005"/>
      <c r="CJ118" s="1005"/>
      <c r="CK118" s="1035"/>
      <c r="CL118" s="1036"/>
      <c r="CM118" s="1006" t="s">
        <v>473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249</v>
      </c>
      <c r="DH118" s="1049"/>
      <c r="DI118" s="1049"/>
      <c r="DJ118" s="1049"/>
      <c r="DK118" s="1050"/>
      <c r="DL118" s="1051" t="s">
        <v>249</v>
      </c>
      <c r="DM118" s="1049"/>
      <c r="DN118" s="1049"/>
      <c r="DO118" s="1049"/>
      <c r="DP118" s="1050"/>
      <c r="DQ118" s="1051" t="s">
        <v>249</v>
      </c>
      <c r="DR118" s="1049"/>
      <c r="DS118" s="1049"/>
      <c r="DT118" s="1049"/>
      <c r="DU118" s="1050"/>
      <c r="DV118" s="1052" t="s">
        <v>249</v>
      </c>
      <c r="DW118" s="1053"/>
      <c r="DX118" s="1053"/>
      <c r="DY118" s="1053"/>
      <c r="DZ118" s="1054"/>
    </row>
    <row r="119" spans="1:130" s="246" customFormat="1" ht="26.25" customHeight="1">
      <c r="A119" s="1148" t="s">
        <v>446</v>
      </c>
      <c r="B119" s="1034"/>
      <c r="C119" s="1013" t="s">
        <v>447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249</v>
      </c>
      <c r="AB119" s="982"/>
      <c r="AC119" s="982"/>
      <c r="AD119" s="982"/>
      <c r="AE119" s="983"/>
      <c r="AF119" s="984" t="s">
        <v>249</v>
      </c>
      <c r="AG119" s="982"/>
      <c r="AH119" s="982"/>
      <c r="AI119" s="982"/>
      <c r="AJ119" s="983"/>
      <c r="AK119" s="984" t="s">
        <v>249</v>
      </c>
      <c r="AL119" s="982"/>
      <c r="AM119" s="982"/>
      <c r="AN119" s="982"/>
      <c r="AO119" s="983"/>
      <c r="AP119" s="985" t="s">
        <v>462</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474</v>
      </c>
      <c r="BP119" s="1096"/>
      <c r="BQ119" s="1087">
        <v>90441363</v>
      </c>
      <c r="BR119" s="1088"/>
      <c r="BS119" s="1088"/>
      <c r="BT119" s="1088"/>
      <c r="BU119" s="1088"/>
      <c r="BV119" s="1088">
        <v>88987693</v>
      </c>
      <c r="BW119" s="1088"/>
      <c r="BX119" s="1088"/>
      <c r="BY119" s="1088"/>
      <c r="BZ119" s="1088"/>
      <c r="CA119" s="1088">
        <v>86915246</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249</v>
      </c>
      <c r="DH119" s="1074"/>
      <c r="DI119" s="1074"/>
      <c r="DJ119" s="1074"/>
      <c r="DK119" s="1075"/>
      <c r="DL119" s="1073" t="s">
        <v>249</v>
      </c>
      <c r="DM119" s="1074"/>
      <c r="DN119" s="1074"/>
      <c r="DO119" s="1074"/>
      <c r="DP119" s="1075"/>
      <c r="DQ119" s="1073" t="s">
        <v>249</v>
      </c>
      <c r="DR119" s="1074"/>
      <c r="DS119" s="1074"/>
      <c r="DT119" s="1074"/>
      <c r="DU119" s="1075"/>
      <c r="DV119" s="1076" t="s">
        <v>249</v>
      </c>
      <c r="DW119" s="1077"/>
      <c r="DX119" s="1077"/>
      <c r="DY119" s="1077"/>
      <c r="DZ119" s="1078"/>
    </row>
    <row r="120" spans="1:130" s="246" customFormat="1" ht="26.25" customHeight="1">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249</v>
      </c>
      <c r="AB120" s="1049"/>
      <c r="AC120" s="1049"/>
      <c r="AD120" s="1049"/>
      <c r="AE120" s="1050"/>
      <c r="AF120" s="1051" t="s">
        <v>249</v>
      </c>
      <c r="AG120" s="1049"/>
      <c r="AH120" s="1049"/>
      <c r="AI120" s="1049"/>
      <c r="AJ120" s="1050"/>
      <c r="AK120" s="1051" t="s">
        <v>249</v>
      </c>
      <c r="AL120" s="1049"/>
      <c r="AM120" s="1049"/>
      <c r="AN120" s="1049"/>
      <c r="AO120" s="1050"/>
      <c r="AP120" s="1052" t="s">
        <v>249</v>
      </c>
      <c r="AQ120" s="1053"/>
      <c r="AR120" s="1053"/>
      <c r="AS120" s="1053"/>
      <c r="AT120" s="1054"/>
      <c r="AU120" s="1079" t="s">
        <v>476</v>
      </c>
      <c r="AV120" s="1080"/>
      <c r="AW120" s="1080"/>
      <c r="AX120" s="1080"/>
      <c r="AY120" s="1081"/>
      <c r="AZ120" s="1030" t="s">
        <v>477</v>
      </c>
      <c r="BA120" s="979"/>
      <c r="BB120" s="979"/>
      <c r="BC120" s="979"/>
      <c r="BD120" s="979"/>
      <c r="BE120" s="979"/>
      <c r="BF120" s="979"/>
      <c r="BG120" s="979"/>
      <c r="BH120" s="979"/>
      <c r="BI120" s="979"/>
      <c r="BJ120" s="979"/>
      <c r="BK120" s="979"/>
      <c r="BL120" s="979"/>
      <c r="BM120" s="979"/>
      <c r="BN120" s="979"/>
      <c r="BO120" s="979"/>
      <c r="BP120" s="980"/>
      <c r="BQ120" s="1016">
        <v>5743244</v>
      </c>
      <c r="BR120" s="1017"/>
      <c r="BS120" s="1017"/>
      <c r="BT120" s="1017"/>
      <c r="BU120" s="1017"/>
      <c r="BV120" s="1017">
        <v>6830912</v>
      </c>
      <c r="BW120" s="1017"/>
      <c r="BX120" s="1017"/>
      <c r="BY120" s="1017"/>
      <c r="BZ120" s="1017"/>
      <c r="CA120" s="1017">
        <v>7363745</v>
      </c>
      <c r="CB120" s="1017"/>
      <c r="CC120" s="1017"/>
      <c r="CD120" s="1017"/>
      <c r="CE120" s="1017"/>
      <c r="CF120" s="1031">
        <v>26.3</v>
      </c>
      <c r="CG120" s="1032"/>
      <c r="CH120" s="1032"/>
      <c r="CI120" s="1032"/>
      <c r="CJ120" s="1032"/>
      <c r="CK120" s="1097" t="s">
        <v>478</v>
      </c>
      <c r="CL120" s="1098"/>
      <c r="CM120" s="1098"/>
      <c r="CN120" s="1098"/>
      <c r="CO120" s="1099"/>
      <c r="CP120" s="1105" t="s">
        <v>413</v>
      </c>
      <c r="CQ120" s="1106"/>
      <c r="CR120" s="1106"/>
      <c r="CS120" s="1106"/>
      <c r="CT120" s="1106"/>
      <c r="CU120" s="1106"/>
      <c r="CV120" s="1106"/>
      <c r="CW120" s="1106"/>
      <c r="CX120" s="1106"/>
      <c r="CY120" s="1106"/>
      <c r="CZ120" s="1106"/>
      <c r="DA120" s="1106"/>
      <c r="DB120" s="1106"/>
      <c r="DC120" s="1106"/>
      <c r="DD120" s="1106"/>
      <c r="DE120" s="1106"/>
      <c r="DF120" s="1107"/>
      <c r="DG120" s="1016">
        <v>21007416</v>
      </c>
      <c r="DH120" s="1017"/>
      <c r="DI120" s="1017"/>
      <c r="DJ120" s="1017"/>
      <c r="DK120" s="1017"/>
      <c r="DL120" s="1017">
        <v>20297575</v>
      </c>
      <c r="DM120" s="1017"/>
      <c r="DN120" s="1017"/>
      <c r="DO120" s="1017"/>
      <c r="DP120" s="1017"/>
      <c r="DQ120" s="1017">
        <v>19118729</v>
      </c>
      <c r="DR120" s="1017"/>
      <c r="DS120" s="1017"/>
      <c r="DT120" s="1017"/>
      <c r="DU120" s="1017"/>
      <c r="DV120" s="1018">
        <v>68.3</v>
      </c>
      <c r="DW120" s="1018"/>
      <c r="DX120" s="1018"/>
      <c r="DY120" s="1018"/>
      <c r="DZ120" s="1019"/>
    </row>
    <row r="121" spans="1:130" s="246" customFormat="1" ht="26.25" customHeight="1">
      <c r="A121" s="1149"/>
      <c r="B121" s="1036"/>
      <c r="C121" s="1057" t="s">
        <v>479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249</v>
      </c>
      <c r="AB121" s="1049"/>
      <c r="AC121" s="1049"/>
      <c r="AD121" s="1049"/>
      <c r="AE121" s="1050"/>
      <c r="AF121" s="1051" t="s">
        <v>249</v>
      </c>
      <c r="AG121" s="1049"/>
      <c r="AH121" s="1049"/>
      <c r="AI121" s="1049"/>
      <c r="AJ121" s="1050"/>
      <c r="AK121" s="1051" t="s">
        <v>249</v>
      </c>
      <c r="AL121" s="1049"/>
      <c r="AM121" s="1049"/>
      <c r="AN121" s="1049"/>
      <c r="AO121" s="1050"/>
      <c r="AP121" s="1052" t="s">
        <v>249</v>
      </c>
      <c r="AQ121" s="1053"/>
      <c r="AR121" s="1053"/>
      <c r="AS121" s="1053"/>
      <c r="AT121" s="1054"/>
      <c r="AU121" s="1082"/>
      <c r="AV121" s="1083"/>
      <c r="AW121" s="1083"/>
      <c r="AX121" s="1083"/>
      <c r="AY121" s="1084"/>
      <c r="AZ121" s="1039" t="s">
        <v>480</v>
      </c>
      <c r="BA121" s="1040"/>
      <c r="BB121" s="1040"/>
      <c r="BC121" s="1040"/>
      <c r="BD121" s="1040"/>
      <c r="BE121" s="1040"/>
      <c r="BF121" s="1040"/>
      <c r="BG121" s="1040"/>
      <c r="BH121" s="1040"/>
      <c r="BI121" s="1040"/>
      <c r="BJ121" s="1040"/>
      <c r="BK121" s="1040"/>
      <c r="BL121" s="1040"/>
      <c r="BM121" s="1040"/>
      <c r="BN121" s="1040"/>
      <c r="BO121" s="1040"/>
      <c r="BP121" s="1041"/>
      <c r="BQ121" s="1009">
        <v>20476445</v>
      </c>
      <c r="BR121" s="1010"/>
      <c r="BS121" s="1010"/>
      <c r="BT121" s="1010"/>
      <c r="BU121" s="1010"/>
      <c r="BV121" s="1010">
        <v>19338509</v>
      </c>
      <c r="BW121" s="1010"/>
      <c r="BX121" s="1010"/>
      <c r="BY121" s="1010"/>
      <c r="BZ121" s="1010"/>
      <c r="CA121" s="1010">
        <v>17975887</v>
      </c>
      <c r="CB121" s="1010"/>
      <c r="CC121" s="1010"/>
      <c r="CD121" s="1010"/>
      <c r="CE121" s="1010"/>
      <c r="CF121" s="1004">
        <v>64.2</v>
      </c>
      <c r="CG121" s="1005"/>
      <c r="CH121" s="1005"/>
      <c r="CI121" s="1005"/>
      <c r="CJ121" s="1005"/>
      <c r="CK121" s="1100"/>
      <c r="CL121" s="1101"/>
      <c r="CM121" s="1101"/>
      <c r="CN121" s="1101"/>
      <c r="CO121" s="1102"/>
      <c r="CP121" s="1110" t="s">
        <v>481</v>
      </c>
      <c r="CQ121" s="1111"/>
      <c r="CR121" s="1111"/>
      <c r="CS121" s="1111"/>
      <c r="CT121" s="1111"/>
      <c r="CU121" s="1111"/>
      <c r="CV121" s="1111"/>
      <c r="CW121" s="1111"/>
      <c r="CX121" s="1111"/>
      <c r="CY121" s="1111"/>
      <c r="CZ121" s="1111"/>
      <c r="DA121" s="1111"/>
      <c r="DB121" s="1111"/>
      <c r="DC121" s="1111"/>
      <c r="DD121" s="1111"/>
      <c r="DE121" s="1111"/>
      <c r="DF121" s="1112"/>
      <c r="DG121" s="1009">
        <v>4991299</v>
      </c>
      <c r="DH121" s="1010"/>
      <c r="DI121" s="1010"/>
      <c r="DJ121" s="1010"/>
      <c r="DK121" s="1010"/>
      <c r="DL121" s="1010">
        <v>4720651</v>
      </c>
      <c r="DM121" s="1010"/>
      <c r="DN121" s="1010"/>
      <c r="DO121" s="1010"/>
      <c r="DP121" s="1010"/>
      <c r="DQ121" s="1010">
        <v>4428825</v>
      </c>
      <c r="DR121" s="1010"/>
      <c r="DS121" s="1010"/>
      <c r="DT121" s="1010"/>
      <c r="DU121" s="1010"/>
      <c r="DV121" s="1011">
        <v>15.8</v>
      </c>
      <c r="DW121" s="1011"/>
      <c r="DX121" s="1011"/>
      <c r="DY121" s="1011"/>
      <c r="DZ121" s="1012"/>
    </row>
    <row r="122" spans="1:130" s="246" customFormat="1" ht="26.25" customHeight="1">
      <c r="A122" s="1149"/>
      <c r="B122" s="1036"/>
      <c r="C122" s="1006" t="s">
        <v>461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249</v>
      </c>
      <c r="AB122" s="1049"/>
      <c r="AC122" s="1049"/>
      <c r="AD122" s="1049"/>
      <c r="AE122" s="1050"/>
      <c r="AF122" s="1051" t="s">
        <v>249</v>
      </c>
      <c r="AG122" s="1049"/>
      <c r="AH122" s="1049"/>
      <c r="AI122" s="1049"/>
      <c r="AJ122" s="1050"/>
      <c r="AK122" s="1051" t="s">
        <v>249</v>
      </c>
      <c r="AL122" s="1049"/>
      <c r="AM122" s="1049"/>
      <c r="AN122" s="1049"/>
      <c r="AO122" s="1050"/>
      <c r="AP122" s="1052" t="s">
        <v>249</v>
      </c>
      <c r="AQ122" s="1053"/>
      <c r="AR122" s="1053"/>
      <c r="AS122" s="1053"/>
      <c r="AT122" s="1054"/>
      <c r="AU122" s="1082"/>
      <c r="AV122" s="1083"/>
      <c r="AW122" s="1083"/>
      <c r="AX122" s="1083"/>
      <c r="AY122" s="1084"/>
      <c r="AZ122" s="1064" t="s">
        <v>482</v>
      </c>
      <c r="BA122" s="1055"/>
      <c r="BB122" s="1055"/>
      <c r="BC122" s="1055"/>
      <c r="BD122" s="1055"/>
      <c r="BE122" s="1055"/>
      <c r="BF122" s="1055"/>
      <c r="BG122" s="1055"/>
      <c r="BH122" s="1055"/>
      <c r="BI122" s="1055"/>
      <c r="BJ122" s="1055"/>
      <c r="BK122" s="1055"/>
      <c r="BL122" s="1055"/>
      <c r="BM122" s="1055"/>
      <c r="BN122" s="1055"/>
      <c r="BO122" s="1055"/>
      <c r="BP122" s="1056"/>
      <c r="BQ122" s="1087">
        <v>44954353</v>
      </c>
      <c r="BR122" s="1088"/>
      <c r="BS122" s="1088"/>
      <c r="BT122" s="1088"/>
      <c r="BU122" s="1088"/>
      <c r="BV122" s="1088">
        <v>44072811</v>
      </c>
      <c r="BW122" s="1088"/>
      <c r="BX122" s="1088"/>
      <c r="BY122" s="1088"/>
      <c r="BZ122" s="1088"/>
      <c r="CA122" s="1088">
        <v>42495455</v>
      </c>
      <c r="CB122" s="1088"/>
      <c r="CC122" s="1088"/>
      <c r="CD122" s="1088"/>
      <c r="CE122" s="1088"/>
      <c r="CF122" s="1108">
        <v>151.69999999999999</v>
      </c>
      <c r="CG122" s="1109"/>
      <c r="CH122" s="1109"/>
      <c r="CI122" s="1109"/>
      <c r="CJ122" s="1109"/>
      <c r="CK122" s="1100"/>
      <c r="CL122" s="1101"/>
      <c r="CM122" s="1101"/>
      <c r="CN122" s="1101"/>
      <c r="CO122" s="1102"/>
      <c r="CP122" s="1110" t="s">
        <v>483</v>
      </c>
      <c r="CQ122" s="1111"/>
      <c r="CR122" s="1111"/>
      <c r="CS122" s="1111"/>
      <c r="CT122" s="1111"/>
      <c r="CU122" s="1111"/>
      <c r="CV122" s="1111"/>
      <c r="CW122" s="1111"/>
      <c r="CX122" s="1111"/>
      <c r="CY122" s="1111"/>
      <c r="CZ122" s="1111"/>
      <c r="DA122" s="1111"/>
      <c r="DB122" s="1111"/>
      <c r="DC122" s="1111"/>
      <c r="DD122" s="1111"/>
      <c r="DE122" s="1111"/>
      <c r="DF122" s="1112"/>
      <c r="DG122" s="1009">
        <v>62750</v>
      </c>
      <c r="DH122" s="1010"/>
      <c r="DI122" s="1010"/>
      <c r="DJ122" s="1010"/>
      <c r="DK122" s="1010"/>
      <c r="DL122" s="1010">
        <v>52320</v>
      </c>
      <c r="DM122" s="1010"/>
      <c r="DN122" s="1010"/>
      <c r="DO122" s="1010"/>
      <c r="DP122" s="1010"/>
      <c r="DQ122" s="1010">
        <v>64389</v>
      </c>
      <c r="DR122" s="1010"/>
      <c r="DS122" s="1010"/>
      <c r="DT122" s="1010"/>
      <c r="DU122" s="1010"/>
      <c r="DV122" s="1011">
        <v>0.2</v>
      </c>
      <c r="DW122" s="1011"/>
      <c r="DX122" s="1011"/>
      <c r="DY122" s="1011"/>
      <c r="DZ122" s="1012"/>
    </row>
    <row r="123" spans="1:130" s="246" customFormat="1" ht="26.25" customHeight="1">
      <c r="A123" s="1149"/>
      <c r="B123" s="1036"/>
      <c r="C123" s="1006" t="s">
        <v>468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249</v>
      </c>
      <c r="AB123" s="1049"/>
      <c r="AC123" s="1049"/>
      <c r="AD123" s="1049"/>
      <c r="AE123" s="1050"/>
      <c r="AF123" s="1051" t="s">
        <v>249</v>
      </c>
      <c r="AG123" s="1049"/>
      <c r="AH123" s="1049"/>
      <c r="AI123" s="1049"/>
      <c r="AJ123" s="1050"/>
      <c r="AK123" s="1051" t="s">
        <v>249</v>
      </c>
      <c r="AL123" s="1049"/>
      <c r="AM123" s="1049"/>
      <c r="AN123" s="1049"/>
      <c r="AO123" s="1050"/>
      <c r="AP123" s="1052" t="s">
        <v>249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484</v>
      </c>
      <c r="BP123" s="1096"/>
      <c r="BQ123" s="1155">
        <v>71174042</v>
      </c>
      <c r="BR123" s="1156"/>
      <c r="BS123" s="1156"/>
      <c r="BT123" s="1156"/>
      <c r="BU123" s="1156"/>
      <c r="BV123" s="1156">
        <v>70242232</v>
      </c>
      <c r="BW123" s="1156"/>
      <c r="BX123" s="1156"/>
      <c r="BY123" s="1156"/>
      <c r="BZ123" s="1156"/>
      <c r="CA123" s="1156">
        <v>67835087</v>
      </c>
      <c r="CB123" s="1156"/>
      <c r="CC123" s="1156"/>
      <c r="CD123" s="1156"/>
      <c r="CE123" s="1156"/>
      <c r="CF123" s="1089"/>
      <c r="CG123" s="1090"/>
      <c r="CH123" s="1090"/>
      <c r="CI123" s="1090"/>
      <c r="CJ123" s="1091"/>
      <c r="CK123" s="1100"/>
      <c r="CL123" s="1101"/>
      <c r="CM123" s="1101"/>
      <c r="CN123" s="1101"/>
      <c r="CO123" s="1102"/>
      <c r="CP123" s="1110" t="s">
        <v>418</v>
      </c>
      <c r="CQ123" s="1111"/>
      <c r="CR123" s="1111"/>
      <c r="CS123" s="1111"/>
      <c r="CT123" s="1111"/>
      <c r="CU123" s="1111"/>
      <c r="CV123" s="1111"/>
      <c r="CW123" s="1111"/>
      <c r="CX123" s="1111"/>
      <c r="CY123" s="1111"/>
      <c r="CZ123" s="1111"/>
      <c r="DA123" s="1111"/>
      <c r="DB123" s="1111"/>
      <c r="DC123" s="1111"/>
      <c r="DD123" s="1111"/>
      <c r="DE123" s="1111"/>
      <c r="DF123" s="1112"/>
      <c r="DG123" s="1048" t="s">
        <v>249</v>
      </c>
      <c r="DH123" s="1049"/>
      <c r="DI123" s="1049"/>
      <c r="DJ123" s="1049"/>
      <c r="DK123" s="1050"/>
      <c r="DL123" s="1051" t="s">
        <v>249</v>
      </c>
      <c r="DM123" s="1049"/>
      <c r="DN123" s="1049"/>
      <c r="DO123" s="1049"/>
      <c r="DP123" s="1050"/>
      <c r="DQ123" s="1051" t="s">
        <v>249</v>
      </c>
      <c r="DR123" s="1049"/>
      <c r="DS123" s="1049"/>
      <c r="DT123" s="1049"/>
      <c r="DU123" s="1050"/>
      <c r="DV123" s="1052" t="s">
        <v>249</v>
      </c>
      <c r="DW123" s="1053"/>
      <c r="DX123" s="1053"/>
      <c r="DY123" s="1053"/>
      <c r="DZ123" s="1054"/>
    </row>
    <row r="124" spans="1:130" s="246" customFormat="1" ht="26.25" customHeight="1" thickBot="1">
      <c r="A124" s="1149"/>
      <c r="B124" s="1036"/>
      <c r="C124" s="1006" t="s">
        <v>471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249</v>
      </c>
      <c r="AB124" s="1049"/>
      <c r="AC124" s="1049"/>
      <c r="AD124" s="1049"/>
      <c r="AE124" s="1050"/>
      <c r="AF124" s="1051" t="s">
        <v>249</v>
      </c>
      <c r="AG124" s="1049"/>
      <c r="AH124" s="1049"/>
      <c r="AI124" s="1049"/>
      <c r="AJ124" s="1050"/>
      <c r="AK124" s="1051" t="s">
        <v>249</v>
      </c>
      <c r="AL124" s="1049"/>
      <c r="AM124" s="1049"/>
      <c r="AN124" s="1049"/>
      <c r="AO124" s="1050"/>
      <c r="AP124" s="1052" t="s">
        <v>249</v>
      </c>
      <c r="AQ124" s="1053"/>
      <c r="AR124" s="1053"/>
      <c r="AS124" s="1053"/>
      <c r="AT124" s="1054"/>
      <c r="AU124" s="1151" t="s">
        <v>485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68.599999999999994</v>
      </c>
      <c r="BR124" s="1118"/>
      <c r="BS124" s="1118"/>
      <c r="BT124" s="1118"/>
      <c r="BU124" s="1118"/>
      <c r="BV124" s="1118">
        <v>67.099999999999994</v>
      </c>
      <c r="BW124" s="1118"/>
      <c r="BX124" s="1118"/>
      <c r="BY124" s="1118"/>
      <c r="BZ124" s="1118"/>
      <c r="CA124" s="1118">
        <v>68.099999999999994</v>
      </c>
      <c r="CB124" s="1118"/>
      <c r="CC124" s="1118"/>
      <c r="CD124" s="1118"/>
      <c r="CE124" s="1118"/>
      <c r="CF124" s="1119"/>
      <c r="CG124" s="1120"/>
      <c r="CH124" s="1120"/>
      <c r="CI124" s="1120"/>
      <c r="CJ124" s="1121"/>
      <c r="CK124" s="1103"/>
      <c r="CL124" s="1103"/>
      <c r="CM124" s="1103"/>
      <c r="CN124" s="1103"/>
      <c r="CO124" s="1104"/>
      <c r="CP124" s="1110" t="s">
        <v>486</v>
      </c>
      <c r="CQ124" s="1111"/>
      <c r="CR124" s="1111"/>
      <c r="CS124" s="1111"/>
      <c r="CT124" s="1111"/>
      <c r="CU124" s="1111"/>
      <c r="CV124" s="1111"/>
      <c r="CW124" s="1111"/>
      <c r="CX124" s="1111"/>
      <c r="CY124" s="1111"/>
      <c r="CZ124" s="1111"/>
      <c r="DA124" s="1111"/>
      <c r="DB124" s="1111"/>
      <c r="DC124" s="1111"/>
      <c r="DD124" s="1111"/>
      <c r="DE124" s="1111"/>
      <c r="DF124" s="1112"/>
      <c r="DG124" s="1095" t="s">
        <v>249</v>
      </c>
      <c r="DH124" s="1074"/>
      <c r="DI124" s="1074"/>
      <c r="DJ124" s="1074"/>
      <c r="DK124" s="1075"/>
      <c r="DL124" s="1073" t="s">
        <v>249</v>
      </c>
      <c r="DM124" s="1074"/>
      <c r="DN124" s="1074"/>
      <c r="DO124" s="1074"/>
      <c r="DP124" s="1075"/>
      <c r="DQ124" s="1073" t="s">
        <v>249</v>
      </c>
      <c r="DR124" s="1074"/>
      <c r="DS124" s="1074"/>
      <c r="DT124" s="1074"/>
      <c r="DU124" s="1075"/>
      <c r="DV124" s="1076" t="s">
        <v>249</v>
      </c>
      <c r="DW124" s="1077"/>
      <c r="DX124" s="1077"/>
      <c r="DY124" s="1077"/>
      <c r="DZ124" s="1078"/>
    </row>
    <row r="125" spans="1:130" s="246" customFormat="1" ht="26.25" customHeight="1">
      <c r="A125" s="1149"/>
      <c r="B125" s="1036"/>
      <c r="C125" s="1006" t="s">
        <v>473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249</v>
      </c>
      <c r="AB125" s="1049"/>
      <c r="AC125" s="1049"/>
      <c r="AD125" s="1049"/>
      <c r="AE125" s="1050"/>
      <c r="AF125" s="1051" t="s">
        <v>249</v>
      </c>
      <c r="AG125" s="1049"/>
      <c r="AH125" s="1049"/>
      <c r="AI125" s="1049"/>
      <c r="AJ125" s="1050"/>
      <c r="AK125" s="1051" t="s">
        <v>249</v>
      </c>
      <c r="AL125" s="1049"/>
      <c r="AM125" s="1049"/>
      <c r="AN125" s="1049"/>
      <c r="AO125" s="1050"/>
      <c r="AP125" s="1052" t="s">
        <v>249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249</v>
      </c>
      <c r="DH125" s="1017"/>
      <c r="DI125" s="1017"/>
      <c r="DJ125" s="1017"/>
      <c r="DK125" s="1017"/>
      <c r="DL125" s="1017" t="s">
        <v>249</v>
      </c>
      <c r="DM125" s="1017"/>
      <c r="DN125" s="1017"/>
      <c r="DO125" s="1017"/>
      <c r="DP125" s="1017"/>
      <c r="DQ125" s="1017" t="s">
        <v>249</v>
      </c>
      <c r="DR125" s="1017"/>
      <c r="DS125" s="1017"/>
      <c r="DT125" s="1017"/>
      <c r="DU125" s="1017"/>
      <c r="DV125" s="1018" t="s">
        <v>249</v>
      </c>
      <c r="DW125" s="1018"/>
      <c r="DX125" s="1018"/>
      <c r="DY125" s="1018"/>
      <c r="DZ125" s="1019"/>
    </row>
    <row r="126" spans="1:130" s="246" customFormat="1" ht="26.25" customHeight="1" thickBot="1">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249</v>
      </c>
      <c r="AB126" s="1049"/>
      <c r="AC126" s="1049"/>
      <c r="AD126" s="1049"/>
      <c r="AE126" s="1050"/>
      <c r="AF126" s="1051" t="s">
        <v>249</v>
      </c>
      <c r="AG126" s="1049"/>
      <c r="AH126" s="1049"/>
      <c r="AI126" s="1049"/>
      <c r="AJ126" s="1050"/>
      <c r="AK126" s="1051" t="s">
        <v>249</v>
      </c>
      <c r="AL126" s="1049"/>
      <c r="AM126" s="1049"/>
      <c r="AN126" s="1049"/>
      <c r="AO126" s="1050"/>
      <c r="AP126" s="1052" t="s">
        <v>249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249</v>
      </c>
      <c r="DH126" s="1010"/>
      <c r="DI126" s="1010"/>
      <c r="DJ126" s="1010"/>
      <c r="DK126" s="1010"/>
      <c r="DL126" s="1010" t="s">
        <v>249</v>
      </c>
      <c r="DM126" s="1010"/>
      <c r="DN126" s="1010"/>
      <c r="DO126" s="1010"/>
      <c r="DP126" s="1010"/>
      <c r="DQ126" s="1010" t="s">
        <v>249</v>
      </c>
      <c r="DR126" s="1010"/>
      <c r="DS126" s="1010"/>
      <c r="DT126" s="1010"/>
      <c r="DU126" s="1010"/>
      <c r="DV126" s="1011" t="s">
        <v>249</v>
      </c>
      <c r="DW126" s="1011"/>
      <c r="DX126" s="1011"/>
      <c r="DY126" s="1011"/>
      <c r="DZ126" s="1012"/>
    </row>
    <row r="127" spans="1:130" s="246" customFormat="1" ht="26.25" customHeight="1">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249</v>
      </c>
      <c r="AB127" s="1049"/>
      <c r="AC127" s="1049"/>
      <c r="AD127" s="1049"/>
      <c r="AE127" s="1050"/>
      <c r="AF127" s="1051" t="s">
        <v>249</v>
      </c>
      <c r="AG127" s="1049"/>
      <c r="AH127" s="1049"/>
      <c r="AI127" s="1049"/>
      <c r="AJ127" s="1050"/>
      <c r="AK127" s="1051" t="s">
        <v>249</v>
      </c>
      <c r="AL127" s="1049"/>
      <c r="AM127" s="1049"/>
      <c r="AN127" s="1049"/>
      <c r="AO127" s="1050"/>
      <c r="AP127" s="1052" t="s">
        <v>249</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249</v>
      </c>
      <c r="DH127" s="1010"/>
      <c r="DI127" s="1010"/>
      <c r="DJ127" s="1010"/>
      <c r="DK127" s="1010"/>
      <c r="DL127" s="1010" t="s">
        <v>249</v>
      </c>
      <c r="DM127" s="1010"/>
      <c r="DN127" s="1010"/>
      <c r="DO127" s="1010"/>
      <c r="DP127" s="1010"/>
      <c r="DQ127" s="1010" t="s">
        <v>249</v>
      </c>
      <c r="DR127" s="1010"/>
      <c r="DS127" s="1010"/>
      <c r="DT127" s="1010"/>
      <c r="DU127" s="1010"/>
      <c r="DV127" s="1011" t="s">
        <v>249</v>
      </c>
      <c r="DW127" s="1011"/>
      <c r="DX127" s="1011"/>
      <c r="DY127" s="1011"/>
      <c r="DZ127" s="1012"/>
    </row>
    <row r="128" spans="1:130" s="246" customFormat="1" ht="26.25" customHeight="1" thickBot="1">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1593463</v>
      </c>
      <c r="AB128" s="1138"/>
      <c r="AC128" s="1138"/>
      <c r="AD128" s="1138"/>
      <c r="AE128" s="1139"/>
      <c r="AF128" s="1140">
        <v>1862266</v>
      </c>
      <c r="AG128" s="1138"/>
      <c r="AH128" s="1138"/>
      <c r="AI128" s="1138"/>
      <c r="AJ128" s="1139"/>
      <c r="AK128" s="1140">
        <v>1787300</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249</v>
      </c>
      <c r="BG128" s="1145"/>
      <c r="BH128" s="1145"/>
      <c r="BI128" s="1145"/>
      <c r="BJ128" s="1145"/>
      <c r="BK128" s="1145"/>
      <c r="BL128" s="1146"/>
      <c r="BM128" s="1144">
        <v>11.73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v>1066987</v>
      </c>
      <c r="DH128" s="1130"/>
      <c r="DI128" s="1130"/>
      <c r="DJ128" s="1130"/>
      <c r="DK128" s="1130"/>
      <c r="DL128" s="1130">
        <v>1078466</v>
      </c>
      <c r="DM128" s="1130"/>
      <c r="DN128" s="1130"/>
      <c r="DO128" s="1130"/>
      <c r="DP128" s="1130"/>
      <c r="DQ128" s="1130">
        <v>1062853</v>
      </c>
      <c r="DR128" s="1130"/>
      <c r="DS128" s="1130"/>
      <c r="DT128" s="1130"/>
      <c r="DU128" s="1130"/>
      <c r="DV128" s="1131">
        <v>3.8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31739163</v>
      </c>
      <c r="AB129" s="1049"/>
      <c r="AC129" s="1049"/>
      <c r="AD129" s="1049"/>
      <c r="AE129" s="1050"/>
      <c r="AF129" s="1051">
        <v>31636515</v>
      </c>
      <c r="AG129" s="1049"/>
      <c r="AH129" s="1049"/>
      <c r="AI129" s="1049"/>
      <c r="AJ129" s="1050"/>
      <c r="AK129" s="1051">
        <v>31720074</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249</v>
      </c>
      <c r="BG129" s="1159"/>
      <c r="BH129" s="1159"/>
      <c r="BI129" s="1159"/>
      <c r="BJ129" s="1159"/>
      <c r="BK129" s="1159"/>
      <c r="BL129" s="1160"/>
      <c r="BM129" s="1158">
        <v>16.73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3664143</v>
      </c>
      <c r="AB130" s="1049"/>
      <c r="AC130" s="1049"/>
      <c r="AD130" s="1049"/>
      <c r="AE130" s="1050"/>
      <c r="AF130" s="1051">
        <v>3719111</v>
      </c>
      <c r="AG130" s="1049"/>
      <c r="AH130" s="1049"/>
      <c r="AI130" s="1049"/>
      <c r="AJ130" s="1050"/>
      <c r="AK130" s="1051">
        <v>3707642</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28075020</v>
      </c>
      <c r="AB131" s="1074"/>
      <c r="AC131" s="1074"/>
      <c r="AD131" s="1074"/>
      <c r="AE131" s="1075"/>
      <c r="AF131" s="1073">
        <v>27917404</v>
      </c>
      <c r="AG131" s="1074"/>
      <c r="AH131" s="1074"/>
      <c r="AI131" s="1074"/>
      <c r="AJ131" s="1075"/>
      <c r="AK131" s="1073">
        <v>28012432</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68.099999999999994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6.0814631649999997</v>
      </c>
      <c r="AB132" s="1190"/>
      <c r="AC132" s="1190"/>
      <c r="AD132" s="1190"/>
      <c r="AE132" s="1191"/>
      <c r="AF132" s="1192">
        <v>6.503391218</v>
      </c>
      <c r="AG132" s="1190"/>
      <c r="AH132" s="1190"/>
      <c r="AI132" s="1190"/>
      <c r="AJ132" s="1191"/>
      <c r="AK132" s="1192">
        <v>4.9467750600000002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4.7</v>
      </c>
      <c r="AB133" s="1173"/>
      <c r="AC133" s="1173"/>
      <c r="AD133" s="1173"/>
      <c r="AE133" s="1174"/>
      <c r="AF133" s="1172">
        <v>5.5</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WINmNBV7VEy8hRU8W3r6ONnNtAXN+JhjuM5EsrjFQr+oE4Bis3MZvuCJzdd9lhmQVXN478cn0dSZbO7hYgOlw==" saltValue="97t7JMXJuiKkhVMtFiGM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8rKragmT0D36wBHrPGFyBYOe0xj2fxbVfsb/PMqlqOdFzgOVppc9MRpL5t4QsRXmWw6dTOoKBcjPBTHToOaBDg==" saltValue="pRxkcarEUt+cjO0jWvz8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I36M3nuvK2zWfotj4MS2DRY+d4lyKMef9dHmjM3D8wBXbP2tixD9cP5HuTtXRvN+UBb9+8OWG5vrrJwnW7/vA==" saltValue="K28ifbk3cMgNrVUca7Xz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8742585</v>
      </c>
      <c r="AP9" s="312">
        <v>52201</v>
      </c>
      <c r="AQ9" s="313">
        <v>59710</v>
      </c>
      <c r="AR9" s="314">
        <v>-12.6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589314</v>
      </c>
      <c r="AP10" s="315">
        <v>3519</v>
      </c>
      <c r="AQ10" s="316">
        <v>4086</v>
      </c>
      <c r="AR10" s="317">
        <v>-13.9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111183</v>
      </c>
      <c r="AP11" s="315">
        <v>664</v>
      </c>
      <c r="AQ11" s="316">
        <v>2450</v>
      </c>
      <c r="AR11" s="317">
        <v>-72.900000000000006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t="s">
        <v>522</v>
      </c>
      <c r="AP12" s="315" t="s">
        <v>522</v>
      </c>
      <c r="AQ12" s="316">
        <v>384</v>
      </c>
      <c r="AR12" s="317" t="s">
        <v>522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523</v>
      </c>
      <c r="AL13" s="1213"/>
      <c r="AM13" s="1213"/>
      <c r="AN13" s="1214"/>
      <c r="AO13" s="315" t="s">
        <v>522</v>
      </c>
      <c r="AP13" s="315" t="s">
        <v>522</v>
      </c>
      <c r="AQ13" s="316" t="s">
        <v>522</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345771</v>
      </c>
      <c r="AP14" s="315">
        <v>2065</v>
      </c>
      <c r="AQ14" s="316">
        <v>1976</v>
      </c>
      <c r="AR14" s="317">
        <v>4.5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720787</v>
      </c>
      <c r="AP15" s="315">
        <v>4304</v>
      </c>
      <c r="AQ15" s="316">
        <v>1605</v>
      </c>
      <c r="AR15" s="317">
        <v>168.2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-806417</v>
      </c>
      <c r="AP16" s="315">
        <v>-4815</v>
      </c>
      <c r="AQ16" s="316">
        <v>-5358</v>
      </c>
      <c r="AR16" s="317">
        <v>-10.1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9703223</v>
      </c>
      <c r="AP17" s="315">
        <v>57937</v>
      </c>
      <c r="AQ17" s="316">
        <v>64852</v>
      </c>
      <c r="AR17" s="317">
        <v>-10.7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6.25</v>
      </c>
      <c r="AP21" s="328">
        <v>6.62</v>
      </c>
      <c r="AQ21" s="329">
        <v>-0.37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99.4</v>
      </c>
      <c r="AP22" s="333">
        <v>99.3</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5282498</v>
      </c>
      <c r="AP32" s="342">
        <v>31541</v>
      </c>
      <c r="AQ32" s="343">
        <v>36009</v>
      </c>
      <c r="AR32" s="344">
        <v>-12.4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522</v>
      </c>
      <c r="AP34" s="342" t="s">
        <v>522</v>
      </c>
      <c r="AQ34" s="343">
        <v>32</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1555394</v>
      </c>
      <c r="AP35" s="342">
        <v>9287</v>
      </c>
      <c r="AQ35" s="343">
        <v>11361</v>
      </c>
      <c r="AR35" s="344">
        <v>-18.3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41830</v>
      </c>
      <c r="AP36" s="342">
        <v>250</v>
      </c>
      <c r="AQ36" s="343">
        <v>521</v>
      </c>
      <c r="AR36" s="344">
        <v>-52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t="s">
        <v>522</v>
      </c>
      <c r="AP37" s="342" t="s">
        <v>522</v>
      </c>
      <c r="AQ37" s="343">
        <v>742</v>
      </c>
      <c r="AR37" s="344" t="s">
        <v>522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v>932</v>
      </c>
      <c r="AP38" s="345">
        <v>6</v>
      </c>
      <c r="AQ38" s="346">
        <v>1</v>
      </c>
      <c r="AR38" s="334">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-1787300</v>
      </c>
      <c r="AP39" s="342">
        <v>-10672</v>
      </c>
      <c r="AQ39" s="343">
        <v>-6512</v>
      </c>
      <c r="AR39" s="344">
        <v>63.9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-3707642</v>
      </c>
      <c r="AP40" s="342">
        <v>-22138</v>
      </c>
      <c r="AQ40" s="343">
        <v>-33153</v>
      </c>
      <c r="AR40" s="344">
        <v>-33.200000000000003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1385712</v>
      </c>
      <c r="AP41" s="342">
        <v>8274</v>
      </c>
      <c r="AQ41" s="343">
        <v>9001</v>
      </c>
      <c r="AR41" s="344">
        <v>-8.1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8748515</v>
      </c>
      <c r="AN51" s="364">
        <v>52752</v>
      </c>
      <c r="AO51" s="365">
        <v>18.600000000000001</v>
      </c>
      <c r="AP51" s="366">
        <v>45117</v>
      </c>
      <c r="AQ51" s="367">
        <v>4.5999999999999996</v>
      </c>
      <c r="AR51" s="368">
        <v>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3901310</v>
      </c>
      <c r="AN52" s="372">
        <v>23524</v>
      </c>
      <c r="AO52" s="373">
        <v>9.3000000000000007</v>
      </c>
      <c r="AP52" s="374">
        <v>25589</v>
      </c>
      <c r="AQ52" s="375">
        <v>16.899999999999999</v>
      </c>
      <c r="AR52" s="376">
        <v>-7.6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9564260</v>
      </c>
      <c r="AN53" s="364">
        <v>57411</v>
      </c>
      <c r="AO53" s="365">
        <v>8.8000000000000007</v>
      </c>
      <c r="AP53" s="366">
        <v>52496</v>
      </c>
      <c r="AQ53" s="367">
        <v>16.399999999999999</v>
      </c>
      <c r="AR53" s="368">
        <v>-7.6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2958320</v>
      </c>
      <c r="AN54" s="372">
        <v>17758</v>
      </c>
      <c r="AO54" s="373">
        <v>-24.5</v>
      </c>
      <c r="AP54" s="374">
        <v>29467</v>
      </c>
      <c r="AQ54" s="375">
        <v>15.2</v>
      </c>
      <c r="AR54" s="376">
        <v>-39.700000000000003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7095471</v>
      </c>
      <c r="AN55" s="364">
        <v>42607</v>
      </c>
      <c r="AO55" s="365">
        <v>-25.8</v>
      </c>
      <c r="AP55" s="366">
        <v>52619</v>
      </c>
      <c r="AQ55" s="367">
        <v>0.2</v>
      </c>
      <c r="AR55" s="368">
        <v>-26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4012486</v>
      </c>
      <c r="AN56" s="372">
        <v>24094</v>
      </c>
      <c r="AO56" s="373">
        <v>35.700000000000003</v>
      </c>
      <c r="AP56" s="374">
        <v>31149</v>
      </c>
      <c r="AQ56" s="375">
        <v>5.7</v>
      </c>
      <c r="AR56" s="376">
        <v>30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7856160</v>
      </c>
      <c r="AN57" s="364">
        <v>46928</v>
      </c>
      <c r="AO57" s="365">
        <v>10.1</v>
      </c>
      <c r="AP57" s="366">
        <v>51875</v>
      </c>
      <c r="AQ57" s="367">
        <v>-1.4</v>
      </c>
      <c r="AR57" s="368">
        <v>11.5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4124086</v>
      </c>
      <c r="AN58" s="372">
        <v>24635</v>
      </c>
      <c r="AO58" s="373">
        <v>2.2000000000000002</v>
      </c>
      <c r="AP58" s="374">
        <v>29372</v>
      </c>
      <c r="AQ58" s="375">
        <v>-5.7</v>
      </c>
      <c r="AR58" s="376">
        <v>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6687721</v>
      </c>
      <c r="AN59" s="364">
        <v>39931</v>
      </c>
      <c r="AO59" s="365">
        <v>-14.9</v>
      </c>
      <c r="AP59" s="366">
        <v>48064</v>
      </c>
      <c r="AQ59" s="367">
        <v>-7.3</v>
      </c>
      <c r="AR59" s="368">
        <v>-7.6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4014339</v>
      </c>
      <c r="AN60" s="372">
        <v>23969</v>
      </c>
      <c r="AO60" s="373">
        <v>-2.7</v>
      </c>
      <c r="AP60" s="374">
        <v>30373</v>
      </c>
      <c r="AQ60" s="375">
        <v>3.4</v>
      </c>
      <c r="AR60" s="376">
        <v>-6.1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7990425</v>
      </c>
      <c r="AN61" s="379">
        <v>47926</v>
      </c>
      <c r="AO61" s="380">
        <v>-0.6</v>
      </c>
      <c r="AP61" s="381">
        <v>50034</v>
      </c>
      <c r="AQ61" s="382">
        <v>2.5</v>
      </c>
      <c r="AR61" s="368">
        <v>-3.1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3802108</v>
      </c>
      <c r="AN62" s="372">
        <v>22796</v>
      </c>
      <c r="AO62" s="373">
        <v>4</v>
      </c>
      <c r="AP62" s="374">
        <v>29190</v>
      </c>
      <c r="AQ62" s="375">
        <v>7.1</v>
      </c>
      <c r="AR62" s="376">
        <v>-3.1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OwKsfe1Q3aOY/wg4JXNDMbLki/nFJXoetrXHgTLjL3owF7RXIFuTBUKGdzA5oUcfUGyz4LZp4tLKvagz8TVQA==" saltValue="BP8lGbLnbYA31fxSlDaf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Iu/agVIyYKbYZoZCbbvE3hIiykgN3KiDTxuow/S+CsUvlnL8L9WnuYf1eLWFhGZIfsjVpsEEr/TQKhzhlJYSw==" saltValue="/UIOEu/mTM/SU6i96MDQ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1q6WFgA4XiT/WWfubQ9vPammOVPph8RrxxQI0sUoF7HzB1IxBc5BwRu40ToeyUJdsRsSjvAVIOmSpMgvl65TQ==" saltValue="BhWVkTa+RXmyuB/rmgCr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2" t="s">
        <v>3</v>
      </c>
      <c r="D47" s="1232"/>
      <c r="E47" s="1233"/>
      <c r="F47" s="11">
        <v>3.45</v>
      </c>
      <c r="G47" s="12">
        <v>3.83</v>
      </c>
      <c r="H47" s="12">
        <v>3.81</v>
      </c>
      <c r="I47" s="12">
        <v>3.84</v>
      </c>
      <c r="J47" s="13">
        <v>3.86</v>
      </c>
    </row>
    <row r="48" spans="2:10" ht="57.75" customHeight="1">
      <c r="B48" s="14"/>
      <c r="C48" s="1234" t="s">
        <v>4</v>
      </c>
      <c r="D48" s="1234"/>
      <c r="E48" s="1235"/>
      <c r="F48" s="15">
        <v>7.46</v>
      </c>
      <c r="G48" s="16">
        <v>8.09</v>
      </c>
      <c r="H48" s="16">
        <v>4.8499999999999996</v>
      </c>
      <c r="I48" s="16">
        <v>3.03</v>
      </c>
      <c r="J48" s="17">
        <v>4.58</v>
      </c>
    </row>
    <row r="49" spans="2:10" ht="57.75" customHeight="1" thickBot="1">
      <c r="B49" s="18"/>
      <c r="C49" s="1236" t="s">
        <v>5</v>
      </c>
      <c r="D49" s="1236"/>
      <c r="E49" s="1237"/>
      <c r="F49" s="19">
        <v>2.35</v>
      </c>
      <c r="G49" s="20">
        <v>1.0900000000000001</v>
      </c>
      <c r="H49" s="20" t="s">
        <v>569</v>
      </c>
      <c r="I49" s="20" t="s">
        <v>570</v>
      </c>
      <c r="J49" s="21">
        <v>1.59</v>
      </c>
    </row>
    <row r="50" spans="2:10" ht="13.5" customHeight="1"/>
    <row r="51" spans="2:10" ht="13.5" hidden="1" customHeight="1"/>
    <row r="52" spans="2:10" ht="13.5" hidden="1" customHeight="1"/>
    <row r="53" spans="2:10" ht="13.5" hidden="1" customHeight="1"/>
  </sheetData>
  <sheetProtection algorithmName="SHA-512" hashValue="wWLpMGMwRvThXaMPGNf7dcbXMxy9AVMW19f7E+c92Zm6YRk8pNAfgmuu6DexLLy+M+WUeHm/MJd813JnYO+J0w==" saltValue="tDwz75P5G+Ox+CeJ7Z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小山市</cp:lastModifiedBy>
  <cp:lastPrinted>2020-09-18T03:07:26Z</cp:lastPrinted>
  <dcterms:created xsi:type="dcterms:W3CDTF">2020-02-10T02:52:27Z</dcterms:created>
  <dcterms:modified xsi:type="dcterms:W3CDTF">2020-09-23T02:46:55Z</dcterms:modified>
  <cp:category/>
</cp:coreProperties>
</file>