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2_財務部\10_財政課\10_財政係\財政状況分析・公表\決算状況分析・公表\財政状況等公表\財政状況資料集の公表　財政比較・歳出比較分析表\H30\08回答（2回目）\"/>
    </mc:Choice>
  </mc:AlternateContent>
  <bookViews>
    <workbookView xWindow="0" yWindow="0" windowWidth="23040" windowHeight="9168"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<sst xmlns="http://schemas.openxmlformats.org/spreadsheetml/2006/main" count="1108" uniqueCount="614">
  <si>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</si>
  <si>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</si>
  <si>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</si>
  <si>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</si>
  <si>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</si>
  <si>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</si>
  <si>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</si>
  <si>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</si>
  <si>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</si>
  <si>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</si>
  <si>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</si>
  <si>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</si>
  <si>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</si>
  <si>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</si>
  <si>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</si>
  <si>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</si>
  <si>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</si>
  <si>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</si>
  <si>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</si>
  <si>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</si>
  <si>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</si>
  <si>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</si>
  <si>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</si>
  <si>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</si>
  <si>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</si>
  <si>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</si>
  <si>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</si>
  <si>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</si>
  <si>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</si>
  <si>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</si>
  <si>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</si>
  <si>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</si>
  <si>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</si>
  <si>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</si>
  <si>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</si>
  <si>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</si>
  <si>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</si>
  <si>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</si>
  <si>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</si>
  <si>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</si>
  <si>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</si>
  <si>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</si>
  <si>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</si>
  <si>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</si>
  <si>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</si>
  <si>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</si>
  <si>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</si>
  <si>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</si>
  <si>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</si>
  <si>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</si>
  <si>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</si>
  <si>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</si>
  <si>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</si>
  <si>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</si>
  <si>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</si>
  <si>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</si>
  <si>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</si>
  <si>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</si>
  <si>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</si>
  <si>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</si>
  <si>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</si>
  <si>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</si>
  <si>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</si>
  <si>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</si>
  <si>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</si>
  <si>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</si>
  <si>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</si>
  <si>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</si>
  <si>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</si>
  <si>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</si>
  <si>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</si>
  <si>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</si>
  <si>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</si>
  <si>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</si>
  <si>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</si>
  <si>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</si>
  <si>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</si>
  <si>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</si>
  <si>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</si>
  <si>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</si>
  <si>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</si>
  <si>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</si>
  <si>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</si>
  <si>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</si>
  <si>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</si>
  <si>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</si>
  <si>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</si>
  <si>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</si>
  <si>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</si>
  <si>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</si>
  <si>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</si>
  <si>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</si>
  <si>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</si>
  <si>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</si>
  <si>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</si>
  <si>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</si>
  <si>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</si>
  <si>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</si>
  <si>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</si>
  <si>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</si>
  <si>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</si>
  <si>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</si>
  <si>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</si>
  <si>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</si>
  <si>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</si>
  <si>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</si>
  <si>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</si>
  <si>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</si>
  <si>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</si>
  <si>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</si>
  <si>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</si>
  <si>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</si>
  <si>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</si>
  <si>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</si>
  <si>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</si>
  <si>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</si>
  <si>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</si>
  <si>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</si>
  <si>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</si>
  <si>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</si>
  <si>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</si>
  <si>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</si>
  <si>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</si>
  <si>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</si>
  <si>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</si>
  <si>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</si>
  <si>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</si>
  <si>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</si>
  <si>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</si>
  <si>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</si>
  <si>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</si>
  <si>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</si>
  <si>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</si>
  <si>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</si>
  <si>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</si>
  <si>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</si>
  <si>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</si>
  <si>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</si>
  <si>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</si>
  <si>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</si>
  <si>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</si>
  <si>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</si>
  <si>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</si>
  <si>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</si>
  <si>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</si>
  <si>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</si>
  <si>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</si>
  <si>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</si>
  <si>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</si>
  <si>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</si>
  <si>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</si>
  <si>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</si>
  <si>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</si>
  <si>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</si>
  <si>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</si>
  <si>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</si>
  <si>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</si>
  <si>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</si>
  <si>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</si>
  <si>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</si>
  <si>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</si>
  <si>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</si>
  <si>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</si>
  <si>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</si>
  <si>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</si>
  <si>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</si>
  <si>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</si>
  <si>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</si>
  <si>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</si>
  <si>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</si>
  <si>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</si>
  <si>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</si>
  <si>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</si>
  <si>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</si>
  <si>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</si>
  <si>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</si>
  <si>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</si>
  <si>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</si>
  <si>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</si>
  <si>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</si>
  <si>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</si>
  <si>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</si>
  <si>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</si>
  <si>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</si>
  <si>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</si>
  <si>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</si>
  <si>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</si>
  <si>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</si>
  <si>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</si>
  <si>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</si>
  <si>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</si>
  <si>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</si>
  <si>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</si>
  <si>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</si>
  <si>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</si>
  <si>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</si>
  <si>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</si>
  <si>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</si>
  <si>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</si>
  <si>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</si>
  <si>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</si>
  <si>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</si>
  <si>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</si>
  <si>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</si>
  <si>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</si>
  <si>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</si>
  <si>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</si>
  <si>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</si>
  <si>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</si>
  <si>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</si>
  <si>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</si>
  <si>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栃木県大田原市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</si>
  <si>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</si>
  <si>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</si>
  <si>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</si>
  <si>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</si>
  <si>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</si>
  <si>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</si>
  <si>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</si>
  <si>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</si>
  <si>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</si>
  <si>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</si>
  <si>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</si>
  <si>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</si>
  <si>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</si>
  <si>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</si>
  <si>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</si>
  <si>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</si>
  <si>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</si>
  <si>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</si>
  <si>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</si>
  <si>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</si>
  <si>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</si>
  <si>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</si>
  <si>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</si>
  <si>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</si>
  <si>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</si>
  <si>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</si>
  <si>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</si>
  <si>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</si>
  <si>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</si>
  <si>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</si>
  <si>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</si>
  <si>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</si>
  <si>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</si>
  <si>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</si>
  <si>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</si>
  <si>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</si>
  <si>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</si>
  <si>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</si>
  <si>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</si>
  <si>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</si>
  <si>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</si>
  <si>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</si>
  <si>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</si>
  <si>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</si>
  <si>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</si>
  <si>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</si>
  <si>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</si>
  <si>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</si>
  <si>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</si>
  <si>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</si>
  <si>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</si>
  <si>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</si>
  <si>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</si>
  <si>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</si>
  <si>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</si>
  <si>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</si>
  <si>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</si>
  <si>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</si>
  <si>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</si>
  <si>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</si>
  <si>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</si>
  <si>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</si>
  <si>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</si>
  <si>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</si>
  <si>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</si>
  <si>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</si>
  <si>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</si>
  <si>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</si>
  <si>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</si>
  <si>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</si>
  <si>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</si>
  <si>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</si>
  <si>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</si>
  <si>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</si>
  <si>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</si>
  <si>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</si>
  <si>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</si>
  <si>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</si>
  <si>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</si>
  <si>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</si>
  <si>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</si>
  <si>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</si>
  <si>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</si>
  <si>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</si>
  <si>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</si>
  <si>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</si>
  <si>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</si>
  <si>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</si>
  <si>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</si>
  <si>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</si>
  <si>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</si>
  <si>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</si>
  <si>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</si>
  <si>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</si>
  <si>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</si>
  <si>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</si>
  <si>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</si>
  <si>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</si>
  <si>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</si>
  <si>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</si>
  <si>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</si>
  <si>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</si>
  <si>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</si>
  <si>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</si>
  <si>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</si>
  <si>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</si>
  <si>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</si>
  <si>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</si>
  <si>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</si>
  <si>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</si>
  <si>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</si>
  <si>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</si>
  <si>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</si>
  <si>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</si>
  <si>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</si>
  <si>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</si>
  <si>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</si>
  <si>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</si>
  <si>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</si>
  <si>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</si>
  <si>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</si>
  <si>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</si>
  <si>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</si>
  <si>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</si>
  <si>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</si>
  <si>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</si>
  <si>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</si>
  <si>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</si>
  <si>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</si>
  <si>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</si>
  <si>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</si>
  <si>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</si>
  <si>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</si>
  <si>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</si>
  <si>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</si>
  <si>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</si>
  <si>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</si>
  <si>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</si>
  <si>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</si>
  <si>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</si>
  <si>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</si>
  <si>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</si>
  <si>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</si>
  <si>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</si>
  <si>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</si>
  <si>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</si>
  <si>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</si>
  <si>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</si>
  <si>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</si>
  <si>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</si>
  <si>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栃木県大田原市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</si>
  <si>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</si>
  <si>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</si>
  <si>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</si>
  <si>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</si>
  <si>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</si>
  <si>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</si>
  <si>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</si>
  <si>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</si>
  <si>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</si>
  <si>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</si>
  <si>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</si>
  <si>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</si>
  <si>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</si>
  <si>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</si>
  <si>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</si>
  <si>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</si>
  <si>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</si>
  <si>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</si>
  <si>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</si>
  <si>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</si>
  <si>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</si>
  <si>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</si>
  <si>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</si>
  <si>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</si>
  <si>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</si>
  <si>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</si>
  <si>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</si>
  <si>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</si>
  <si>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</si>
  <si>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</si>
  <si>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</si>
  <si>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</si>
  <si>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</si>
  <si>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</si>
  <si>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</si>
  <si>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</si>
  <si>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</si>
  <si>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</si>
  <si>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</si>
  <si>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</si>
  <si>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</si>
  <si>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</si>
  <si>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</si>
  <si>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</si>
  <si>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</si>
  <si>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</si>
  <si>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</si>
  <si>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</si>
  <si>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</si>
  <si>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</si>
  <si>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</si>
  <si>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</si>
  <si>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</si>
  <si>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</si>
  <si>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</si>
  <si>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</si>
  <si>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</si>
  <si>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</si>
  <si>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</si>
  <si>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</si>
  <si>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</si>
  <si>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</si>
  <si>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</si>
  <si>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</si>
  <si>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</si>
  <si>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</si>
  <si>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</si>
  <si>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</si>
  <si>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</si>
  <si>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</si>
  <si>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</si>
  <si>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</si>
  <si>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</si>
  <si>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</si>
  <si>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</si>
  <si>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</si>
  <si>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</si>
  <si>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</si>
  <si>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</si>
  <si>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</si>
  <si>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</si>
  <si>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</si>
  <si>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</si>
  <si>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</si>
  <si>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</si>
  <si>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</si>
  <si>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</si>
  <si>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</si>
  <si>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</si>
  <si>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</si>
  <si>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</si>
  <si>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</si>
  <si>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</si>
  <si>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</si>
  <si>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</si>
  <si>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</si>
  <si>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</si>
  <si>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</si>
  <si>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</si>
  <si>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</si>
  <si>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</si>
  <si>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</si>
  <si>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</si>
  <si>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</si>
  <si>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</si>
  <si>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</si>
  <si>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</si>
  <si>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</si>
  <si>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</si>
  <si>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</si>
  <si>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</si>
  <si>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</si>
  <si>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</si>
  <si>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</si>
  <si>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</si>
  <si>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</si>
  <si>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</si>
  <si>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</si>
  <si>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</si>
  <si>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</si>
  <si>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</si>
  <si>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</si>
  <si>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</si>
  <si>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</si>
  <si>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</si>
  <si>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</si>
  <si>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</si>
  <si>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</si>
  <si>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</si>
  <si>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</si>
  <si>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</si>
  <si>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</si>
  <si>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</si>
  <si>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</si>
  <si>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</si>
  <si>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</si>
  <si>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</si>
  <si>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</si>
  <si>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</si>
  <si>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</si>
  <si>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</si>
  <si>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</si>
  <si>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</si>
  <si>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</si>
  <si>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</si>
  <si>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</si>
  <si>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</si>
  <si>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</si>
  <si>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</si>
  <si>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</si>
  <si>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</si>
  <si>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</si>
  <si>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</si>
  <si>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</si>
  <si>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</si>
  <si>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</si>
  <si>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</si>
  <si>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</si>
  <si>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</si>
  <si>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</si>
  <si>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</si>
  <si>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</si>
  <si>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</si>
  <si>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</si>
  <si>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</si>
  <si>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</si>
  <si>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</si>
  <si>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</si>
  <si>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</si>
  <si>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</si>
  <si>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</si>
  <si>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</si>
  <si>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</si>
  <si>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</si>
  <si>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</si>
  <si>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</si>
  <si>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</si>
  <si>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</si>
  <si>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</si>
  <si>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</si>
  <si>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</si>
  <si>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</si>
  <si>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</si>
  <si>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</si>
  <si>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</si>
  <si>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</si>
  <si>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</si>
  <si>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</si>
  <si>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</si>
  <si>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t>
  </si>
  <si>
    <t>▲ 2.04</t>
  </si>
  <si>
    <t>▲ 3.79</t>
  </si>
  <si>
    <t>▲ 0.28</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</si>
  <si>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</si>
  <si>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</si>
  <si>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</si>
  <si>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</si>
  <si>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</si>
  <si>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</si>
  <si>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</si>
  <si>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</si>
  <si>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</si>
  <si>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</si>
  <si>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</si>
  <si>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</si>
  <si>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</si>
  <si>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</si>
  <si>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</si>
  <si>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</si>
  <si>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</si>
  <si>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</si>
  <si>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</si>
  <si>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</si>
  <si>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</si>
  <si>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</si>
  <si>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</si>
  <si>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</si>
  <si>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</si>
  <si>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</si>
  <si>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</si>
  <si>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</si>
  <si>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</si>
  <si>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</si>
  <si>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</si>
  <si>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</si>
  <si>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</si>
  <si>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</si>
  <si>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</si>
  <si>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</si>
  <si>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</si>
  <si>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</si>
  <si>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</si>
  <si>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</si>
  <si>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</si>
  <si>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</si>
  <si>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</si>
  <si>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</si>
  <si>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</si>
  <si>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</si>
  <si>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</si>
  <si>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</si>
  <si>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</si>
  <si>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</si>
  <si>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</si>
  <si>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</si>
  <si>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</si>
  <si>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</si>
  <si>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</si>
  <si>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</si>
  <si>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将来負担比率は充当可能基金残高が減少傾向であるため、高い比率で推移しており、類似団体内平均を大きく上回っている。
　実質公債費比率は類似団体内平均を上回っているものの、一部事務組合の公債費に係る負担金の減少や事業の計画的実施等により減少、改善傾向である。
　今後は事業の計画的な実施や基金への積立等により将来負担の軽減に努めていくとともに、引き続き実質公債費比率を改善していけるよう普通交付税参入率の高い有利な地方債の発行等、健全な財政運営に努める。</t>
    <phoneticPr fontId="5"/>
  </si>
  <si>
    <t>　　将来負担比率は充当可能基金残高が減少傾向であるため、高い比率で推移しており、類似団体内平均を大きく上回っている。
　有形固定資産減価償却費率は、類似団体内平均を下回っているが、更新が進み比較的新しい施設と、老朽化が進んでいる施設が極端に分かれており、老朽化が進んでいる施設については今後策定予定の公共施設総合管理計画における個別施設計画等に基づき適正な管理や更新、統廃合を進めていくことが急務となっている。
　今後は事業の計画的な実施や基金への積立等により将来負担の軽減に努めていくとともに、固定資産の計画的な更新、適正な管理を行っていく。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</si>
</sst>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0293-4B08-9C4E-588517EEA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35938</c:v>
                </c:pt>
                <c:pt idx="1">
                  <c:v>54862</c:v>
                </c:pt>
                <c:pt idx="2">
                  <c:v>71271</c:v>
                </c:pt>
                <c:pt idx="3">
                  <c:v>57395</c:v>
                </c:pt>
                <c:pt idx="4">
                  <c:v>44028</c:v>
                </c:pt>
              </c:numCache>
            </c:numRef>
          </c:val>
          <c:smooth val="0"/>
          <c:extLst>
            <c:ext xmlns:c16="http://schemas.microsoft.com/office/drawing/2014/chart" uri="{C3380CC4-5D6E-409C-BE32-E72D297353CC}">
              <c16:uniqueId val="{00000001-0293-4B08-9C4E-588517EEA9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6.45</c:v>
                </c:pt>
                <c:pt idx="1">
                  <c:v>5.87</c:v>
                </c:pt>
                <c:pt idx="2">
                  <c:v>4.78</c:v>
                </c:pt>
                <c:pt idx="3">
                  <c:v>5.86</c:v>
                </c:pt>
                <c:pt idx="4">
                  <c:v>5.63</c:v>
                </c:pt>
              </c:numCache>
            </c:numRef>
          </c:val>
          <c:extLst>
            <c:ext xmlns:c16="http://schemas.microsoft.com/office/drawing/2014/chart" uri="{C3380CC4-5D6E-409C-BE32-E72D297353CC}">
              <c16:uniqueId val="{00000000-33E9-425D-943C-818E4AF6F3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11.32</c:v>
                </c:pt>
                <c:pt idx="1">
                  <c:v>9.7100000000000009</c:v>
                </c:pt>
                <c:pt idx="2">
                  <c:v>7.32</c:v>
                </c:pt>
                <c:pt idx="3">
                  <c:v>6.89</c:v>
                </c:pt>
                <c:pt idx="4">
                  <c:v>6.93</c:v>
                </c:pt>
              </c:numCache>
            </c:numRef>
          </c:val>
          <c:extLst>
            <c:ext xmlns:c16="http://schemas.microsoft.com/office/drawing/2014/chart" uri="{C3380CC4-5D6E-409C-BE32-E72D297353CC}">
              <c16:uniqueId val="{00000001-33E9-425D-943C-818E4AF6F3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-1.07</c:v>
                </c:pt>
                <c:pt idx="1">
                  <c:v>-2.04</c:v>
                </c:pt>
                <c:pt idx="2">
                  <c:v>-3.79</c:v>
                </c:pt>
                <c:pt idx="3">
                  <c:v>0.5</c:v>
                </c:pt>
                <c:pt idx="4">
                  <c:v>-0.28000000000000003</c:v>
                </c:pt>
              </c:numCache>
            </c:numRef>
          </c:val>
          <c:smooth val="0"/>
          <c:extLst>
            <c:ext xmlns:c16="http://schemas.microsoft.com/office/drawing/2014/chart" uri="{C3380CC4-5D6E-409C-BE32-E72D297353CC}">
              <c16:uniqueId val="{00000002-33E9-425D-943C-818E4AF6F3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65-4ACC-805D-372D5B26D5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65-4ACC-805D-372D5B26D5D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4465-4ACC-805D-372D5B26D5D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0.09</c:v>
                </c:pt>
                <c:pt idx="6">
                  <c:v>#N/A</c:v>
                </c:pt>
                <c:pt idx="7">
                  <c:v>0.04</c:v>
                </c:pt>
                <c:pt idx="8">
                  <c:v>#N/A</c:v>
                </c:pt>
                <c:pt idx="9">
                  <c:v>0.12</c:v>
                </c:pt>
              </c:numCache>
            </c:numRef>
          </c:val>
          <c:extLst>
            <c:ext xmlns:c16="http://schemas.microsoft.com/office/drawing/2014/chart" uri="{C3380CC4-5D6E-409C-BE32-E72D297353CC}">
              <c16:uniqueId val="{00000003-4465-4ACC-805D-372D5B26D5D5}"/>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c:v>
                </c:pt>
                <c:pt idx="4">
                  <c:v>#N/A</c:v>
                </c:pt>
                <c:pt idx="5">
                  <c:v>0.32</c:v>
                </c:pt>
                <c:pt idx="6">
                  <c:v>#N/A</c:v>
                </c:pt>
                <c:pt idx="7">
                  <c:v>0.3</c:v>
                </c:pt>
                <c:pt idx="8">
                  <c:v>#N/A</c:v>
                </c:pt>
                <c:pt idx="9">
                  <c:v>0.28000000000000003</c:v>
                </c:pt>
              </c:numCache>
            </c:numRef>
          </c:val>
          <c:extLst>
            <c:ext xmlns:c16="http://schemas.microsoft.com/office/drawing/2014/chart" uri="{C3380CC4-5D6E-409C-BE32-E72D297353CC}">
              <c16:uniqueId val="{00000004-4465-4ACC-805D-372D5B26D5D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1.06</c:v>
                </c:pt>
                <c:pt idx="4">
                  <c:v>#N/A</c:v>
                </c:pt>
                <c:pt idx="5">
                  <c:v>1.17</c:v>
                </c:pt>
                <c:pt idx="6">
                  <c:v>#N/A</c:v>
                </c:pt>
                <c:pt idx="7">
                  <c:v>0.95</c:v>
                </c:pt>
                <c:pt idx="8">
                  <c:v>#N/A</c:v>
                </c:pt>
                <c:pt idx="9">
                  <c:v>0.72</c:v>
                </c:pt>
              </c:numCache>
            </c:numRef>
          </c:val>
          <c:extLst>
            <c:ext xmlns:c16="http://schemas.microsoft.com/office/drawing/2014/chart" uri="{C3380CC4-5D6E-409C-BE32-E72D297353CC}">
              <c16:uniqueId val="{00000005-4465-4ACC-805D-372D5B26D5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1.42</c:v>
                </c:pt>
                <c:pt idx="4">
                  <c:v>#N/A</c:v>
                </c:pt>
                <c:pt idx="5">
                  <c:v>1.82</c:v>
                </c:pt>
                <c:pt idx="6">
                  <c:v>#N/A</c:v>
                </c:pt>
                <c:pt idx="7">
                  <c:v>1.69</c:v>
                </c:pt>
                <c:pt idx="8">
                  <c:v>#N/A</c:v>
                </c:pt>
                <c:pt idx="9">
                  <c:v>1.84</c:v>
                </c:pt>
              </c:numCache>
            </c:numRef>
          </c:val>
          <c:extLst>
            <c:ext xmlns:c16="http://schemas.microsoft.com/office/drawing/2014/chart" uri="{C3380CC4-5D6E-409C-BE32-E72D297353CC}">
              <c16:uniqueId val="{00000006-4465-4ACC-805D-372D5B26D5D5}"/>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2.81</c:v>
                </c:pt>
                <c:pt idx="2">
                  <c:v>#N/A</c:v>
                </c:pt>
                <c:pt idx="3">
                  <c:v>2.37</c:v>
                </c:pt>
                <c:pt idx="4">
                  <c:v>#N/A</c:v>
                </c:pt>
                <c:pt idx="5">
                  <c:v>3.36</c:v>
                </c:pt>
                <c:pt idx="6">
                  <c:v>#N/A</c:v>
                </c:pt>
                <c:pt idx="7">
                  <c:v>2.34</c:v>
                </c:pt>
                <c:pt idx="8">
                  <c:v>#N/A</c:v>
                </c:pt>
                <c:pt idx="9">
                  <c:v>2.17</c:v>
                </c:pt>
              </c:numCache>
            </c:numRef>
          </c:val>
          <c:extLst>
            <c:ext xmlns:c16="http://schemas.microsoft.com/office/drawing/2014/chart" uri="{C3380CC4-5D6E-409C-BE32-E72D297353CC}">
              <c16:uniqueId val="{00000007-4465-4ACC-805D-372D5B26D5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6.13</c:v>
                </c:pt>
                <c:pt idx="2">
                  <c:v>#N/A</c:v>
                </c:pt>
                <c:pt idx="3">
                  <c:v>5.56</c:v>
                </c:pt>
                <c:pt idx="4">
                  <c:v>#N/A</c:v>
                </c:pt>
                <c:pt idx="5">
                  <c:v>4.46</c:v>
                </c:pt>
                <c:pt idx="6">
                  <c:v>#N/A</c:v>
                </c:pt>
                <c:pt idx="7">
                  <c:v>5.56</c:v>
                </c:pt>
                <c:pt idx="8">
                  <c:v>#N/A</c:v>
                </c:pt>
                <c:pt idx="9">
                  <c:v>5.34</c:v>
                </c:pt>
              </c:numCache>
            </c:numRef>
          </c:val>
          <c:extLst>
            <c:ext xmlns:c16="http://schemas.microsoft.com/office/drawing/2014/chart" uri="{C3380CC4-5D6E-409C-BE32-E72D297353CC}">
              <c16:uniqueId val="{00000008-4465-4ACC-805D-372D5B26D5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5.95</c:v>
                </c:pt>
                <c:pt idx="2">
                  <c:v>#N/A</c:v>
                </c:pt>
                <c:pt idx="3">
                  <c:v>6.51</c:v>
                </c:pt>
                <c:pt idx="4">
                  <c:v>#N/A</c:v>
                </c:pt>
                <c:pt idx="5">
                  <c:v>7.34</c:v>
                </c:pt>
                <c:pt idx="6">
                  <c:v>#N/A</c:v>
                </c:pt>
                <c:pt idx="7">
                  <c:v>7.21</c:v>
                </c:pt>
                <c:pt idx="8">
                  <c:v>#N/A</c:v>
                </c:pt>
                <c:pt idx="9">
                  <c:v>7.2</c:v>
                </c:pt>
              </c:numCache>
            </c:numRef>
          </c:val>
          <c:extLst>
            <c:ext xmlns:c16="http://schemas.microsoft.com/office/drawing/2014/chart" uri="{C3380CC4-5D6E-409C-BE32-E72D297353CC}">
              <c16:uniqueId val="{00000009-4465-4ACC-805D-372D5B26D5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3849</c:v>
                </c:pt>
                <c:pt idx="5">
                  <c:v>3960</c:v>
                </c:pt>
                <c:pt idx="8">
                  <c:v>3950</c:v>
                </c:pt>
                <c:pt idx="11">
                  <c:v>3833</c:v>
                </c:pt>
                <c:pt idx="14">
                  <c:v>3639</c:v>
                </c:pt>
              </c:numCache>
            </c:numRef>
          </c:val>
          <c:extLst>
            <c:ext xmlns:c16="http://schemas.microsoft.com/office/drawing/2014/chart" uri="{C3380CC4-5D6E-409C-BE32-E72D297353CC}">
              <c16:uniqueId val="{00000000-8920-4750-9047-F563D5FFD6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8920-4750-9047-F563D5FFD6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84</c:v>
                </c:pt>
                <c:pt idx="3">
                  <c:v>75</c:v>
                </c:pt>
                <c:pt idx="6">
                  <c:v>66</c:v>
                </c:pt>
                <c:pt idx="9">
                  <c:v>64</c:v>
                </c:pt>
                <c:pt idx="12">
                  <c:v>60</c:v>
                </c:pt>
              </c:numCache>
            </c:numRef>
          </c:val>
          <c:extLst>
            <c:ext xmlns:c16="http://schemas.microsoft.com/office/drawing/2014/chart" uri="{C3380CC4-5D6E-409C-BE32-E72D297353CC}">
              <c16:uniqueId val="{00000002-8920-4750-9047-F563D5FFD6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377</c:v>
                </c:pt>
                <c:pt idx="3">
                  <c:v>387</c:v>
                </c:pt>
                <c:pt idx="6">
                  <c:v>409</c:v>
                </c:pt>
                <c:pt idx="9">
                  <c:v>303</c:v>
                </c:pt>
                <c:pt idx="12">
                  <c:v>105</c:v>
                </c:pt>
              </c:numCache>
            </c:numRef>
          </c:val>
          <c:extLst>
            <c:ext xmlns:c16="http://schemas.microsoft.com/office/drawing/2014/chart" uri="{C3380CC4-5D6E-409C-BE32-E72D297353CC}">
              <c16:uniqueId val="{00000003-8920-4750-9047-F563D5FFD6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911</c:v>
                </c:pt>
                <c:pt idx="3">
                  <c:v>867</c:v>
                </c:pt>
                <c:pt idx="6">
                  <c:v>872</c:v>
                </c:pt>
                <c:pt idx="9">
                  <c:v>859</c:v>
                </c:pt>
                <c:pt idx="12">
                  <c:v>887</c:v>
                </c:pt>
              </c:numCache>
            </c:numRef>
          </c:val>
          <c:extLst>
            <c:ext xmlns:c16="http://schemas.microsoft.com/office/drawing/2014/chart" uri="{C3380CC4-5D6E-409C-BE32-E72D297353CC}">
              <c16:uniqueId val="{00000004-8920-4750-9047-F563D5FFD6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0-4750-9047-F563D5FFD6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20-4750-9047-F563D5FFD6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4118</c:v>
                </c:pt>
                <c:pt idx="3">
                  <c:v>4115</c:v>
                </c:pt>
                <c:pt idx="6">
                  <c:v>3997</c:v>
                </c:pt>
                <c:pt idx="9">
                  <c:v>3837</c:v>
                </c:pt>
                <c:pt idx="12">
                  <c:v>3711</c:v>
                </c:pt>
              </c:numCache>
            </c:numRef>
          </c:val>
          <c:extLst>
            <c:ext xmlns:c16="http://schemas.microsoft.com/office/drawing/2014/chart" uri="{C3380CC4-5D6E-409C-BE32-E72D297353CC}">
              <c16:uniqueId val="{00000007-8920-4750-9047-F563D5FFD6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1641</c:v>
                </c:pt>
                <c:pt idx="2">
                  <c:v>#N/A</c:v>
                </c:pt>
                <c:pt idx="3">
                  <c:v>#N/A</c:v>
                </c:pt>
                <c:pt idx="4">
                  <c:v>1484</c:v>
                </c:pt>
                <c:pt idx="5">
                  <c:v>#N/A</c:v>
                </c:pt>
                <c:pt idx="6">
                  <c:v>#N/A</c:v>
                </c:pt>
                <c:pt idx="7">
                  <c:v>1394</c:v>
                </c:pt>
                <c:pt idx="8">
                  <c:v>#N/A</c:v>
                </c:pt>
                <c:pt idx="9">
                  <c:v>#N/A</c:v>
                </c:pt>
                <c:pt idx="10">
                  <c:v>1231</c:v>
                </c:pt>
                <c:pt idx="11">
                  <c:v>#N/A</c:v>
                </c:pt>
                <c:pt idx="12">
                  <c:v>#N/A</c:v>
                </c:pt>
                <c:pt idx="13">
                  <c:v>1124</c:v>
                </c:pt>
                <c:pt idx="14">
                  <c:v>#N/A</c:v>
                </c:pt>
              </c:numCache>
            </c:numRef>
          </c:val>
          <c:smooth val="0"/>
          <c:extLst>
            <c:ext xmlns:c16="http://schemas.microsoft.com/office/drawing/2014/chart" uri="{C3380CC4-5D6E-409C-BE32-E72D297353CC}">
              <c16:uniqueId val="{00000008-8920-4750-9047-F563D5FFD6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32393</c:v>
                </c:pt>
                <c:pt idx="5">
                  <c:v>32123</c:v>
                </c:pt>
                <c:pt idx="8">
                  <c:v>31835</c:v>
                </c:pt>
                <c:pt idx="11">
                  <c:v>31168</c:v>
                </c:pt>
                <c:pt idx="14">
                  <c:v>31384</c:v>
                </c:pt>
              </c:numCache>
            </c:numRef>
          </c:val>
          <c:extLst>
            <c:ext xmlns:c16="http://schemas.microsoft.com/office/drawing/2014/chart" uri="{C3380CC4-5D6E-409C-BE32-E72D297353CC}">
              <c16:uniqueId val="{00000000-37CD-413A-80E6-92C9599F73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3108</c:v>
                </c:pt>
                <c:pt idx="5">
                  <c:v>3157</c:v>
                </c:pt>
                <c:pt idx="8">
                  <c:v>3168</c:v>
                </c:pt>
                <c:pt idx="11">
                  <c:v>3322</c:v>
                </c:pt>
                <c:pt idx="14">
                  <c:v>3004</c:v>
                </c:pt>
              </c:numCache>
            </c:numRef>
          </c:val>
          <c:extLst>
            <c:ext xmlns:c16="http://schemas.microsoft.com/office/drawing/2014/chart" uri="{C3380CC4-5D6E-409C-BE32-E72D297353CC}">
              <c16:uniqueId val="{00000001-37CD-413A-80E6-92C9599F73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5850</c:v>
                </c:pt>
                <c:pt idx="5">
                  <c:v>5523</c:v>
                </c:pt>
                <c:pt idx="8">
                  <c:v>4936</c:v>
                </c:pt>
                <c:pt idx="11">
                  <c:v>4540</c:v>
                </c:pt>
                <c:pt idx="14">
                  <c:v>4334</c:v>
                </c:pt>
              </c:numCache>
            </c:numRef>
          </c:val>
          <c:extLst>
            <c:ext xmlns:c16="http://schemas.microsoft.com/office/drawing/2014/chart" uri="{C3380CC4-5D6E-409C-BE32-E72D297353CC}">
              <c16:uniqueId val="{00000002-37CD-413A-80E6-92C9599F73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CD-413A-80E6-92C9599F73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CD-413A-80E6-92C9599F73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5-37CD-413A-80E6-92C9599F73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5189</c:v>
                </c:pt>
                <c:pt idx="3">
                  <c:v>5063</c:v>
                </c:pt>
                <c:pt idx="6">
                  <c:v>5036</c:v>
                </c:pt>
                <c:pt idx="9">
                  <c:v>4933</c:v>
                </c:pt>
                <c:pt idx="12">
                  <c:v>4706</c:v>
                </c:pt>
              </c:numCache>
            </c:numRef>
          </c:val>
          <c:extLst>
            <c:ext xmlns:c16="http://schemas.microsoft.com/office/drawing/2014/chart" uri="{C3380CC4-5D6E-409C-BE32-E72D297353CC}">
              <c16:uniqueId val="{00000006-37CD-413A-80E6-92C9599F73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1412</c:v>
                </c:pt>
                <c:pt idx="3">
                  <c:v>1298</c:v>
                </c:pt>
                <c:pt idx="6">
                  <c:v>937</c:v>
                </c:pt>
                <c:pt idx="9">
                  <c:v>799</c:v>
                </c:pt>
                <c:pt idx="12">
                  <c:v>861</c:v>
                </c:pt>
              </c:numCache>
            </c:numRef>
          </c:val>
          <c:extLst>
            <c:ext xmlns:c16="http://schemas.microsoft.com/office/drawing/2014/chart" uri="{C3380CC4-5D6E-409C-BE32-E72D297353CC}">
              <c16:uniqueId val="{00000007-37CD-413A-80E6-92C9599F73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11228</c:v>
                </c:pt>
                <c:pt idx="3">
                  <c:v>10789</c:v>
                </c:pt>
                <c:pt idx="6">
                  <c:v>10436</c:v>
                </c:pt>
                <c:pt idx="9">
                  <c:v>9834</c:v>
                </c:pt>
                <c:pt idx="12">
                  <c:v>9549</c:v>
                </c:pt>
              </c:numCache>
            </c:numRef>
          </c:val>
          <c:extLst>
            <c:ext xmlns:c16="http://schemas.microsoft.com/office/drawing/2014/chart" uri="{C3380CC4-5D6E-409C-BE32-E72D297353CC}">
              <c16:uniqueId val="{00000008-37CD-413A-80E6-92C9599F73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312</c:v>
                </c:pt>
                <c:pt idx="3">
                  <c:v>240</c:v>
                </c:pt>
                <c:pt idx="6">
                  <c:v>176</c:v>
                </c:pt>
                <c:pt idx="9">
                  <c:v>114</c:v>
                </c:pt>
                <c:pt idx="12">
                  <c:v>50</c:v>
                </c:pt>
              </c:numCache>
            </c:numRef>
          </c:val>
          <c:extLst>
            <c:ext xmlns:c16="http://schemas.microsoft.com/office/drawing/2014/chart" uri="{C3380CC4-5D6E-409C-BE32-E72D297353CC}">
              <c16:uniqueId val="{00000009-37CD-413A-80E6-92C9599F73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31575</c:v>
                </c:pt>
                <c:pt idx="3">
                  <c:v>31049</c:v>
                </c:pt>
                <c:pt idx="6">
                  <c:v>31151</c:v>
                </c:pt>
                <c:pt idx="9">
                  <c:v>31327</c:v>
                </c:pt>
                <c:pt idx="12">
                  <c:v>32675</c:v>
                </c:pt>
              </c:numCache>
            </c:numRef>
          </c:val>
          <c:extLst>
            <c:ext xmlns:c16="http://schemas.microsoft.com/office/drawing/2014/chart" uri="{C3380CC4-5D6E-409C-BE32-E72D297353CC}">
              <c16:uniqueId val="{0000000A-37CD-413A-80E6-92C9599F73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8364</c:v>
                </c:pt>
                <c:pt idx="2">
                  <c:v>#N/A</c:v>
                </c:pt>
                <c:pt idx="3">
                  <c:v>#N/A</c:v>
                </c:pt>
                <c:pt idx="4">
                  <c:v>7637</c:v>
                </c:pt>
                <c:pt idx="5">
                  <c:v>#N/A</c:v>
                </c:pt>
                <c:pt idx="6">
                  <c:v>#N/A</c:v>
                </c:pt>
                <c:pt idx="7">
                  <c:v>7797</c:v>
                </c:pt>
                <c:pt idx="8">
                  <c:v>#N/A</c:v>
                </c:pt>
                <c:pt idx="9">
                  <c:v>#N/A</c:v>
                </c:pt>
                <c:pt idx="10">
                  <c:v>7977</c:v>
                </c:pt>
                <c:pt idx="11">
                  <c:v>#N/A</c:v>
                </c:pt>
                <c:pt idx="12">
                  <c:v>#N/A</c:v>
                </c:pt>
                <c:pt idx="13">
                  <c:v>9121</c:v>
                </c:pt>
                <c:pt idx="14">
                  <c:v>#N/A</c:v>
                </c:pt>
              </c:numCache>
            </c:numRef>
          </c:val>
          <c:smooth val="0"/>
          <c:extLst>
            <c:ext xmlns:c16="http://schemas.microsoft.com/office/drawing/2014/chart" uri="{C3380CC4-5D6E-409C-BE32-E72D297353CC}">
              <c16:uniqueId val="{0000000B-37CD-413A-80E6-92C9599F73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1413</c:v>
                </c:pt>
                <c:pt idx="1">
                  <c:v>1313</c:v>
                </c:pt>
                <c:pt idx="2">
                  <c:v>1314</c:v>
                </c:pt>
              </c:numCache>
            </c:numRef>
          </c:val>
          <c:extLst>
            <c:ext xmlns:c16="http://schemas.microsoft.com/office/drawing/2014/chart" uri="{C3380CC4-5D6E-409C-BE32-E72D297353CC}">
              <c16:uniqueId val="{00000000-FF40-4948-BCF7-ADD5F0129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12</c:v>
                </c:pt>
                <c:pt idx="2">
                  <c:v>12</c:v>
                </c:pt>
              </c:numCache>
            </c:numRef>
          </c:val>
          <c:extLst>
            <c:ext xmlns:c16="http://schemas.microsoft.com/office/drawing/2014/chart" uri="{C3380CC4-5D6E-409C-BE32-E72D297353CC}">
              <c16:uniqueId val="{00000001-FF40-4948-BCF7-ADD5F0129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3119</c:v>
                </c:pt>
                <c:pt idx="1">
                  <c:v>2508</c:v>
                </c:pt>
                <c:pt idx="2">
                  <c:v>1944</c:v>
                </c:pt>
              </c:numCache>
            </c:numRef>
          </c:val>
          <c:extLst>
            <c:ext xmlns:c16="http://schemas.microsoft.com/office/drawing/2014/chart" uri="{C3380CC4-5D6E-409C-BE32-E72D297353CC}">
              <c16:uniqueId val="{00000002-FF40-4948-BCF7-ADD5F0129E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{C9469B59-8F7C-464A-AE6C-82114D112DF5}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C08-454E-868E-89C2A7168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{CD05AB94-4F18-4CBE-8ABE-3A942F1B6EC4}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08-454E-868E-89C2A7168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{A285A21A-4CE9-4119-BB57-9EB9D12B29EE}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08-454E-868E-89C2A7168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{AC46CA40-E74A-4390-A4A7-408C99EA63C0}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08-454E-868E-89C2A7168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{D7D69183-345E-4CD0-8865-3C3DF162328E}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08-454E-868E-89C2A7168F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{2C99A7AF-F579-4925-BE9D-AF20250DD26A}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C08-454E-868E-89C2A7168F53}"/>
                </c:ext>
              </c:extLst>
            </c:dLbl>
            <c:dLbl>
              <c:idx val="16"/>
              <c:layout>
                <c:manualLayout>
                  <c:x val="-3.378887826562287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{43AB50DB-26B5-45A0-B1C0-17D9FCECA1C9}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C08-454E-868E-89C2A7168F53}"/>
                </c:ext>
              </c:extLst>
            </c:dLbl>
            <c:dLbl>
              <c:idx val="24"/>
              <c:layout>
                <c:manualLayout>
                  <c:x val="-3.05015226735217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{9830BC77-584D-44F1-B627-6DCDBF5EABFE}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C08-454E-868E-89C2A7168F5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{0D31D4CD-4501-4C00-8AD9-D32D2E2841AA}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C08-454E-868E-89C2A7168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39.5</c:v>
                </c:pt>
                <c:pt idx="24">
                  <c:v>40.200000000000003</c:v>
                </c:pt>
                <c:pt idx="32">
                  <c:v>35.5</c:v>
                </c:pt>
              </c:numCache>
            </c:numRef>
          </c:xVal>
          <c:yVal>
            <c:numRef>
              <c:f>公会計指標分析・財政指標組合せ分析表!$BP$51:$DC$51</c:f>
              <c:numCache>
                <c:formatCode>#,##0.0;"▲ "#,##0.0</c:formatCode>
                <c:ptCount val="40"/>
                <c:pt idx="16">
                  <c:v>49.6</c:v>
                </c:pt>
                <c:pt idx="24">
                  <c:v>51.1</c:v>
                </c:pt>
                <c:pt idx="32">
                  <c:v>58.2</c:v>
                </c:pt>
              </c:numCache>
            </c:numRef>
          </c:yVal>
          <c:smooth val="0"/>
          <c:extLst>
            <c:ext xmlns:c16="http://schemas.microsoft.com/office/drawing/2014/chart" uri="{C3380CC4-5D6E-409C-BE32-E72D297353CC}">
              <c16:uniqueId val="{00000009-2C08-454E-868E-89C2A7168F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{5FC8D70B-6506-4873-B7CF-601DA8B201D3}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C08-454E-868E-89C2A7168F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{A3EB8AB7-33FF-4CAB-8A48-2E0A3C56041E}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08-454E-868E-89C2A7168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{9FB7D527-DC08-46D1-A360-37E82924A50B}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08-454E-868E-89C2A7168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{350D32CA-E6B7-4718-A377-D568CB12B4D3}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08-454E-868E-89C2A7168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{938F5CF2-9BDB-4E4C-B86E-E1AEEA23F688}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08-454E-868E-89C2A7168F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{D85E3E2E-29EB-4AC5-AA20-875F154B15C7}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C08-454E-868E-89C2A7168F5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{50194DB9-B605-456F-9782-7DF334097ACF}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C08-454E-868E-89C2A7168F5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{E7FA466F-6AB9-490E-B030-5960C5CEF3B0}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C08-454E-868E-89C2A7168F5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{806A91D7-C096-45BF-BA83-A78F10F40F44}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C08-454E-868E-89C2A7168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56.6</c:v>
                </c:pt>
                <c:pt idx="32">
                  <c:v>54.2</c:v>
                </c:pt>
              </c:numCache>
            </c:numRef>
          </c:xVal>
          <c:yVal>
            <c:numRef>
              <c:f>公会計指標分析・財政指標組合せ分析表!$BP$55:$DC$55</c:f>
              <c:numCache>
                <c:formatCode>#,##0.0;"▲ "#,##0.0</c:formatCode>
                <c:ptCount val="40"/>
                <c:pt idx="16">
                  <c:v>33.9</c:v>
                </c:pt>
                <c:pt idx="24">
                  <c:v>32.299999999999997</c:v>
                </c:pt>
                <c:pt idx="32">
                  <c:v>35.200000000000003</c:v>
                </c:pt>
              </c:numCache>
            </c:numRef>
          </c:yVal>
          <c:smooth val="0"/>
          <c:extLst>
            <c:ext xmlns:c16="http://schemas.microsoft.com/office/drawing/2014/chart" uri="{C3380CC4-5D6E-409C-BE32-E72D297353CC}">
              <c16:uniqueId val="{00000013-2C08-454E-868E-89C2A7168F53}"/>
            </c:ext>
          </c:extLst>
        </c:ser>
        <c:dLbls>
          <c:showLegendKey val="0"/>
          <c:showVal val="1"/>
          <c:showCatName val="0"/>
          <c:showSerName val="0"/>
          <c:showPercent val="0"/>
          <c:showBubbleSize val="0"/>
        </c:dLbls>
        <c:axId val="46179840"/>
        <c:axId val="46181760"/>
      </c:scatterChart>
      <c:valAx>
        <c:axId val="46179840"/>
        <c:scaling>
          <c:orientation val="minMax"/>
          <c:max val="59"/>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{AB165EE1-6EB4-44FE-8E8A-A014BB6533DA}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08-4B88-A162-E1B556AFBF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{EF8BFFC6-3758-466A-B6DB-3DC257AC8F1C}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08-4B88-A162-E1B556AFBF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{0D014769-ED71-4BC2-8FAA-187C7A3214B7}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08-4B88-A162-E1B556AFBF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{8181E563-FFD9-4F04-ADD9-E395B57F8A9C}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08-4B88-A162-E1B556AFBF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{CB10A4F9-91FA-40DF-B871-14E8541544A6}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08-4B88-A162-E1B556AFBFF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{80D11189-0F8E-415C-A7DB-CDBF06897D72}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08-4B88-A162-E1B556AFBFF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{C3DDEA64-0103-4869-853F-3255EEE6FE38}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08-4B88-A162-E1B556AFBFF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{22198A3D-66AC-411C-9668-7AB9C645E192}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08-4B88-A162-E1B556AFBFF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{2D0C0A10-95DE-4B42-87AF-BA4966C014DE}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08-4B88-A162-E1B556AFBF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c:v>
                </c:pt>
                <c:pt idx="16">
                  <c:v>9.4</c:v>
                </c:pt>
                <c:pt idx="24">
                  <c:v>8.6</c:v>
                </c:pt>
                <c:pt idx="32">
                  <c:v>7.9</c:v>
                </c:pt>
              </c:numCache>
            </c:numRef>
          </c:xVal>
          <c:yVal>
            <c:numRef>
              <c:f>公会計指標分析・財政指標組合せ分析表!$BP$73:$DC$73</c:f>
              <c:numCache>
                <c:formatCode>#,##0.0;"▲ "#,##0.0</c:formatCode>
                <c:ptCount val="40"/>
                <c:pt idx="0">
                  <c:v>52.4</c:v>
                </c:pt>
                <c:pt idx="8">
                  <c:v>47.4</c:v>
                </c:pt>
                <c:pt idx="16">
                  <c:v>49.6</c:v>
                </c:pt>
                <c:pt idx="24">
                  <c:v>51.1</c:v>
                </c:pt>
                <c:pt idx="32">
                  <c:v>58.2</c:v>
                </c:pt>
              </c:numCache>
            </c:numRef>
          </c:yVal>
          <c:smooth val="0"/>
          <c:extLst>
            <c:ext xmlns:c16="http://schemas.microsoft.com/office/drawing/2014/chart" uri="{C3380CC4-5D6E-409C-BE32-E72D297353CC}">
              <c16:uniqueId val="{00000009-EA08-4B88-A162-E1B556AFBF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{43737B3D-5E10-4C4F-8FE8-FED2E690AAC0}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08-4B88-A162-E1B556AFBF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{C6561459-E915-4CF9-B370-B94F5DD3E4B4}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08-4B88-A162-E1B556AFBF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{39B78ABF-908A-4D17-8381-65D0367BFE7E}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08-4B88-A162-E1B556AFBF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{022BE2B2-AE79-4D2A-BA61-C4A5F8684924}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08-4B88-A162-E1B556AFBF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{1B5F64CA-31B9-428D-98B7-924C2EE864BF}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08-4B88-A162-E1B556AFBFF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{E0D83DDA-6DD2-441C-946B-684BF877D14F}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08-4B88-A162-E1B556AFBFF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{15DB9966-E81A-4CB4-B4CF-12125019AC5F}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08-4B88-A162-E1B556AFBFF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{BF4E20E6-8A58-48CE-8EC8-172C9ABCCD21}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08-4B88-A162-E1B556AFBFF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{D1760AAA-0B9C-43FC-9A39-085546BF2FD8}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08-4B88-A162-E1B556AFBF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EA08-4B88-A162-E1B556AFBFFE}"/>
            </c:ext>
          </c:extLst>
        </c:ser>
        <c:dLbls>
          <c:showLegendKey val="0"/>
          <c:showVal val="1"/>
          <c:showCatName val="0"/>
          <c:showSerName val="0"/>
          <c:showPercent val="0"/>
          <c:showBubbleSize val="0"/>
        </c:dLbls>
        <c:axId val="84219776"/>
        <c:axId val="84234240"/>
      </c:scatterChart>
      <c:valAx>
        <c:axId val="84219776"/>
        <c:scaling>
          <c:orientation val="minMax"/>
          <c:max val="11.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である元利償還金や一部事務組合の元利償還金に対する負担金が大きく減少し、マイナス項目である普通交付税における算入公債費等の額についても減少となったもののトータルで大きな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が負担する公債費は減少傾向となっているが、今後も、中学校校舎改築事業など大型建設事業の実施を予定しているため、普通交付税算入率の高い有利な地方債を活用するなど、実質公債費比率の改善を図り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満期一括償還地方債償還の財源として減債基金への積立は行っていない。</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将来負担比率における分子のうちプラス項目である将来負担額は、平成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がピークとなった庁舎復興再整備事業などの建設事業により、地方債の現在高が大きく増加したため増加となり、また、マイナス項目である充当可能基金残高や充当可能特定財源についても減少となったことから、分子は大幅な増加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年度より実施している新庁舎建設事業が平成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令和元年度まで続く予定であり、今後も中学校校舎改築事業などの大規模建設事業が予定されているが、事業の計画的な実施や見直しを進めるとともに、財政調整基金等の充当可能基金への積立により財源の確保を図り、財政の健全化及び後世代への負担軽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財政調整基金については、合併算定替の縮減による普通交付税の減額などによる財源不足を補うため取崩しを行っており、積立額を取崩額が上回る状況が続いているため、残高が減少傾向となっている。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年度に財源不足を補うため償還に係る財源として取崩しを行ったことにより残高が大幅に減少している。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その他特定目的基金については、庁舎復興再整備事業を実施するにあたり公共施設整備等基金の取崩しを行ったことなどにより減少している。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新庁舎建設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中でも、合併振興基金は地域の振興に係る事業として祭りの開催などに係る財源として取崩しを行っており減少している。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年度にピークを迎えた庁舎復興再整備事業の実施に伴い取崩しを行っており減少している。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については、令和元年度まで実施する庁舎復興再整備事業やその後予定している中学校校舎増改築事業に係る財源として取崩しを行う予定であるが、今後予想される公共施設の老朽化に伴う財政需要等に対応するため、収支の状況等に応じ、積立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年度についても取崩しを行ったものの、同額を積み立てたため残高は横這いとなった。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年度に償還に係る財源として取崩しを行ったため大幅に減額している。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年度は取崩しも積立も行わなかったため増減はない。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本市の有形固定資産減価償却率は、更新や統廃合等が進んでいる施設と検討等に時間を要し老朽化が進んでいる施設が両極端となっている。</a:t>
          </a:r>
        </a:p>
        <a:p>
          <a:r>
            <a:rPr kumimoji="1" lang="ja-JP" altLang="en-US" sz="1100">
              <a:latin typeface="ＭＳ Ｐゴシック" panose="020B0600070205080204" pitchFamily="50" charset="-128"/>
              <a:ea typeface="ＭＳ Ｐゴシック" panose="020B0600070205080204" pitchFamily="50" charset="-128"/>
            </a:rPr>
            <a:t>　施設によっては、類似団体や全国平均を大幅に上回る施設もあり、今後策定予定の公共施設総合管理計画における個別施設計画等に基づき適正な管理や更新、統廃合を進めていくことが急務となっている。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206240" y="5372735"/>
          <a:ext cx="1270" cy="1038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258945" y="641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119245" y="64113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258945"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119245" y="53727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9" name="有形固定資産減価償却率平均値テキスト"/>
        <xdr:cNvSpPr txBox="1"/>
      </xdr:nvSpPr>
      <xdr:spPr>
        <a:xfrm>
          <a:off x="4258945" y="5558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3537585" y="5616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286702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3" name="フローチャート: 判断 72"/>
        <xdr:cNvSpPr/>
      </xdr:nvSpPr>
      <xdr:spPr>
        <a:xfrm>
          <a:off x="2196465" y="56059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74083</xdr:rowOff>
    </xdr:from>
    <xdr:to>
      <xdr:col>23</xdr:col>
      <xdr:colOff>136525</xdr:colOff>
      <xdr:row>34</xdr:row>
      <xdr:rowOff>4233</xdr:rowOff>
    </xdr:to>
    <xdr:sp macro="" textlink="">
      <xdr:nvSpPr>
        <xdr:cNvPr id="79" name="楕円 78"/>
        <xdr:cNvSpPr/>
      </xdr:nvSpPr>
      <xdr:spPr>
        <a:xfrm>
          <a:off x="4157345" y="636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160460</xdr:rowOff>
    </xdr:from>
    <xdr:ext cx="405111" cy="259045"/>
    <xdr:sp macro="" textlink="">
      <xdr:nvSpPr>
        <xdr:cNvPr id="80" name="有形固定資産減価償却率該当値テキスト"/>
        <xdr:cNvSpPr txBox="1"/>
      </xdr:nvSpPr>
      <xdr:spPr>
        <a:xfrm>
          <a:off x="4258945" y="627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76412</xdr:rowOff>
    </xdr:from>
    <xdr:to>
      <xdr:col>19</xdr:col>
      <xdr:colOff>187325</xdr:colOff>
      <xdr:row>33</xdr:row>
      <xdr:rowOff>6562</xdr:rowOff>
    </xdr:to>
    <xdr:sp macro="" textlink="">
      <xdr:nvSpPr>
        <xdr:cNvPr id="81" name="楕円 80"/>
        <xdr:cNvSpPr/>
      </xdr:nvSpPr>
      <xdr:spPr>
        <a:xfrm>
          <a:off x="3537585" y="619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127212</xdr:rowOff>
    </xdr:from>
    <xdr:to>
      <xdr:col>23</xdr:col>
      <xdr:colOff>85725</xdr:colOff>
      <xdr:row>33</xdr:row>
      <xdr:rowOff>124883</xdr:rowOff>
    </xdr:to>
    <xdr:cxnSp macro="">
      <xdr:nvCxnSpPr>
        <xdr:cNvPr id="82" name="直線コネクタ 81"/>
        <xdr:cNvCxnSpPr/>
      </xdr:nvCxnSpPr>
      <xdr:spPr>
        <a:xfrm>
          <a:off x="3588385" y="6246072"/>
          <a:ext cx="619760" cy="1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101600</xdr:rowOff>
    </xdr:from>
    <xdr:to>
      <xdr:col>15</xdr:col>
      <xdr:colOff>187325</xdr:colOff>
      <xdr:row>33</xdr:row>
      <xdr:rowOff>31750</xdr:rowOff>
    </xdr:to>
    <xdr:sp macro="" textlink="">
      <xdr:nvSpPr>
        <xdr:cNvPr id="83" name="楕円 82"/>
        <xdr:cNvSpPr/>
      </xdr:nvSpPr>
      <xdr:spPr>
        <a:xfrm>
          <a:off x="2867025" y="622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127212</xdr:rowOff>
    </xdr:from>
    <xdr:to>
      <xdr:col>19</xdr:col>
      <xdr:colOff>136525</xdr:colOff>
      <xdr:row>32</xdr:row>
      <xdr:rowOff>152400</xdr:rowOff>
    </xdr:to>
    <xdr:cxnSp macro="">
      <xdr:nvCxnSpPr>
        <xdr:cNvPr id="84" name="直線コネクタ 83"/>
        <xdr:cNvCxnSpPr/>
      </xdr:nvCxnSpPr>
      <xdr:spPr>
        <a:xfrm flipV="1">
          <a:off x="2917825" y="6246072"/>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5" name="n_1aveValue有形固定資産減価償却率"/>
        <xdr:cNvSpPr txBox="1"/>
      </xdr:nvSpPr>
      <xdr:spPr>
        <a:xfrm>
          <a:off x="3395989"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6" name="n_2aveValue有形固定資産減価償却率"/>
        <xdr:cNvSpPr txBox="1"/>
      </xdr:nvSpPr>
      <xdr:spPr>
        <a:xfrm>
          <a:off x="273812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87" name="n_3aveValue有形固定資産減価償却率"/>
        <xdr:cNvSpPr txBox="1"/>
      </xdr:nvSpPr>
      <xdr:spPr>
        <a:xfrm>
          <a:off x="2067569" y="538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169139</xdr:rowOff>
    </xdr:from>
    <xdr:ext cx="405111" cy="259045"/>
    <xdr:sp macro="" textlink="">
      <xdr:nvSpPr>
        <xdr:cNvPr id="88" name="n_1mainValue有形固定資産減価償却率"/>
        <xdr:cNvSpPr txBox="1"/>
      </xdr:nvSpPr>
      <xdr:spPr>
        <a:xfrm>
          <a:off x="3395989" y="628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22877</xdr:rowOff>
    </xdr:from>
    <xdr:ext cx="405111" cy="259045"/>
    <xdr:sp macro="" textlink="">
      <xdr:nvSpPr>
        <xdr:cNvPr id="89" name="n_2mainValue有形固定資産減価償却率"/>
        <xdr:cNvSpPr txBox="1"/>
      </xdr:nvSpPr>
      <xdr:spPr>
        <a:xfrm>
          <a:off x="2738129"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年度の本庁舎整備により地方債残高が増加したこと、また、充当可能基金残高が減少したことなどにより、類似団体内、全国平均及び県平均を上回っている。</a:t>
          </a:r>
        </a:p>
        <a:p>
          <a:r>
            <a:rPr kumimoji="1" lang="ja-JP" altLang="en-US" sz="1100">
              <a:latin typeface="ＭＳ Ｐゴシック" panose="020B0600070205080204" pitchFamily="50" charset="-128"/>
              <a:ea typeface="ＭＳ Ｐゴシック" panose="020B0600070205080204" pitchFamily="50" charset="-128"/>
            </a:rPr>
            <a:t>　施設整備等の際は、債務償還比率をより低くくしていくことができるよう、計画的な事業の実施等、債務残高の減少に努める。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19" name="直線コネクタ 118"/>
        <xdr:cNvCxnSpPr/>
      </xdr:nvCxnSpPr>
      <xdr:spPr>
        <a:xfrm flipV="1">
          <a:off x="13027660" y="5180076"/>
          <a:ext cx="1269" cy="142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0" name="債務償還比率最小値テキスト"/>
        <xdr:cNvSpPr txBox="1"/>
      </xdr:nvSpPr>
      <xdr:spPr>
        <a:xfrm>
          <a:off x="13080365" y="661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1" name="直線コネクタ 120"/>
        <xdr:cNvCxnSpPr/>
      </xdr:nvCxnSpPr>
      <xdr:spPr>
        <a:xfrm>
          <a:off x="12963525" y="660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2" name="債務償還比率最大値テキスト"/>
        <xdr:cNvSpPr txBox="1"/>
      </xdr:nvSpPr>
      <xdr:spPr>
        <a:xfrm>
          <a:off x="13080365" y="49591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3" name="直線コネクタ 122"/>
        <xdr:cNvCxnSpPr/>
      </xdr:nvCxnSpPr>
      <xdr:spPr>
        <a:xfrm>
          <a:off x="12963525" y="5180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4" name="債務償還比率平均値テキスト"/>
        <xdr:cNvSpPr txBox="1"/>
      </xdr:nvSpPr>
      <xdr:spPr>
        <a:xfrm>
          <a:off x="13080365" y="580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5" name="フローチャート: 判断 124"/>
        <xdr:cNvSpPr/>
      </xdr:nvSpPr>
      <xdr:spPr>
        <a:xfrm>
          <a:off x="13001625" y="5823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6" name="フローチャート: 判断 125"/>
        <xdr:cNvSpPr/>
      </xdr:nvSpPr>
      <xdr:spPr>
        <a:xfrm>
          <a:off x="12359005" y="581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139520</xdr:rowOff>
    </xdr:from>
    <xdr:to>
      <xdr:col>76</xdr:col>
      <xdr:colOff>73025</xdr:colOff>
      <xdr:row>29</xdr:row>
      <xdr:rowOff>69670</xdr:rowOff>
    </xdr:to>
    <xdr:sp macro="" textlink="">
      <xdr:nvSpPr>
        <xdr:cNvPr id="132" name="楕円 131"/>
        <xdr:cNvSpPr/>
      </xdr:nvSpPr>
      <xdr:spPr>
        <a:xfrm>
          <a:off x="13001625" y="5587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162397</xdr:rowOff>
    </xdr:from>
    <xdr:ext cx="469744" cy="259045"/>
    <xdr:sp macro="" textlink="">
      <xdr:nvSpPr>
        <xdr:cNvPr id="133" name="債務償還比率該当値テキスト"/>
        <xdr:cNvSpPr txBox="1"/>
      </xdr:nvSpPr>
      <xdr:spPr>
        <a:xfrm>
          <a:off x="13080365" y="544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76380</xdr:rowOff>
    </xdr:from>
    <xdr:to>
      <xdr:col>72</xdr:col>
      <xdr:colOff>123825</xdr:colOff>
      <xdr:row>30</xdr:row>
      <xdr:rowOff>6530</xdr:rowOff>
    </xdr:to>
    <xdr:sp macro="" textlink="">
      <xdr:nvSpPr>
        <xdr:cNvPr id="134" name="楕円 133"/>
        <xdr:cNvSpPr/>
      </xdr:nvSpPr>
      <xdr:spPr>
        <a:xfrm>
          <a:off x="12359005" y="569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18870</xdr:rowOff>
    </xdr:from>
    <xdr:to>
      <xdr:col>76</xdr:col>
      <xdr:colOff>22225</xdr:colOff>
      <xdr:row>29</xdr:row>
      <xdr:rowOff>127180</xdr:rowOff>
    </xdr:to>
    <xdr:cxnSp macro="">
      <xdr:nvCxnSpPr>
        <xdr:cNvPr id="135" name="直線コネクタ 134"/>
        <xdr:cNvCxnSpPr/>
      </xdr:nvCxnSpPr>
      <xdr:spPr>
        <a:xfrm flipV="1">
          <a:off x="12409805" y="5634810"/>
          <a:ext cx="61976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6" name="n_1aveValue債務償還比率"/>
        <xdr:cNvSpPr txBox="1"/>
      </xdr:nvSpPr>
      <xdr:spPr>
        <a:xfrm>
          <a:off x="12185092" y="59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23057</xdr:rowOff>
    </xdr:from>
    <xdr:ext cx="469744" cy="259045"/>
    <xdr:sp macro="" textlink="">
      <xdr:nvSpPr>
        <xdr:cNvPr id="137" name="n_1mainValue債務償還比率"/>
        <xdr:cNvSpPr txBox="1"/>
      </xdr:nvSpPr>
      <xdr:spPr>
        <a:xfrm>
          <a:off x="12185092" y="54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39624</xdr:rowOff>
    </xdr:from>
    <xdr:to>
      <xdr:col>24</xdr:col>
      <xdr:colOff>62865</xdr:colOff>
      <xdr:row>41</xdr:row>
      <xdr:rowOff>140208</xdr:rowOff>
    </xdr:to>
    <xdr:cxnSp macro="">
      <xdr:nvCxnSpPr>
        <xdr:cNvPr id="54" name="直線コネクタ 53"/>
        <xdr:cNvCxnSpPr/>
      </xdr:nvCxnSpPr>
      <xdr:spPr>
        <a:xfrm flipV="1">
          <a:off x="4086225" y="59070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144035</xdr:rowOff>
    </xdr:from>
    <xdr:ext cx="405111" cy="259045"/>
    <xdr:sp macro="" textlink="">
      <xdr:nvSpPr>
        <xdr:cNvPr id="55" name="【道路】&#10;有形固定資産減価償却率最小値テキスト"/>
        <xdr:cNvSpPr txBox="1"/>
      </xdr:nvSpPr>
      <xdr:spPr>
        <a:xfrm>
          <a:off x="4124960"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140208</xdr:rowOff>
    </xdr:from>
    <xdr:to>
      <xdr:col>24</xdr:col>
      <xdr:colOff>152400</xdr:colOff>
      <xdr:row>41</xdr:row>
      <xdr:rowOff>140208</xdr:rowOff>
    </xdr:to>
    <xdr:cxnSp macro="">
      <xdr:nvCxnSpPr>
        <xdr:cNvPr id="56" name="直線コネクタ 55"/>
        <xdr:cNvCxnSpPr/>
      </xdr:nvCxnSpPr>
      <xdr:spPr>
        <a:xfrm>
          <a:off x="4020820" y="7013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157751</xdr:rowOff>
    </xdr:from>
    <xdr:ext cx="405111" cy="259045"/>
    <xdr:sp macro="" textlink="">
      <xdr:nvSpPr>
        <xdr:cNvPr id="57" name="【道路】&#10;有形固定資産減価償却率最大値テキスト"/>
        <xdr:cNvSpPr txBox="1"/>
      </xdr:nvSpPr>
      <xdr:spPr>
        <a:xfrm>
          <a:off x="4124960" y="568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39624</xdr:rowOff>
    </xdr:from>
    <xdr:to>
      <xdr:col>24</xdr:col>
      <xdr:colOff>152400</xdr:colOff>
      <xdr:row>35</xdr:row>
      <xdr:rowOff>39624</xdr:rowOff>
    </xdr:to>
    <xdr:cxnSp macro="">
      <xdr:nvCxnSpPr>
        <xdr:cNvPr id="58" name="直線コネクタ 57"/>
        <xdr:cNvCxnSpPr/>
      </xdr:nvCxnSpPr>
      <xdr:spPr>
        <a:xfrm>
          <a:off x="4020820" y="59070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59" name="【道路】&#10;有形固定資産減価償却率平均値テキスト"/>
        <xdr:cNvSpPr txBox="1"/>
      </xdr:nvSpPr>
      <xdr:spPr>
        <a:xfrm>
          <a:off x="4124960" y="609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0" name="フローチャート: 判断 59"/>
        <xdr:cNvSpPr/>
      </xdr:nvSpPr>
      <xdr:spPr>
        <a:xfrm>
          <a:off x="4036060" y="62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1" name="フローチャート: 判断 60"/>
        <xdr:cNvSpPr/>
      </xdr:nvSpPr>
      <xdr:spPr>
        <a:xfrm>
          <a:off x="3312160" y="618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2" name="フローチャート: 判断 61"/>
        <xdr:cNvSpPr/>
      </xdr:nvSpPr>
      <xdr:spPr>
        <a:xfrm>
          <a:off x="2514600" y="622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87122</xdr:rowOff>
    </xdr:from>
    <xdr:to>
      <xdr:col>10</xdr:col>
      <xdr:colOff>165100</xdr:colOff>
      <xdr:row>37</xdr:row>
      <xdr:rowOff>17272</xdr:rowOff>
    </xdr:to>
    <xdr:sp macro="" textlink="">
      <xdr:nvSpPr>
        <xdr:cNvPr id="63" name="フローチャート: 判断 62"/>
        <xdr:cNvSpPr/>
      </xdr:nvSpPr>
      <xdr:spPr>
        <a:xfrm>
          <a:off x="1739900" y="6122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89408</xdr:rowOff>
    </xdr:from>
    <xdr:to>
      <xdr:col>24</xdr:col>
      <xdr:colOff>114300</xdr:colOff>
      <xdr:row>42</xdr:row>
      <xdr:rowOff>19558</xdr:rowOff>
    </xdr:to>
    <xdr:sp macro="" textlink="">
      <xdr:nvSpPr>
        <xdr:cNvPr id="69" name="楕円 68"/>
        <xdr:cNvSpPr/>
      </xdr:nvSpPr>
      <xdr:spPr>
        <a:xfrm>
          <a:off x="4036060" y="6962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4335</xdr:rowOff>
    </xdr:from>
    <xdr:ext cx="405111" cy="259045"/>
    <xdr:sp macro="" textlink="">
      <xdr:nvSpPr>
        <xdr:cNvPr id="70" name="【道路】&#10;有形固定資産減価償却率該当値テキスト"/>
        <xdr:cNvSpPr txBox="1"/>
      </xdr:nvSpPr>
      <xdr:spPr>
        <a:xfrm>
          <a:off x="4124960" y="68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1" name="楕円 70"/>
        <xdr:cNvSpPr/>
      </xdr:nvSpPr>
      <xdr:spPr>
        <a:xfrm>
          <a:off x="3312160" y="7001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140208</xdr:rowOff>
    </xdr:from>
    <xdr:to>
      <xdr:col>24</xdr:col>
      <xdr:colOff>63500</xdr:colOff>
      <xdr:row>42</xdr:row>
      <xdr:rowOff>7620</xdr:rowOff>
    </xdr:to>
    <xdr:cxnSp macro="">
      <xdr:nvCxnSpPr>
        <xdr:cNvPr id="72" name="直線コネクタ 71"/>
        <xdr:cNvCxnSpPr/>
      </xdr:nvCxnSpPr>
      <xdr:spPr>
        <a:xfrm flipV="1">
          <a:off x="3355340" y="7013448"/>
          <a:ext cx="73152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254</xdr:rowOff>
    </xdr:from>
    <xdr:to>
      <xdr:col>15</xdr:col>
      <xdr:colOff>101600</xdr:colOff>
      <xdr:row>42</xdr:row>
      <xdr:rowOff>101854</xdr:rowOff>
    </xdr:to>
    <xdr:sp macro="" textlink="">
      <xdr:nvSpPr>
        <xdr:cNvPr id="73" name="楕円 72"/>
        <xdr:cNvSpPr/>
      </xdr:nvSpPr>
      <xdr:spPr>
        <a:xfrm>
          <a:off x="25146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51054</xdr:rowOff>
    </xdr:to>
    <xdr:cxnSp macro="">
      <xdr:nvCxnSpPr>
        <xdr:cNvPr id="74" name="直線コネクタ 73"/>
        <xdr:cNvCxnSpPr/>
      </xdr:nvCxnSpPr>
      <xdr:spPr>
        <a:xfrm flipV="1">
          <a:off x="2565400" y="7048500"/>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75" name="n_1aveValue【道路】&#10;有形固定資産減価償却率"/>
        <xdr:cNvSpPr txBox="1"/>
      </xdr:nvSpPr>
      <xdr:spPr>
        <a:xfrm>
          <a:off x="3170564" y="59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76" name="n_2aveValue【道路】&#10;有形固定資産減価償却率"/>
        <xdr:cNvSpPr txBox="1"/>
      </xdr:nvSpPr>
      <xdr:spPr>
        <a:xfrm>
          <a:off x="238570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33799</xdr:rowOff>
    </xdr:from>
    <xdr:ext cx="405111" cy="259045"/>
    <xdr:sp macro="" textlink="">
      <xdr:nvSpPr>
        <xdr:cNvPr id="77" name="n_3aveValue【道路】&#10;有形固定資産減価償却率"/>
        <xdr:cNvSpPr txBox="1"/>
      </xdr:nvSpPr>
      <xdr:spPr>
        <a:xfrm>
          <a:off x="1611004" y="590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78" name="n_1mainValue【道路】&#10;有形固定資産減価償却率"/>
        <xdr:cNvSpPr txBox="1"/>
      </xdr:nvSpPr>
      <xdr:spPr>
        <a:xfrm>
          <a:off x="317056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92981</xdr:rowOff>
    </xdr:from>
    <xdr:ext cx="405111" cy="259045"/>
    <xdr:sp macro="" textlink="">
      <xdr:nvSpPr>
        <xdr:cNvPr id="79" name="n_2mainValue【道路】&#10;有形固定資産減価償却率"/>
        <xdr:cNvSpPr txBox="1"/>
      </xdr:nvSpPr>
      <xdr:spPr>
        <a:xfrm>
          <a:off x="2385704" y="713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2" name="テキスト ボックス 91"/>
        <xdr:cNvSpPr txBox="1"/>
      </xdr:nvSpPr>
      <xdr:spPr>
        <a:xfrm>
          <a:off x="536404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04" name="直線コネクタ 103"/>
        <xdr:cNvCxnSpPr/>
      </xdr:nvCxnSpPr>
      <xdr:spPr>
        <a:xfrm flipV="1">
          <a:off x="9219565" y="5745023"/>
          <a:ext cx="0" cy="13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05" name="【道路】&#10;一人当たり延長最小値テキスト"/>
        <xdr:cNvSpPr txBox="1"/>
      </xdr:nvSpPr>
      <xdr:spPr>
        <a:xfrm>
          <a:off x="9258300" y="711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06" name="直線コネクタ 105"/>
        <xdr:cNvCxnSpPr/>
      </xdr:nvCxnSpPr>
      <xdr:spPr>
        <a:xfrm>
          <a:off x="9154160" y="710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07" name="【道路】&#10;一人当たり延長最大値テキスト"/>
        <xdr:cNvSpPr txBox="1"/>
      </xdr:nvSpPr>
      <xdr:spPr>
        <a:xfrm>
          <a:off x="9258300" y="55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08" name="直線コネクタ 107"/>
        <xdr:cNvCxnSpPr/>
      </xdr:nvCxnSpPr>
      <xdr:spPr>
        <a:xfrm>
          <a:off x="9154160" y="574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09" name="【道路】&#10;一人当たり延長平均値テキスト"/>
        <xdr:cNvSpPr txBox="1"/>
      </xdr:nvSpPr>
      <xdr:spPr>
        <a:xfrm>
          <a:off x="9258300" y="63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0" name="フローチャート: 判断 109"/>
        <xdr:cNvSpPr/>
      </xdr:nvSpPr>
      <xdr:spPr>
        <a:xfrm>
          <a:off x="9192260" y="6475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1" name="フローチャート: 判断 110"/>
        <xdr:cNvSpPr/>
      </xdr:nvSpPr>
      <xdr:spPr>
        <a:xfrm>
          <a:off x="8445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2" name="フローチャート: 判断 111"/>
        <xdr:cNvSpPr/>
      </xdr:nvSpPr>
      <xdr:spPr>
        <a:xfrm>
          <a:off x="7670800" y="6260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13" name="フローチャート: 判断 112"/>
        <xdr:cNvSpPr/>
      </xdr:nvSpPr>
      <xdr:spPr>
        <a:xfrm>
          <a:off x="687324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163779</xdr:rowOff>
    </xdr:from>
    <xdr:to>
      <xdr:col>55</xdr:col>
      <xdr:colOff>50800</xdr:colOff>
      <xdr:row>39</xdr:row>
      <xdr:rowOff>93929</xdr:rowOff>
    </xdr:to>
    <xdr:sp macro="" textlink="">
      <xdr:nvSpPr>
        <xdr:cNvPr id="119" name="楕円 118"/>
        <xdr:cNvSpPr/>
      </xdr:nvSpPr>
      <xdr:spPr>
        <a:xfrm>
          <a:off x="9192260" y="6534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142206</xdr:rowOff>
    </xdr:from>
    <xdr:ext cx="534377" cy="259045"/>
    <xdr:sp macro="" textlink="">
      <xdr:nvSpPr>
        <xdr:cNvPr id="120" name="【道路】&#10;一人当たり延長該当値テキスト"/>
        <xdr:cNvSpPr txBox="1"/>
      </xdr:nvSpPr>
      <xdr:spPr>
        <a:xfrm>
          <a:off x="9258300" y="65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2692</xdr:rowOff>
    </xdr:from>
    <xdr:to>
      <xdr:col>50</xdr:col>
      <xdr:colOff>165100</xdr:colOff>
      <xdr:row>39</xdr:row>
      <xdr:rowOff>104292</xdr:rowOff>
    </xdr:to>
    <xdr:sp macro="" textlink="">
      <xdr:nvSpPr>
        <xdr:cNvPr id="121" name="楕円 120"/>
        <xdr:cNvSpPr/>
      </xdr:nvSpPr>
      <xdr:spPr>
        <a:xfrm>
          <a:off x="8445500" y="65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43129</xdr:rowOff>
    </xdr:from>
    <xdr:to>
      <xdr:col>55</xdr:col>
      <xdr:colOff>0</xdr:colOff>
      <xdr:row>39</xdr:row>
      <xdr:rowOff>53492</xdr:rowOff>
    </xdr:to>
    <xdr:cxnSp macro="">
      <xdr:nvCxnSpPr>
        <xdr:cNvPr id="122" name="直線コネクタ 121"/>
        <xdr:cNvCxnSpPr/>
      </xdr:nvCxnSpPr>
      <xdr:spPr>
        <a:xfrm flipV="1">
          <a:off x="8496300" y="6581089"/>
          <a:ext cx="7239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14884</xdr:rowOff>
    </xdr:from>
    <xdr:to>
      <xdr:col>46</xdr:col>
      <xdr:colOff>38100</xdr:colOff>
      <xdr:row>39</xdr:row>
      <xdr:rowOff>116484</xdr:rowOff>
    </xdr:to>
    <xdr:sp macro="" textlink="">
      <xdr:nvSpPr>
        <xdr:cNvPr id="123" name="楕円 122"/>
        <xdr:cNvSpPr/>
      </xdr:nvSpPr>
      <xdr:spPr>
        <a:xfrm>
          <a:off x="7670800" y="6552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53492</xdr:rowOff>
    </xdr:from>
    <xdr:to>
      <xdr:col>50</xdr:col>
      <xdr:colOff>114300</xdr:colOff>
      <xdr:row>39</xdr:row>
      <xdr:rowOff>65684</xdr:rowOff>
    </xdr:to>
    <xdr:cxnSp macro="">
      <xdr:nvCxnSpPr>
        <xdr:cNvPr id="124" name="直線コネクタ 123"/>
        <xdr:cNvCxnSpPr/>
      </xdr:nvCxnSpPr>
      <xdr:spPr>
        <a:xfrm flipV="1">
          <a:off x="7713980" y="6591452"/>
          <a:ext cx="78232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25" name="n_1aveValue【道路】&#10;一人当たり延長"/>
        <xdr:cNvSpPr txBox="1"/>
      </xdr:nvSpPr>
      <xdr:spPr>
        <a:xfrm>
          <a:off x="8239271" y="60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26" name="n_2aveValue【道路】&#10;一人当たり延長"/>
        <xdr:cNvSpPr txBox="1"/>
      </xdr:nvSpPr>
      <xdr:spPr>
        <a:xfrm>
          <a:off x="7477271" y="60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27" name="n_3aveValue【道路】&#10;一人当たり延長"/>
        <xdr:cNvSpPr txBox="1"/>
      </xdr:nvSpPr>
      <xdr:spPr>
        <a:xfrm>
          <a:off x="6702571" y="6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95419</xdr:rowOff>
    </xdr:from>
    <xdr:ext cx="534377" cy="259045"/>
    <xdr:sp macro="" textlink="">
      <xdr:nvSpPr>
        <xdr:cNvPr id="128" name="n_1mainValue【道路】&#10;一人当たり延長"/>
        <xdr:cNvSpPr txBox="1"/>
      </xdr:nvSpPr>
      <xdr:spPr>
        <a:xfrm>
          <a:off x="8239271" y="66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107611</xdr:rowOff>
    </xdr:from>
    <xdr:ext cx="534377" cy="259045"/>
    <xdr:sp macro="" textlink="">
      <xdr:nvSpPr>
        <xdr:cNvPr id="129" name="n_2mainValue【道路】&#10;一人当たり延長"/>
        <xdr:cNvSpPr txBox="1"/>
      </xdr:nvSpPr>
      <xdr:spPr>
        <a:xfrm>
          <a:off x="7477271" y="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52" name="直線コネクタ 151"/>
        <xdr:cNvCxnSpPr/>
      </xdr:nvCxnSpPr>
      <xdr:spPr>
        <a:xfrm flipV="1">
          <a:off x="4086225" y="959891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53" name="【橋りょう・トンネル】&#10;有形固定資産減価償却率最小値テキスト"/>
        <xdr:cNvSpPr txBox="1"/>
      </xdr:nvSpPr>
      <xdr:spPr>
        <a:xfrm>
          <a:off x="4124960" y="1058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54" name="直線コネクタ 153"/>
        <xdr:cNvCxnSpPr/>
      </xdr:nvCxnSpPr>
      <xdr:spPr>
        <a:xfrm>
          <a:off x="4020820" y="10581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55" name="【橋りょう・トンネル】&#10;有形固定資産減価償却率最大値テキスト"/>
        <xdr:cNvSpPr txBox="1"/>
      </xdr:nvSpPr>
      <xdr:spPr>
        <a:xfrm>
          <a:off x="4124960" y="938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56" name="直線コネクタ 155"/>
        <xdr:cNvCxnSpPr/>
      </xdr:nvCxnSpPr>
      <xdr:spPr>
        <a:xfrm>
          <a:off x="4020820" y="9598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36085</xdr:rowOff>
    </xdr:from>
    <xdr:ext cx="405111" cy="259045"/>
    <xdr:sp macro="" textlink="">
      <xdr:nvSpPr>
        <xdr:cNvPr id="157" name="【橋りょう・トンネル】&#10;有形固定資産減価償却率平均値テキスト"/>
        <xdr:cNvSpPr txBox="1"/>
      </xdr:nvSpPr>
      <xdr:spPr>
        <a:xfrm>
          <a:off x="4124960" y="992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58" name="フローチャート: 判断 157"/>
        <xdr:cNvSpPr/>
      </xdr:nvSpPr>
      <xdr:spPr>
        <a:xfrm>
          <a:off x="403606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59" name="フローチャート: 判断 158"/>
        <xdr:cNvSpPr/>
      </xdr:nvSpPr>
      <xdr:spPr>
        <a:xfrm>
          <a:off x="3312160" y="9836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60" name="フローチャート: 判断 159"/>
        <xdr:cNvSpPr/>
      </xdr:nvSpPr>
      <xdr:spPr>
        <a:xfrm>
          <a:off x="2514600" y="9887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61" name="フローチャート: 判断 160"/>
        <xdr:cNvSpPr/>
      </xdr:nvSpPr>
      <xdr:spPr>
        <a:xfrm>
          <a:off x="1739900" y="990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141224</xdr:rowOff>
    </xdr:from>
    <xdr:to>
      <xdr:col>24</xdr:col>
      <xdr:colOff>114300</xdr:colOff>
      <xdr:row>63</xdr:row>
      <xdr:rowOff>71374</xdr:rowOff>
    </xdr:to>
    <xdr:sp macro="" textlink="">
      <xdr:nvSpPr>
        <xdr:cNvPr id="167" name="楕円 166"/>
        <xdr:cNvSpPr/>
      </xdr:nvSpPr>
      <xdr:spPr>
        <a:xfrm>
          <a:off x="403606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56151</xdr:rowOff>
    </xdr:from>
    <xdr:ext cx="405111" cy="259045"/>
    <xdr:sp macro="" textlink="">
      <xdr:nvSpPr>
        <xdr:cNvPr id="168" name="【橋りょう・トンネル】&#10;有形固定資産減価償却率該当値テキスト"/>
        <xdr:cNvSpPr txBox="1"/>
      </xdr:nvSpPr>
      <xdr:spPr>
        <a:xfrm>
          <a:off x="4124960" y="10449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69" name="楕円 168"/>
        <xdr:cNvSpPr/>
      </xdr:nvSpPr>
      <xdr:spPr>
        <a:xfrm>
          <a:off x="331216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20574</xdr:rowOff>
    </xdr:from>
    <xdr:to>
      <xdr:col>24</xdr:col>
      <xdr:colOff>63500</xdr:colOff>
      <xdr:row>63</xdr:row>
      <xdr:rowOff>89154</xdr:rowOff>
    </xdr:to>
    <xdr:cxnSp macro="">
      <xdr:nvCxnSpPr>
        <xdr:cNvPr id="170" name="直線コネクタ 169"/>
        <xdr:cNvCxnSpPr/>
      </xdr:nvCxnSpPr>
      <xdr:spPr>
        <a:xfrm flipV="1">
          <a:off x="3355340" y="10581894"/>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84074</xdr:rowOff>
    </xdr:from>
    <xdr:to>
      <xdr:col>15</xdr:col>
      <xdr:colOff>101600</xdr:colOff>
      <xdr:row>64</xdr:row>
      <xdr:rowOff>14224</xdr:rowOff>
    </xdr:to>
    <xdr:sp macro="" textlink="">
      <xdr:nvSpPr>
        <xdr:cNvPr id="171" name="楕円 170"/>
        <xdr:cNvSpPr/>
      </xdr:nvSpPr>
      <xdr:spPr>
        <a:xfrm>
          <a:off x="2514600" y="10645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89154</xdr:rowOff>
    </xdr:from>
    <xdr:to>
      <xdr:col>19</xdr:col>
      <xdr:colOff>177800</xdr:colOff>
      <xdr:row>63</xdr:row>
      <xdr:rowOff>134874</xdr:rowOff>
    </xdr:to>
    <xdr:cxnSp macro="">
      <xdr:nvCxnSpPr>
        <xdr:cNvPr id="172" name="直線コネクタ 171"/>
        <xdr:cNvCxnSpPr/>
      </xdr:nvCxnSpPr>
      <xdr:spPr>
        <a:xfrm flipV="1">
          <a:off x="2565400" y="1065047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60469</xdr:rowOff>
    </xdr:from>
    <xdr:ext cx="405111" cy="259045"/>
    <xdr:sp macro="" textlink="">
      <xdr:nvSpPr>
        <xdr:cNvPr id="173" name="n_1aveValue【橋りょう・トンネル】&#10;有形固定資産減価償却率"/>
        <xdr:cNvSpPr txBox="1"/>
      </xdr:nvSpPr>
      <xdr:spPr>
        <a:xfrm>
          <a:off x="317056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74" name="n_2aveValue【橋りょう・トンネル】&#10;有形固定資産減価償却率"/>
        <xdr:cNvSpPr txBox="1"/>
      </xdr:nvSpPr>
      <xdr:spPr>
        <a:xfrm>
          <a:off x="238570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129049</xdr:rowOff>
    </xdr:from>
    <xdr:ext cx="405111" cy="259045"/>
    <xdr:sp macro="" textlink="">
      <xdr:nvSpPr>
        <xdr:cNvPr id="175" name="n_3aveValue【橋りょう・トンネル】&#10;有形固定資産減価償却率"/>
        <xdr:cNvSpPr txBox="1"/>
      </xdr:nvSpPr>
      <xdr:spPr>
        <a:xfrm>
          <a:off x="161100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76" name="n_1mainValue【橋りょう・トンネル】&#10;有形固定資産減価償却率"/>
        <xdr:cNvSpPr txBox="1"/>
      </xdr:nvSpPr>
      <xdr:spPr>
        <a:xfrm>
          <a:off x="317056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5351</xdr:rowOff>
    </xdr:from>
    <xdr:ext cx="405111" cy="259045"/>
    <xdr:sp macro="" textlink="">
      <xdr:nvSpPr>
        <xdr:cNvPr id="177" name="n_2mainValue【橋りょう・トンネル】&#10;有形固定資産減価償却率"/>
        <xdr:cNvSpPr txBox="1"/>
      </xdr:nvSpPr>
      <xdr:spPr>
        <a:xfrm>
          <a:off x="2385704"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199" name="直線コネクタ 198"/>
        <xdr:cNvCxnSpPr/>
      </xdr:nvCxnSpPr>
      <xdr:spPr>
        <a:xfrm flipV="1">
          <a:off x="9219565" y="9509103"/>
          <a:ext cx="0" cy="114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00" name="【橋りょう・トンネル】&#10;一人当たり有形固定資産（償却資産）額最小値テキスト"/>
        <xdr:cNvSpPr txBox="1"/>
      </xdr:nvSpPr>
      <xdr:spPr>
        <a:xfrm>
          <a:off x="9258300" y="106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01" name="直線コネクタ 200"/>
        <xdr:cNvCxnSpPr/>
      </xdr:nvCxnSpPr>
      <xdr:spPr>
        <a:xfrm>
          <a:off x="9154160" y="10657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02" name="【橋りょう・トンネル】&#10;一人当たり有形固定資産（償却資産）額最大値テキスト"/>
        <xdr:cNvSpPr txBox="1"/>
      </xdr:nvSpPr>
      <xdr:spPr>
        <a:xfrm>
          <a:off x="9258300" y="928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03" name="直線コネクタ 202"/>
        <xdr:cNvCxnSpPr/>
      </xdr:nvCxnSpPr>
      <xdr:spPr>
        <a:xfrm>
          <a:off x="9154160" y="950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04" name="【橋りょう・トンネル】&#10;一人当たり有形固定資産（償却資産）額平均値テキスト"/>
        <xdr:cNvSpPr txBox="1"/>
      </xdr:nvSpPr>
      <xdr:spPr>
        <a:xfrm>
          <a:off x="9258300" y="10095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05" name="フローチャート: 判断 204"/>
        <xdr:cNvSpPr/>
      </xdr:nvSpPr>
      <xdr:spPr>
        <a:xfrm>
          <a:off x="9192260" y="10117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06" name="フローチャート: 判断 205"/>
        <xdr:cNvSpPr/>
      </xdr:nvSpPr>
      <xdr:spPr>
        <a:xfrm>
          <a:off x="8445500" y="100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07" name="フローチャート: 判断 206"/>
        <xdr:cNvSpPr/>
      </xdr:nvSpPr>
      <xdr:spPr>
        <a:xfrm>
          <a:off x="7670800" y="10099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08" name="フローチャート: 判断 207"/>
        <xdr:cNvSpPr/>
      </xdr:nvSpPr>
      <xdr:spPr>
        <a:xfrm>
          <a:off x="6873240" y="99902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10813</xdr:rowOff>
    </xdr:from>
    <xdr:to>
      <xdr:col>55</xdr:col>
      <xdr:colOff>50800</xdr:colOff>
      <xdr:row>60</xdr:row>
      <xdr:rowOff>112413</xdr:rowOff>
    </xdr:to>
    <xdr:sp macro="" textlink="">
      <xdr:nvSpPr>
        <xdr:cNvPr id="214" name="楕円 213"/>
        <xdr:cNvSpPr/>
      </xdr:nvSpPr>
      <xdr:spPr>
        <a:xfrm>
          <a:off x="9192260" y="10069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33690</xdr:rowOff>
    </xdr:from>
    <xdr:ext cx="599010" cy="259045"/>
    <xdr:sp macro="" textlink="">
      <xdr:nvSpPr>
        <xdr:cNvPr id="215" name="【橋りょう・トンネル】&#10;一人当たり有形固定資産（償却資産）額該当値テキスト"/>
        <xdr:cNvSpPr txBox="1"/>
      </xdr:nvSpPr>
      <xdr:spPr>
        <a:xfrm>
          <a:off x="9258300" y="992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17030</xdr:rowOff>
    </xdr:from>
    <xdr:to>
      <xdr:col>50</xdr:col>
      <xdr:colOff>165100</xdr:colOff>
      <xdr:row>60</xdr:row>
      <xdr:rowOff>118630</xdr:rowOff>
    </xdr:to>
    <xdr:sp macro="" textlink="">
      <xdr:nvSpPr>
        <xdr:cNvPr id="216" name="楕円 215"/>
        <xdr:cNvSpPr/>
      </xdr:nvSpPr>
      <xdr:spPr>
        <a:xfrm>
          <a:off x="8445500" y="100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61613</xdr:rowOff>
    </xdr:from>
    <xdr:to>
      <xdr:col>55</xdr:col>
      <xdr:colOff>0</xdr:colOff>
      <xdr:row>60</xdr:row>
      <xdr:rowOff>67830</xdr:rowOff>
    </xdr:to>
    <xdr:cxnSp macro="">
      <xdr:nvCxnSpPr>
        <xdr:cNvPr id="217" name="直線コネクタ 216"/>
        <xdr:cNvCxnSpPr/>
      </xdr:nvCxnSpPr>
      <xdr:spPr>
        <a:xfrm flipV="1">
          <a:off x="8496300" y="10120013"/>
          <a:ext cx="7239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31642</xdr:rowOff>
    </xdr:from>
    <xdr:to>
      <xdr:col>46</xdr:col>
      <xdr:colOff>38100</xdr:colOff>
      <xdr:row>60</xdr:row>
      <xdr:rowOff>133242</xdr:rowOff>
    </xdr:to>
    <xdr:sp macro="" textlink="">
      <xdr:nvSpPr>
        <xdr:cNvPr id="218" name="楕円 217"/>
        <xdr:cNvSpPr/>
      </xdr:nvSpPr>
      <xdr:spPr>
        <a:xfrm>
          <a:off x="7670800" y="10090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67830</xdr:rowOff>
    </xdr:from>
    <xdr:to>
      <xdr:col>50</xdr:col>
      <xdr:colOff>114300</xdr:colOff>
      <xdr:row>60</xdr:row>
      <xdr:rowOff>82442</xdr:rowOff>
    </xdr:to>
    <xdr:cxnSp macro="">
      <xdr:nvCxnSpPr>
        <xdr:cNvPr id="219" name="直線コネクタ 218"/>
        <xdr:cNvCxnSpPr/>
      </xdr:nvCxnSpPr>
      <xdr:spPr>
        <a:xfrm flipV="1">
          <a:off x="7713980" y="10126230"/>
          <a:ext cx="78232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20" name="n_1aveValue【橋りょう・トンネル】&#10;一人当たり有形固定資産（償却資産）額"/>
        <xdr:cNvSpPr txBox="1"/>
      </xdr:nvSpPr>
      <xdr:spPr>
        <a:xfrm>
          <a:off x="8214575" y="101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21" name="n_2aveValue【橋りょう・トンネル】&#10;一人当たり有形固定資産（償却資産）額"/>
        <xdr:cNvSpPr txBox="1"/>
      </xdr:nvSpPr>
      <xdr:spPr>
        <a:xfrm>
          <a:off x="7444955" y="101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22" name="n_3aveValue【橋りょう・トンネル】&#10;一人当たり有形固定資産（償却資産）額"/>
        <xdr:cNvSpPr txBox="1"/>
      </xdr:nvSpPr>
      <xdr:spPr>
        <a:xfrm>
          <a:off x="6670255" y="976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135157</xdr:rowOff>
    </xdr:from>
    <xdr:ext cx="599010" cy="259045"/>
    <xdr:sp macro="" textlink="">
      <xdr:nvSpPr>
        <xdr:cNvPr id="223" name="n_1mainValue【橋りょう・トンネル】&#10;一人当たり有形固定資産（償却資産）額"/>
        <xdr:cNvSpPr txBox="1"/>
      </xdr:nvSpPr>
      <xdr:spPr>
        <a:xfrm>
          <a:off x="8214575" y="98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149769</xdr:rowOff>
    </xdr:from>
    <xdr:ext cx="599010" cy="259045"/>
    <xdr:sp macro="" textlink="">
      <xdr:nvSpPr>
        <xdr:cNvPr id="224" name="n_2mainValue【橋りょう・トンネル】&#10;一人当たり有形固定資産（償却資産）額"/>
        <xdr:cNvSpPr txBox="1"/>
      </xdr:nvSpPr>
      <xdr:spPr>
        <a:xfrm>
          <a:off x="7444955" y="987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49" name="直線コネクタ 248"/>
        <xdr:cNvCxnSpPr/>
      </xdr:nvCxnSpPr>
      <xdr:spPr>
        <a:xfrm flipV="1">
          <a:off x="4086225" y="1296924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50" name="【公営住宅】&#10;有形固定資産減価償却率最小値テキスト"/>
        <xdr:cNvSpPr txBox="1"/>
      </xdr:nvSpPr>
      <xdr:spPr>
        <a:xfrm>
          <a:off x="412496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51" name="直線コネクタ 250"/>
        <xdr:cNvCxnSpPr/>
      </xdr:nvCxnSpPr>
      <xdr:spPr>
        <a:xfrm>
          <a:off x="4020820" y="1431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52" name="【公営住宅】&#10;有形固定資産減価償却率最大値テキスト"/>
        <xdr:cNvSpPr txBox="1"/>
      </xdr:nvSpPr>
      <xdr:spPr>
        <a:xfrm>
          <a:off x="412496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53" name="直線コネクタ 252"/>
        <xdr:cNvCxnSpPr/>
      </xdr:nvCxnSpPr>
      <xdr:spPr>
        <a:xfrm>
          <a:off x="402082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54" name="【公営住宅】&#10;有形固定資産減価償却率平均値テキスト"/>
        <xdr:cNvSpPr txBox="1"/>
      </xdr:nvSpPr>
      <xdr:spPr>
        <a:xfrm>
          <a:off x="4124960" y="13430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5" name="フローチャート: 判断 254"/>
        <xdr:cNvSpPr/>
      </xdr:nvSpPr>
      <xdr:spPr>
        <a:xfrm>
          <a:off x="4036060" y="1345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56" name="フローチャート: 判断 255"/>
        <xdr:cNvSpPr/>
      </xdr:nvSpPr>
      <xdr:spPr>
        <a:xfrm>
          <a:off x="3312160" y="13524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57" name="フローチャート: 判断 256"/>
        <xdr:cNvSpPr/>
      </xdr:nvSpPr>
      <xdr:spPr>
        <a:xfrm>
          <a:off x="25146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58" name="フローチャート: 判断 257"/>
        <xdr:cNvSpPr/>
      </xdr:nvSpPr>
      <xdr:spPr>
        <a:xfrm>
          <a:off x="1739900" y="13493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10161</xdr:rowOff>
    </xdr:from>
    <xdr:to>
      <xdr:col>24</xdr:col>
      <xdr:colOff>114300</xdr:colOff>
      <xdr:row>77</xdr:row>
      <xdr:rowOff>111761</xdr:rowOff>
    </xdr:to>
    <xdr:sp macro="" textlink="">
      <xdr:nvSpPr>
        <xdr:cNvPr id="264" name="楕円 263"/>
        <xdr:cNvSpPr/>
      </xdr:nvSpPr>
      <xdr:spPr>
        <a:xfrm>
          <a:off x="4036060" y="129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134638</xdr:rowOff>
    </xdr:from>
    <xdr:ext cx="405111" cy="259045"/>
    <xdr:sp macro="" textlink="">
      <xdr:nvSpPr>
        <xdr:cNvPr id="265" name="【公営住宅】&#10;有形固定資産減価償却率該当値テキスト"/>
        <xdr:cNvSpPr txBox="1"/>
      </xdr:nvSpPr>
      <xdr:spPr>
        <a:xfrm>
          <a:off x="4124960" y="12875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59689</xdr:rowOff>
    </xdr:from>
    <xdr:to>
      <xdr:col>20</xdr:col>
      <xdr:colOff>38100</xdr:colOff>
      <xdr:row>77</xdr:row>
      <xdr:rowOff>161289</xdr:rowOff>
    </xdr:to>
    <xdr:sp macro="" textlink="">
      <xdr:nvSpPr>
        <xdr:cNvPr id="266" name="楕円 265"/>
        <xdr:cNvSpPr/>
      </xdr:nvSpPr>
      <xdr:spPr>
        <a:xfrm>
          <a:off x="3312160" y="129679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60961</xdr:rowOff>
    </xdr:from>
    <xdr:to>
      <xdr:col>24</xdr:col>
      <xdr:colOff>63500</xdr:colOff>
      <xdr:row>77</xdr:row>
      <xdr:rowOff>110489</xdr:rowOff>
    </xdr:to>
    <xdr:cxnSp macro="">
      <xdr:nvCxnSpPr>
        <xdr:cNvPr id="267" name="直線コネクタ 266"/>
        <xdr:cNvCxnSpPr/>
      </xdr:nvCxnSpPr>
      <xdr:spPr>
        <a:xfrm flipV="1">
          <a:off x="3355340" y="12969241"/>
          <a:ext cx="73152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93980</xdr:rowOff>
    </xdr:from>
    <xdr:to>
      <xdr:col>15</xdr:col>
      <xdr:colOff>101600</xdr:colOff>
      <xdr:row>78</xdr:row>
      <xdr:rowOff>24130</xdr:rowOff>
    </xdr:to>
    <xdr:sp macro="" textlink="">
      <xdr:nvSpPr>
        <xdr:cNvPr id="268" name="楕円 267"/>
        <xdr:cNvSpPr/>
      </xdr:nvSpPr>
      <xdr:spPr>
        <a:xfrm>
          <a:off x="2514600" y="13002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110489</xdr:rowOff>
    </xdr:from>
    <xdr:to>
      <xdr:col>19</xdr:col>
      <xdr:colOff>177800</xdr:colOff>
      <xdr:row>77</xdr:row>
      <xdr:rowOff>144780</xdr:rowOff>
    </xdr:to>
    <xdr:cxnSp macro="">
      <xdr:nvCxnSpPr>
        <xdr:cNvPr id="269" name="直線コネクタ 268"/>
        <xdr:cNvCxnSpPr/>
      </xdr:nvCxnSpPr>
      <xdr:spPr>
        <a:xfrm flipV="1">
          <a:off x="2565400" y="13018769"/>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70" name="n_1aveValue【公営住宅】&#10;有形固定資産減価償却率"/>
        <xdr:cNvSpPr txBox="1"/>
      </xdr:nvSpPr>
      <xdr:spPr>
        <a:xfrm>
          <a:off x="317056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71" name="n_2aveValue【公営住宅】&#10;有形固定資産減価償却率"/>
        <xdr:cNvSpPr txBox="1"/>
      </xdr:nvSpPr>
      <xdr:spPr>
        <a:xfrm>
          <a:off x="238570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72" name="n_3aveValue【公営住宅】&#10;有形固定資産減価償却率"/>
        <xdr:cNvSpPr txBox="1"/>
      </xdr:nvSpPr>
      <xdr:spPr>
        <a:xfrm>
          <a:off x="161100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6366</xdr:rowOff>
    </xdr:from>
    <xdr:ext cx="405111" cy="259045"/>
    <xdr:sp macro="" textlink="">
      <xdr:nvSpPr>
        <xdr:cNvPr id="273" name="n_1mainValue【公営住宅】&#10;有形固定資産減価償却率"/>
        <xdr:cNvSpPr txBox="1"/>
      </xdr:nvSpPr>
      <xdr:spPr>
        <a:xfrm>
          <a:off x="3170564" y="12747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40657</xdr:rowOff>
    </xdr:from>
    <xdr:ext cx="405111" cy="259045"/>
    <xdr:sp macro="" textlink="">
      <xdr:nvSpPr>
        <xdr:cNvPr id="274" name="n_2mainValue【公営住宅】&#10;有形固定資産減価償却率"/>
        <xdr:cNvSpPr txBox="1"/>
      </xdr:nvSpPr>
      <xdr:spPr>
        <a:xfrm>
          <a:off x="2385704"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110795</xdr:rowOff>
    </xdr:from>
    <xdr:to>
      <xdr:col>54</xdr:col>
      <xdr:colOff>189865</xdr:colOff>
      <xdr:row>85</xdr:row>
      <xdr:rowOff>120853</xdr:rowOff>
    </xdr:to>
    <xdr:cxnSp macro="">
      <xdr:nvCxnSpPr>
        <xdr:cNvPr id="296" name="直線コネクタ 295"/>
        <xdr:cNvCxnSpPr/>
      </xdr:nvCxnSpPr>
      <xdr:spPr>
        <a:xfrm flipV="1">
          <a:off x="9219565" y="14024915"/>
          <a:ext cx="0" cy="34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97" name="【公営住宅】&#10;一人当たり面積最小値テキスト"/>
        <xdr:cNvSpPr txBox="1"/>
      </xdr:nvSpPr>
      <xdr:spPr>
        <a:xfrm>
          <a:off x="9258300" y="1437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98" name="直線コネクタ 297"/>
        <xdr:cNvCxnSpPr/>
      </xdr:nvCxnSpPr>
      <xdr:spPr>
        <a:xfrm>
          <a:off x="9154160" y="14370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57472</xdr:rowOff>
    </xdr:from>
    <xdr:ext cx="469744" cy="259045"/>
    <xdr:sp macro="" textlink="">
      <xdr:nvSpPr>
        <xdr:cNvPr id="299" name="【公営住宅】&#10;一人当たり面積最大値テキスト"/>
        <xdr:cNvSpPr txBox="1"/>
      </xdr:nvSpPr>
      <xdr:spPr>
        <a:xfrm>
          <a:off x="9258300" y="1380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110795</xdr:rowOff>
    </xdr:from>
    <xdr:to>
      <xdr:col>55</xdr:col>
      <xdr:colOff>88900</xdr:colOff>
      <xdr:row>83</xdr:row>
      <xdr:rowOff>110795</xdr:rowOff>
    </xdr:to>
    <xdr:cxnSp macro="">
      <xdr:nvCxnSpPr>
        <xdr:cNvPr id="300" name="直線コネクタ 299"/>
        <xdr:cNvCxnSpPr/>
      </xdr:nvCxnSpPr>
      <xdr:spPr>
        <a:xfrm>
          <a:off x="9154160" y="14024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64025</xdr:rowOff>
    </xdr:from>
    <xdr:ext cx="469744" cy="259045"/>
    <xdr:sp macro="" textlink="">
      <xdr:nvSpPr>
        <xdr:cNvPr id="301" name="【公営住宅】&#10;一人当たり面積平均値テキスト"/>
        <xdr:cNvSpPr txBox="1"/>
      </xdr:nvSpPr>
      <xdr:spPr>
        <a:xfrm>
          <a:off x="9258300" y="14145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02" name="フローチャート: 判断 301"/>
        <xdr:cNvSpPr/>
      </xdr:nvSpPr>
      <xdr:spPr>
        <a:xfrm>
          <a:off x="9192260" y="141673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86513</xdr:rowOff>
    </xdr:from>
    <xdr:to>
      <xdr:col>50</xdr:col>
      <xdr:colOff>165100</xdr:colOff>
      <xdr:row>85</xdr:row>
      <xdr:rowOff>16663</xdr:rowOff>
    </xdr:to>
    <xdr:sp macro="" textlink="">
      <xdr:nvSpPr>
        <xdr:cNvPr id="303" name="フローチャート: 判断 302"/>
        <xdr:cNvSpPr/>
      </xdr:nvSpPr>
      <xdr:spPr>
        <a:xfrm>
          <a:off x="8445500" y="14168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156008</xdr:rowOff>
    </xdr:from>
    <xdr:to>
      <xdr:col>46</xdr:col>
      <xdr:colOff>38100</xdr:colOff>
      <xdr:row>84</xdr:row>
      <xdr:rowOff>86158</xdr:rowOff>
    </xdr:to>
    <xdr:sp macro="" textlink="">
      <xdr:nvSpPr>
        <xdr:cNvPr id="304" name="フローチャート: 判断 303"/>
        <xdr:cNvSpPr/>
      </xdr:nvSpPr>
      <xdr:spPr>
        <a:xfrm>
          <a:off x="7670800" y="140701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78282</xdr:rowOff>
    </xdr:from>
    <xdr:to>
      <xdr:col>41</xdr:col>
      <xdr:colOff>101600</xdr:colOff>
      <xdr:row>85</xdr:row>
      <xdr:rowOff>8432</xdr:rowOff>
    </xdr:to>
    <xdr:sp macro="" textlink="">
      <xdr:nvSpPr>
        <xdr:cNvPr id="305" name="フローチャート: 判断 304"/>
        <xdr:cNvSpPr/>
      </xdr:nvSpPr>
      <xdr:spPr>
        <a:xfrm>
          <a:off x="6873240" y="14160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42621</xdr:rowOff>
    </xdr:from>
    <xdr:to>
      <xdr:col>55</xdr:col>
      <xdr:colOff>50800</xdr:colOff>
      <xdr:row>84</xdr:row>
      <xdr:rowOff>144221</xdr:rowOff>
    </xdr:to>
    <xdr:sp macro="" textlink="">
      <xdr:nvSpPr>
        <xdr:cNvPr id="311" name="楕円 310"/>
        <xdr:cNvSpPr/>
      </xdr:nvSpPr>
      <xdr:spPr>
        <a:xfrm>
          <a:off x="9192260" y="14124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65498</xdr:rowOff>
    </xdr:from>
    <xdr:ext cx="469744" cy="259045"/>
    <xdr:sp macro="" textlink="">
      <xdr:nvSpPr>
        <xdr:cNvPr id="312" name="【公営住宅】&#10;一人当たり面積該当値テキスト"/>
        <xdr:cNvSpPr txBox="1"/>
      </xdr:nvSpPr>
      <xdr:spPr>
        <a:xfrm>
          <a:off x="9258300" y="1397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43993</xdr:rowOff>
    </xdr:from>
    <xdr:to>
      <xdr:col>50</xdr:col>
      <xdr:colOff>165100</xdr:colOff>
      <xdr:row>84</xdr:row>
      <xdr:rowOff>145593</xdr:rowOff>
    </xdr:to>
    <xdr:sp macro="" textlink="">
      <xdr:nvSpPr>
        <xdr:cNvPr id="313" name="楕円 312"/>
        <xdr:cNvSpPr/>
      </xdr:nvSpPr>
      <xdr:spPr>
        <a:xfrm>
          <a:off x="8445500" y="141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93421</xdr:rowOff>
    </xdr:from>
    <xdr:to>
      <xdr:col>55</xdr:col>
      <xdr:colOff>0</xdr:colOff>
      <xdr:row>84</xdr:row>
      <xdr:rowOff>94793</xdr:rowOff>
    </xdr:to>
    <xdr:cxnSp macro="">
      <xdr:nvCxnSpPr>
        <xdr:cNvPr id="314" name="直線コネクタ 313"/>
        <xdr:cNvCxnSpPr/>
      </xdr:nvCxnSpPr>
      <xdr:spPr>
        <a:xfrm flipV="1">
          <a:off x="8496300" y="14175181"/>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6502</xdr:rowOff>
    </xdr:from>
    <xdr:to>
      <xdr:col>46</xdr:col>
      <xdr:colOff>38100</xdr:colOff>
      <xdr:row>78</xdr:row>
      <xdr:rowOff>108102</xdr:rowOff>
    </xdr:to>
    <xdr:sp macro="" textlink="">
      <xdr:nvSpPr>
        <xdr:cNvPr id="315" name="楕円 314"/>
        <xdr:cNvSpPr/>
      </xdr:nvSpPr>
      <xdr:spPr>
        <a:xfrm>
          <a:off x="7670800" y="13082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57302</xdr:rowOff>
    </xdr:from>
    <xdr:to>
      <xdr:col>50</xdr:col>
      <xdr:colOff>114300</xdr:colOff>
      <xdr:row>84</xdr:row>
      <xdr:rowOff>94793</xdr:rowOff>
    </xdr:to>
    <xdr:cxnSp macro="">
      <xdr:nvCxnSpPr>
        <xdr:cNvPr id="316" name="直線コネクタ 315"/>
        <xdr:cNvCxnSpPr/>
      </xdr:nvCxnSpPr>
      <xdr:spPr>
        <a:xfrm>
          <a:off x="7713980" y="13133222"/>
          <a:ext cx="782320" cy="10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7790</xdr:rowOff>
    </xdr:from>
    <xdr:ext cx="469744" cy="259045"/>
    <xdr:sp macro="" textlink="">
      <xdr:nvSpPr>
        <xdr:cNvPr id="317" name="n_1aveValue【公営住宅】&#10;一人当たり面積"/>
        <xdr:cNvSpPr txBox="1"/>
      </xdr:nvSpPr>
      <xdr:spPr>
        <a:xfrm>
          <a:off x="8271587" y="142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77285</xdr:rowOff>
    </xdr:from>
    <xdr:ext cx="469744" cy="259045"/>
    <xdr:sp macro="" textlink="">
      <xdr:nvSpPr>
        <xdr:cNvPr id="318" name="n_2aveValue【公営住宅】&#10;一人当たり面積"/>
        <xdr:cNvSpPr txBox="1"/>
      </xdr:nvSpPr>
      <xdr:spPr>
        <a:xfrm>
          <a:off x="7509587" y="141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24959</xdr:rowOff>
    </xdr:from>
    <xdr:ext cx="469744" cy="259045"/>
    <xdr:sp macro="" textlink="">
      <xdr:nvSpPr>
        <xdr:cNvPr id="319" name="n_3aveValue【公営住宅】&#10;一人当たり面積"/>
        <xdr:cNvSpPr txBox="1"/>
      </xdr:nvSpPr>
      <xdr:spPr>
        <a:xfrm>
          <a:off x="6712027" y="139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162120</xdr:rowOff>
    </xdr:from>
    <xdr:ext cx="469744" cy="259045"/>
    <xdr:sp macro="" textlink="">
      <xdr:nvSpPr>
        <xdr:cNvPr id="320" name="n_1mainValue【公営住宅】&#10;一人当たり面積"/>
        <xdr:cNvSpPr txBox="1"/>
      </xdr:nvSpPr>
      <xdr:spPr>
        <a:xfrm>
          <a:off x="8271587" y="1390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124629</xdr:rowOff>
    </xdr:from>
    <xdr:ext cx="469744" cy="259045"/>
    <xdr:sp macro="" textlink="">
      <xdr:nvSpPr>
        <xdr:cNvPr id="321" name="n_2mainValue【公営住宅】&#10;一人当たり面積"/>
        <xdr:cNvSpPr txBox="1"/>
      </xdr:nvSpPr>
      <xdr:spPr>
        <a:xfrm>
          <a:off x="7509587" y="128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62" name="直線コネクタ 361"/>
        <xdr:cNvCxnSpPr/>
      </xdr:nvCxnSpPr>
      <xdr:spPr>
        <a:xfrm flipV="1">
          <a:off x="14375764" y="5838825"/>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63" name="【認定こども園・幼稚園・保育所】&#10;有形固定資産減価償却率最小値テキスト"/>
        <xdr:cNvSpPr txBox="1"/>
      </xdr:nvSpPr>
      <xdr:spPr>
        <a:xfrm>
          <a:off x="144145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64" name="直線コネクタ 363"/>
        <xdr:cNvCxnSpPr/>
      </xdr:nvCxnSpPr>
      <xdr:spPr>
        <a:xfrm>
          <a:off x="14287500" y="687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65" name="【認定こども園・幼稚園・保育所】&#10;有形固定資産減価償却率最大値テキスト"/>
        <xdr:cNvSpPr txBox="1"/>
      </xdr:nvSpPr>
      <xdr:spPr>
        <a:xfrm>
          <a:off x="144145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66" name="直線コネクタ 365"/>
        <xdr:cNvCxnSpPr/>
      </xdr:nvCxnSpPr>
      <xdr:spPr>
        <a:xfrm>
          <a:off x="14287500" y="5838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367" name="【認定こども園・幼稚園・保育所】&#10;有形固定資産減価償却率平均値テキスト"/>
        <xdr:cNvSpPr txBox="1"/>
      </xdr:nvSpPr>
      <xdr:spPr>
        <a:xfrm>
          <a:off x="144145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68" name="フローチャート: 判断 367"/>
        <xdr:cNvSpPr/>
      </xdr:nvSpPr>
      <xdr:spPr>
        <a:xfrm>
          <a:off x="14325600" y="64662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69" name="フローチャート: 判断 368"/>
        <xdr:cNvSpPr/>
      </xdr:nvSpPr>
      <xdr:spPr>
        <a:xfrm>
          <a:off x="13578840" y="636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70" name="フローチャート: 判断 369"/>
        <xdr:cNvSpPr/>
      </xdr:nvSpPr>
      <xdr:spPr>
        <a:xfrm>
          <a:off x="1280414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71" name="フローチャート: 判断 370"/>
        <xdr:cNvSpPr/>
      </xdr:nvSpPr>
      <xdr:spPr>
        <a:xfrm>
          <a:off x="12029440" y="645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377" name="楕円 376"/>
        <xdr:cNvSpPr/>
      </xdr:nvSpPr>
      <xdr:spPr>
        <a:xfrm>
          <a:off x="14325600" y="65576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378" name="【認定こども園・幼稚園・保育所】&#10;有形固定資産減価償却率該当値テキスト"/>
        <xdr:cNvSpPr txBox="1"/>
      </xdr:nvSpPr>
      <xdr:spPr>
        <a:xfrm>
          <a:off x="144145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88265</xdr:rowOff>
    </xdr:from>
    <xdr:to>
      <xdr:col>81</xdr:col>
      <xdr:colOff>101600</xdr:colOff>
      <xdr:row>40</xdr:row>
      <xdr:rowOff>18415</xdr:rowOff>
    </xdr:to>
    <xdr:sp macro="" textlink="">
      <xdr:nvSpPr>
        <xdr:cNvPr id="379" name="楕円 378"/>
        <xdr:cNvSpPr/>
      </xdr:nvSpPr>
      <xdr:spPr>
        <a:xfrm>
          <a:off x="13578840" y="662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139065</xdr:rowOff>
    </xdr:to>
    <xdr:cxnSp macro="">
      <xdr:nvCxnSpPr>
        <xdr:cNvPr id="380" name="直線コネクタ 379"/>
        <xdr:cNvCxnSpPr/>
      </xdr:nvCxnSpPr>
      <xdr:spPr>
        <a:xfrm flipV="1">
          <a:off x="13629640" y="6608445"/>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156845</xdr:rowOff>
    </xdr:from>
    <xdr:to>
      <xdr:col>76</xdr:col>
      <xdr:colOff>165100</xdr:colOff>
      <xdr:row>40</xdr:row>
      <xdr:rowOff>86995</xdr:rowOff>
    </xdr:to>
    <xdr:sp macro="" textlink="">
      <xdr:nvSpPr>
        <xdr:cNvPr id="381" name="楕円 380"/>
        <xdr:cNvSpPr/>
      </xdr:nvSpPr>
      <xdr:spPr>
        <a:xfrm>
          <a:off x="12804140" y="669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139065</xdr:rowOff>
    </xdr:from>
    <xdr:to>
      <xdr:col>81</xdr:col>
      <xdr:colOff>50800</xdr:colOff>
      <xdr:row>40</xdr:row>
      <xdr:rowOff>36195</xdr:rowOff>
    </xdr:to>
    <xdr:cxnSp macro="">
      <xdr:nvCxnSpPr>
        <xdr:cNvPr id="382" name="直線コネクタ 381"/>
        <xdr:cNvCxnSpPr/>
      </xdr:nvCxnSpPr>
      <xdr:spPr>
        <a:xfrm flipV="1">
          <a:off x="12854940" y="6677025"/>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383" name="n_1aveValue【認定こども園・幼稚園・保育所】&#10;有形固定資産減価償却率"/>
        <xdr:cNvSpPr txBox="1"/>
      </xdr:nvSpPr>
      <xdr:spPr>
        <a:xfrm>
          <a:off x="134372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84" name="n_2aveValue【認定こども園・幼稚園・保育所】&#10;有形固定資産減価償却率"/>
        <xdr:cNvSpPr txBox="1"/>
      </xdr:nvSpPr>
      <xdr:spPr>
        <a:xfrm>
          <a:off x="12675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85" name="n_3aveValue【認定こども園・幼稚園・保育所】&#10;有形固定資産減価償却率"/>
        <xdr:cNvSpPr txBox="1"/>
      </xdr:nvSpPr>
      <xdr:spPr>
        <a:xfrm>
          <a:off x="119005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9542</xdr:rowOff>
    </xdr:from>
    <xdr:ext cx="405111" cy="259045"/>
    <xdr:sp macro="" textlink="">
      <xdr:nvSpPr>
        <xdr:cNvPr id="386" name="n_1mainValue【認定こども園・幼稚園・保育所】&#10;有形固定資産減価償却率"/>
        <xdr:cNvSpPr txBox="1"/>
      </xdr:nvSpPr>
      <xdr:spPr>
        <a:xfrm>
          <a:off x="134372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78122</xdr:rowOff>
    </xdr:from>
    <xdr:ext cx="405111" cy="259045"/>
    <xdr:sp macro="" textlink="">
      <xdr:nvSpPr>
        <xdr:cNvPr id="387" name="n_2mainValue【認定こども園・幼稚園・保育所】&#10;有形固定資産減価償却率"/>
        <xdr:cNvSpPr txBox="1"/>
      </xdr:nvSpPr>
      <xdr:spPr>
        <a:xfrm>
          <a:off x="126752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411" name="直線コネクタ 410"/>
        <xdr:cNvCxnSpPr/>
      </xdr:nvCxnSpPr>
      <xdr:spPr>
        <a:xfrm flipV="1">
          <a:off x="19509104" y="552450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412" name="【認定こども園・幼稚園・保育所】&#10;一人当たり面積最小値テキスト"/>
        <xdr:cNvSpPr txBox="1"/>
      </xdr:nvSpPr>
      <xdr:spPr>
        <a:xfrm>
          <a:off x="1954784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413" name="直線コネクタ 412"/>
        <xdr:cNvCxnSpPr/>
      </xdr:nvCxnSpPr>
      <xdr:spPr>
        <a:xfrm>
          <a:off x="19443700" y="692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14" name="【認定こども園・幼稚園・保育所】&#10;一人当たり面積最大値テキスト"/>
        <xdr:cNvSpPr txBox="1"/>
      </xdr:nvSpPr>
      <xdr:spPr>
        <a:xfrm>
          <a:off x="19547840"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15" name="直線コネクタ 414"/>
        <xdr:cNvCxnSpPr/>
      </xdr:nvCxnSpPr>
      <xdr:spPr>
        <a:xfrm>
          <a:off x="19443700" y="552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170197</xdr:rowOff>
    </xdr:from>
    <xdr:ext cx="469744" cy="259045"/>
    <xdr:sp macro="" textlink="">
      <xdr:nvSpPr>
        <xdr:cNvPr id="416" name="【認定こども園・幼稚園・保育所】&#10;一人当たり面積平均値テキスト"/>
        <xdr:cNvSpPr txBox="1"/>
      </xdr:nvSpPr>
      <xdr:spPr>
        <a:xfrm>
          <a:off x="19547840" y="620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17" name="フローチャート: 判断 416"/>
        <xdr:cNvSpPr/>
      </xdr:nvSpPr>
      <xdr:spPr>
        <a:xfrm>
          <a:off x="1945894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18" name="フローチャート: 判断 417"/>
        <xdr:cNvSpPr/>
      </xdr:nvSpPr>
      <xdr:spPr>
        <a:xfrm>
          <a:off x="18735040" y="6410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19" name="フローチャート: 判断 418"/>
        <xdr:cNvSpPr/>
      </xdr:nvSpPr>
      <xdr:spPr>
        <a:xfrm>
          <a:off x="179374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20" name="フローチャート: 判断 419"/>
        <xdr:cNvSpPr/>
      </xdr:nvSpPr>
      <xdr:spPr>
        <a:xfrm>
          <a:off x="1716278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26" name="楕円 425"/>
        <xdr:cNvSpPr/>
      </xdr:nvSpPr>
      <xdr:spPr>
        <a:xfrm>
          <a:off x="1945894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142257</xdr:rowOff>
    </xdr:from>
    <xdr:ext cx="469744" cy="259045"/>
    <xdr:sp macro="" textlink="">
      <xdr:nvSpPr>
        <xdr:cNvPr id="427" name="【認定こども園・幼稚園・保育所】&#10;一人当たり面積該当値テキスト"/>
        <xdr:cNvSpPr txBox="1"/>
      </xdr:nvSpPr>
      <xdr:spPr>
        <a:xfrm>
          <a:off x="19547840" y="668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28" name="楕円 427"/>
        <xdr:cNvSpPr/>
      </xdr:nvSpPr>
      <xdr:spPr>
        <a:xfrm>
          <a:off x="18735040" y="6746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106680</xdr:rowOff>
    </xdr:to>
    <xdr:cxnSp macro="">
      <xdr:nvCxnSpPr>
        <xdr:cNvPr id="429" name="直線コネクタ 428"/>
        <xdr:cNvCxnSpPr/>
      </xdr:nvCxnSpPr>
      <xdr:spPr>
        <a:xfrm>
          <a:off x="18778220" y="679704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44450</xdr:rowOff>
    </xdr:from>
    <xdr:to>
      <xdr:col>107</xdr:col>
      <xdr:colOff>101600</xdr:colOff>
      <xdr:row>40</xdr:row>
      <xdr:rowOff>146050</xdr:rowOff>
    </xdr:to>
    <xdr:sp macro="" textlink="">
      <xdr:nvSpPr>
        <xdr:cNvPr id="430" name="楕円 429"/>
        <xdr:cNvSpPr/>
      </xdr:nvSpPr>
      <xdr:spPr>
        <a:xfrm>
          <a:off x="1793748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95250</xdr:rowOff>
    </xdr:to>
    <xdr:cxnSp macro="">
      <xdr:nvCxnSpPr>
        <xdr:cNvPr id="431" name="直線コネクタ 430"/>
        <xdr:cNvCxnSpPr/>
      </xdr:nvCxnSpPr>
      <xdr:spPr>
        <a:xfrm flipV="1">
          <a:off x="17988280" y="67970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432" name="n_1aveValue【認定こども園・幼稚園・保育所】&#10;一人当たり面積"/>
        <xdr:cNvSpPr txBox="1"/>
      </xdr:nvSpPr>
      <xdr:spPr>
        <a:xfrm>
          <a:off x="185611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33" name="n_2aveValue【認定こども園・幼稚園・保育所】&#10;一人当たり面積"/>
        <xdr:cNvSpPr txBox="1"/>
      </xdr:nvSpPr>
      <xdr:spPr>
        <a:xfrm>
          <a:off x="177762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34" name="n_3aveValue【認定こども園・幼稚園・保育所】&#10;一人当たり面積"/>
        <xdr:cNvSpPr txBox="1"/>
      </xdr:nvSpPr>
      <xdr:spPr>
        <a:xfrm>
          <a:off x="170015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435" name="n_1mainValue【認定こども園・幼稚園・保育所】&#10;一人当たり面積"/>
        <xdr:cNvSpPr txBox="1"/>
      </xdr:nvSpPr>
      <xdr:spPr>
        <a:xfrm>
          <a:off x="185611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137177</xdr:rowOff>
    </xdr:from>
    <xdr:ext cx="469744" cy="259045"/>
    <xdr:sp macro="" textlink="">
      <xdr:nvSpPr>
        <xdr:cNvPr id="436" name="n_2mainValue【認定こども園・幼稚園・保育所】&#10;一人当たり面積"/>
        <xdr:cNvSpPr txBox="1"/>
      </xdr:nvSpPr>
      <xdr:spPr>
        <a:xfrm>
          <a:off x="1777626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461" name="直線コネクタ 460"/>
        <xdr:cNvCxnSpPr/>
      </xdr:nvCxnSpPr>
      <xdr:spPr>
        <a:xfrm flipV="1">
          <a:off x="14375764" y="93078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2" name="【学校施設】&#10;有形固定資産減価償却率最小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3" name="直線コネクタ 462"/>
        <xdr:cNvCxnSpPr/>
      </xdr:nvCxnSpPr>
      <xdr:spPr>
        <a:xfrm>
          <a:off x="142875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64"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65" name="直線コネクタ 464"/>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466" name="【学校施設】&#10;有形固定資産減価償却率平均値テキスト"/>
        <xdr:cNvSpPr txBox="1"/>
      </xdr:nvSpPr>
      <xdr:spPr>
        <a:xfrm>
          <a:off x="144145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7" name="フローチャート: 判断 466"/>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68" name="フローチャート: 判断 467"/>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69" name="フローチャート: 判断 468"/>
        <xdr:cNvSpPr/>
      </xdr:nvSpPr>
      <xdr:spPr>
        <a:xfrm>
          <a:off x="128041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470" name="フローチャート: 判断 469"/>
        <xdr:cNvSpPr/>
      </xdr:nvSpPr>
      <xdr:spPr>
        <a:xfrm>
          <a:off x="12029440" y="10182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76" name="楕円 475"/>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149877</xdr:rowOff>
    </xdr:from>
    <xdr:ext cx="405111" cy="259045"/>
    <xdr:sp macro="" textlink="">
      <xdr:nvSpPr>
        <xdr:cNvPr id="477" name="【学校施設】&#10;有形固定資産減価償却率該当値テキスト"/>
        <xdr:cNvSpPr txBox="1"/>
      </xdr:nvSpPr>
      <xdr:spPr>
        <a:xfrm>
          <a:off x="14414500"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90170</xdr:rowOff>
    </xdr:from>
    <xdr:to>
      <xdr:col>81</xdr:col>
      <xdr:colOff>101600</xdr:colOff>
      <xdr:row>64</xdr:row>
      <xdr:rowOff>20320</xdr:rowOff>
    </xdr:to>
    <xdr:sp macro="" textlink="">
      <xdr:nvSpPr>
        <xdr:cNvPr id="478" name="楕円 477"/>
        <xdr:cNvSpPr/>
      </xdr:nvSpPr>
      <xdr:spPr>
        <a:xfrm>
          <a:off x="13578840" y="1065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140970</xdr:rowOff>
    </xdr:to>
    <xdr:cxnSp macro="">
      <xdr:nvCxnSpPr>
        <xdr:cNvPr id="479" name="直線コネクタ 478"/>
        <xdr:cNvCxnSpPr/>
      </xdr:nvCxnSpPr>
      <xdr:spPr>
        <a:xfrm flipV="1">
          <a:off x="13629640" y="10507980"/>
          <a:ext cx="74676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90170</xdr:rowOff>
    </xdr:from>
    <xdr:to>
      <xdr:col>76</xdr:col>
      <xdr:colOff>165100</xdr:colOff>
      <xdr:row>64</xdr:row>
      <xdr:rowOff>20320</xdr:rowOff>
    </xdr:to>
    <xdr:sp macro="" textlink="">
      <xdr:nvSpPr>
        <xdr:cNvPr id="480" name="楕円 479"/>
        <xdr:cNvSpPr/>
      </xdr:nvSpPr>
      <xdr:spPr>
        <a:xfrm>
          <a:off x="12804140" y="1065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140970</xdr:rowOff>
    </xdr:from>
    <xdr:to>
      <xdr:col>81</xdr:col>
      <xdr:colOff>50800</xdr:colOff>
      <xdr:row>63</xdr:row>
      <xdr:rowOff>140970</xdr:rowOff>
    </xdr:to>
    <xdr:cxnSp macro="">
      <xdr:nvCxnSpPr>
        <xdr:cNvPr id="481" name="直線コネクタ 480"/>
        <xdr:cNvCxnSpPr/>
      </xdr:nvCxnSpPr>
      <xdr:spPr>
        <a:xfrm>
          <a:off x="12854940" y="107022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82" name="n_1aveValue【学校施設】&#10;有形固定資産減価償却率"/>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483" name="n_2aveValue【学校施設】&#10;有形固定資産減価償却率"/>
        <xdr:cNvSpPr txBox="1"/>
      </xdr:nvSpPr>
      <xdr:spPr>
        <a:xfrm>
          <a:off x="12675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484" name="n_3aveValue【学校施設】&#10;有形固定資産減価償却率"/>
        <xdr:cNvSpPr txBox="1"/>
      </xdr:nvSpPr>
      <xdr:spPr>
        <a:xfrm>
          <a:off x="119005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11447</xdr:rowOff>
    </xdr:from>
    <xdr:ext cx="405111" cy="259045"/>
    <xdr:sp macro="" textlink="">
      <xdr:nvSpPr>
        <xdr:cNvPr id="485" name="n_1mainValue【学校施設】&#10;有形固定資産減価償却率"/>
        <xdr:cNvSpPr txBox="1"/>
      </xdr:nvSpPr>
      <xdr:spPr>
        <a:xfrm>
          <a:off x="134372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11447</xdr:rowOff>
    </xdr:from>
    <xdr:ext cx="405111" cy="259045"/>
    <xdr:sp macro="" textlink="">
      <xdr:nvSpPr>
        <xdr:cNvPr id="486" name="n_2mainValue【学校施設】&#10;有形固定資産減価償却率"/>
        <xdr:cNvSpPr txBox="1"/>
      </xdr:nvSpPr>
      <xdr:spPr>
        <a:xfrm>
          <a:off x="126752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513" name="直線コネクタ 512"/>
        <xdr:cNvCxnSpPr/>
      </xdr:nvCxnSpPr>
      <xdr:spPr>
        <a:xfrm flipV="1">
          <a:off x="19509104" y="9409067"/>
          <a:ext cx="0" cy="1237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514" name="【学校施設】&#10;一人当たり面積最小値テキスト"/>
        <xdr:cNvSpPr txBox="1"/>
      </xdr:nvSpPr>
      <xdr:spPr>
        <a:xfrm>
          <a:off x="19547840" y="1065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515" name="直線コネクタ 514"/>
        <xdr:cNvCxnSpPr/>
      </xdr:nvCxnSpPr>
      <xdr:spPr>
        <a:xfrm>
          <a:off x="19443700" y="10646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16" name="【学校施設】&#10;一人当たり面積最大値テキスト"/>
        <xdr:cNvSpPr txBox="1"/>
      </xdr:nvSpPr>
      <xdr:spPr>
        <a:xfrm>
          <a:off x="19547840" y="91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17" name="直線コネクタ 516"/>
        <xdr:cNvCxnSpPr/>
      </xdr:nvCxnSpPr>
      <xdr:spPr>
        <a:xfrm>
          <a:off x="19443700" y="94090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139899</xdr:rowOff>
    </xdr:from>
    <xdr:ext cx="469744" cy="259045"/>
    <xdr:sp macro="" textlink="">
      <xdr:nvSpPr>
        <xdr:cNvPr id="518" name="【学校施設】&#10;一人当たり面積平均値テキスト"/>
        <xdr:cNvSpPr txBox="1"/>
      </xdr:nvSpPr>
      <xdr:spPr>
        <a:xfrm>
          <a:off x="19547840" y="1003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519" name="フローチャート: 判断 518"/>
        <xdr:cNvSpPr/>
      </xdr:nvSpPr>
      <xdr:spPr>
        <a:xfrm>
          <a:off x="19458940" y="10052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20" name="フローチャート: 判断 519"/>
        <xdr:cNvSpPr/>
      </xdr:nvSpPr>
      <xdr:spPr>
        <a:xfrm>
          <a:off x="18735040" y="10063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21" name="フローチャート: 判断 520"/>
        <xdr:cNvSpPr/>
      </xdr:nvSpPr>
      <xdr:spPr>
        <a:xfrm>
          <a:off x="1793748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522" name="フローチャート: 判断 521"/>
        <xdr:cNvSpPr/>
      </xdr:nvSpPr>
      <xdr:spPr>
        <a:xfrm>
          <a:off x="1716278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78196</xdr:rowOff>
    </xdr:from>
    <xdr:to>
      <xdr:col>116</xdr:col>
      <xdr:colOff>114300</xdr:colOff>
      <xdr:row>58</xdr:row>
      <xdr:rowOff>8346</xdr:rowOff>
    </xdr:to>
    <xdr:sp macro="" textlink="">
      <xdr:nvSpPr>
        <xdr:cNvPr id="528" name="楕円 527"/>
        <xdr:cNvSpPr/>
      </xdr:nvSpPr>
      <xdr:spPr>
        <a:xfrm>
          <a:off x="19458940" y="9633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101073</xdr:rowOff>
    </xdr:from>
    <xdr:ext cx="469744" cy="259045"/>
    <xdr:sp macro="" textlink="">
      <xdr:nvSpPr>
        <xdr:cNvPr id="529" name="【学校施設】&#10;一人当たり面積該当値テキスト"/>
        <xdr:cNvSpPr txBox="1"/>
      </xdr:nvSpPr>
      <xdr:spPr>
        <a:xfrm>
          <a:off x="19547840" y="948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127181</xdr:rowOff>
    </xdr:from>
    <xdr:to>
      <xdr:col>112</xdr:col>
      <xdr:colOff>38100</xdr:colOff>
      <xdr:row>56</xdr:row>
      <xdr:rowOff>57331</xdr:rowOff>
    </xdr:to>
    <xdr:sp macro="" textlink="">
      <xdr:nvSpPr>
        <xdr:cNvPr id="530" name="楕円 529"/>
        <xdr:cNvSpPr/>
      </xdr:nvSpPr>
      <xdr:spPr>
        <a:xfrm>
          <a:off x="18735040" y="9347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xdr:rowOff>
    </xdr:from>
    <xdr:to>
      <xdr:col>116</xdr:col>
      <xdr:colOff>63500</xdr:colOff>
      <xdr:row>57</xdr:row>
      <xdr:rowOff>128996</xdr:rowOff>
    </xdr:to>
    <xdr:cxnSp macro="">
      <xdr:nvCxnSpPr>
        <xdr:cNvPr id="531" name="直線コネクタ 530"/>
        <xdr:cNvCxnSpPr/>
      </xdr:nvCxnSpPr>
      <xdr:spPr>
        <a:xfrm>
          <a:off x="18778220" y="9394371"/>
          <a:ext cx="731520" cy="29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166370</xdr:rowOff>
    </xdr:from>
    <xdr:to>
      <xdr:col>107</xdr:col>
      <xdr:colOff>101600</xdr:colOff>
      <xdr:row>58</xdr:row>
      <xdr:rowOff>96520</xdr:rowOff>
    </xdr:to>
    <xdr:sp macro="" textlink="">
      <xdr:nvSpPr>
        <xdr:cNvPr id="532" name="楕円 531"/>
        <xdr:cNvSpPr/>
      </xdr:nvSpPr>
      <xdr:spPr>
        <a:xfrm>
          <a:off x="1793748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xdr:rowOff>
    </xdr:from>
    <xdr:to>
      <xdr:col>111</xdr:col>
      <xdr:colOff>177800</xdr:colOff>
      <xdr:row>58</xdr:row>
      <xdr:rowOff>45720</xdr:rowOff>
    </xdr:to>
    <xdr:cxnSp macro="">
      <xdr:nvCxnSpPr>
        <xdr:cNvPr id="533" name="直線コネクタ 532"/>
        <xdr:cNvCxnSpPr/>
      </xdr:nvCxnSpPr>
      <xdr:spPr>
        <a:xfrm flipV="1">
          <a:off x="17988280" y="9394371"/>
          <a:ext cx="789940" cy="3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97444</xdr:rowOff>
    </xdr:from>
    <xdr:ext cx="469744" cy="259045"/>
    <xdr:sp macro="" textlink="">
      <xdr:nvSpPr>
        <xdr:cNvPr id="534" name="n_1aveValue【学校施設】&#10;一人当たり面積"/>
        <xdr:cNvSpPr txBox="1"/>
      </xdr:nvSpPr>
      <xdr:spPr>
        <a:xfrm>
          <a:off x="18561127" y="1015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151328</xdr:rowOff>
    </xdr:from>
    <xdr:ext cx="469744" cy="259045"/>
    <xdr:sp macro="" textlink="">
      <xdr:nvSpPr>
        <xdr:cNvPr id="535" name="n_2aveValue【学校施設】&#10;一人当たり面積"/>
        <xdr:cNvSpPr txBox="1"/>
      </xdr:nvSpPr>
      <xdr:spPr>
        <a:xfrm>
          <a:off x="17776267" y="1020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137540</xdr:rowOff>
    </xdr:from>
    <xdr:ext cx="469744" cy="259045"/>
    <xdr:sp macro="" textlink="">
      <xdr:nvSpPr>
        <xdr:cNvPr id="536" name="n_3aveValue【学校施設】&#10;一人当たり面積"/>
        <xdr:cNvSpPr txBox="1"/>
      </xdr:nvSpPr>
      <xdr:spPr>
        <a:xfrm>
          <a:off x="17001567" y="98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73858</xdr:rowOff>
    </xdr:from>
    <xdr:ext cx="469744" cy="259045"/>
    <xdr:sp macro="" textlink="">
      <xdr:nvSpPr>
        <xdr:cNvPr id="537" name="n_1mainValue【学校施設】&#10;一人当たり面積"/>
        <xdr:cNvSpPr txBox="1"/>
      </xdr:nvSpPr>
      <xdr:spPr>
        <a:xfrm>
          <a:off x="18561127" y="912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113047</xdr:rowOff>
    </xdr:from>
    <xdr:ext cx="469744" cy="259045"/>
    <xdr:sp macro="" textlink="">
      <xdr:nvSpPr>
        <xdr:cNvPr id="538" name="n_2mainValue【学校施設】&#10;一人当たり面積"/>
        <xdr:cNvSpPr txBox="1"/>
      </xdr:nvSpPr>
      <xdr:spPr>
        <a:xfrm>
          <a:off x="1777626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5" name="テキスト ボックス 56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6" name="直線コネクタ 56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7" name="テキスト ボックス 56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8" name="直線コネクタ 56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9" name="テキスト ボックス 56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0" name="直線コネクタ 56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1" name="テキスト ボックス 57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2" name="直線コネクタ 57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3" name="テキスト ボックス 57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5" name="テキスト ボックス 57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577" name="直線コネクタ 576"/>
        <xdr:cNvCxnSpPr/>
      </xdr:nvCxnSpPr>
      <xdr:spPr>
        <a:xfrm flipV="1">
          <a:off x="14375764" y="17028414"/>
          <a:ext cx="0" cy="107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578" name="【公民館】&#10;有形固定資産減価償却率最小値テキスト"/>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579" name="直線コネクタ 578"/>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580" name="【公民館】&#10;有形固定資産減価償却率最大値テキスト"/>
        <xdr:cNvSpPr txBox="1"/>
      </xdr:nvSpPr>
      <xdr:spPr>
        <a:xfrm>
          <a:off x="14414500" y="1680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581" name="直線コネクタ 580"/>
        <xdr:cNvCxnSpPr/>
      </xdr:nvCxnSpPr>
      <xdr:spPr>
        <a:xfrm>
          <a:off x="14287500" y="17028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82" name="【公民館】&#10;有形固定資産減価償却率平均値テキスト"/>
        <xdr:cNvSpPr txBox="1"/>
      </xdr:nvSpPr>
      <xdr:spPr>
        <a:xfrm>
          <a:off x="14414500" y="17649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83" name="フローチャート: 判断 582"/>
        <xdr:cNvSpPr/>
      </xdr:nvSpPr>
      <xdr:spPr>
        <a:xfrm>
          <a:off x="14325600" y="17671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584" name="フローチャート: 判断 583"/>
        <xdr:cNvSpPr/>
      </xdr:nvSpPr>
      <xdr:spPr>
        <a:xfrm>
          <a:off x="135788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585" name="フローチャート: 判断 584"/>
        <xdr:cNvSpPr/>
      </xdr:nvSpPr>
      <xdr:spPr>
        <a:xfrm>
          <a:off x="1280414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586" name="フローチャート: 判断 585"/>
        <xdr:cNvSpPr/>
      </xdr:nvSpPr>
      <xdr:spPr>
        <a:xfrm>
          <a:off x="12029440" y="18079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23113</xdr:rowOff>
    </xdr:from>
    <xdr:to>
      <xdr:col>85</xdr:col>
      <xdr:colOff>177800</xdr:colOff>
      <xdr:row>105</xdr:row>
      <xdr:rowOff>124713</xdr:rowOff>
    </xdr:to>
    <xdr:sp macro="" textlink="">
      <xdr:nvSpPr>
        <xdr:cNvPr id="592" name="楕円 591"/>
        <xdr:cNvSpPr/>
      </xdr:nvSpPr>
      <xdr:spPr>
        <a:xfrm>
          <a:off x="14325600" y="176253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45990</xdr:rowOff>
    </xdr:from>
    <xdr:ext cx="405111" cy="259045"/>
    <xdr:sp macro="" textlink="">
      <xdr:nvSpPr>
        <xdr:cNvPr id="593" name="【公民館】&#10;有形固定資産減価償却率該当値テキスト"/>
        <xdr:cNvSpPr txBox="1"/>
      </xdr:nvSpPr>
      <xdr:spPr>
        <a:xfrm>
          <a:off x="14414500" y="1748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148844</xdr:rowOff>
    </xdr:from>
    <xdr:to>
      <xdr:col>81</xdr:col>
      <xdr:colOff>101600</xdr:colOff>
      <xdr:row>105</xdr:row>
      <xdr:rowOff>78994</xdr:rowOff>
    </xdr:to>
    <xdr:sp macro="" textlink="">
      <xdr:nvSpPr>
        <xdr:cNvPr id="594" name="楕円 593"/>
        <xdr:cNvSpPr/>
      </xdr:nvSpPr>
      <xdr:spPr>
        <a:xfrm>
          <a:off x="13578840" y="1758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28194</xdr:rowOff>
    </xdr:from>
    <xdr:to>
      <xdr:col>85</xdr:col>
      <xdr:colOff>127000</xdr:colOff>
      <xdr:row>105</xdr:row>
      <xdr:rowOff>73913</xdr:rowOff>
    </xdr:to>
    <xdr:cxnSp macro="">
      <xdr:nvCxnSpPr>
        <xdr:cNvPr id="595" name="直線コネクタ 594"/>
        <xdr:cNvCxnSpPr/>
      </xdr:nvCxnSpPr>
      <xdr:spPr>
        <a:xfrm>
          <a:off x="13629640" y="17630394"/>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596" name="楕円 595"/>
        <xdr:cNvSpPr/>
      </xdr:nvSpPr>
      <xdr:spPr>
        <a:xfrm>
          <a:off x="12804140" y="17675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28194</xdr:rowOff>
    </xdr:from>
    <xdr:to>
      <xdr:col>81</xdr:col>
      <xdr:colOff>50800</xdr:colOff>
      <xdr:row>105</xdr:row>
      <xdr:rowOff>124206</xdr:rowOff>
    </xdr:to>
    <xdr:cxnSp macro="">
      <xdr:nvCxnSpPr>
        <xdr:cNvPr id="597" name="直線コネクタ 596"/>
        <xdr:cNvCxnSpPr/>
      </xdr:nvCxnSpPr>
      <xdr:spPr>
        <a:xfrm flipV="1">
          <a:off x="12854940" y="17630394"/>
          <a:ext cx="7747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598" name="n_1aveValue【公民館】&#10;有形固定資産減価償却率"/>
        <xdr:cNvSpPr txBox="1"/>
      </xdr:nvSpPr>
      <xdr:spPr>
        <a:xfrm>
          <a:off x="13437244" y="179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599" name="n_2aveValue【公民館】&#10;有形固定資産減価償却率"/>
        <xdr:cNvSpPr txBox="1"/>
      </xdr:nvSpPr>
      <xdr:spPr>
        <a:xfrm>
          <a:off x="12675244" y="1792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88664</xdr:rowOff>
    </xdr:from>
    <xdr:ext cx="405111" cy="259045"/>
    <xdr:sp macro="" textlink="">
      <xdr:nvSpPr>
        <xdr:cNvPr id="600" name="n_3aveValue【公民館】&#10;有形固定資産減価償却率"/>
        <xdr:cNvSpPr txBox="1"/>
      </xdr:nvSpPr>
      <xdr:spPr>
        <a:xfrm>
          <a:off x="11900544" y="17858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95521</xdr:rowOff>
    </xdr:from>
    <xdr:ext cx="405111" cy="259045"/>
    <xdr:sp macro="" textlink="">
      <xdr:nvSpPr>
        <xdr:cNvPr id="601" name="n_1mainValue【公民館】&#10;有形固定資産減価償却率"/>
        <xdr:cNvSpPr txBox="1"/>
      </xdr:nvSpPr>
      <xdr:spPr>
        <a:xfrm>
          <a:off x="13437244" y="1736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602" name="n_2mainValue【公民館】&#10;有形固定資産減価償却率"/>
        <xdr:cNvSpPr txBox="1"/>
      </xdr:nvSpPr>
      <xdr:spPr>
        <a:xfrm>
          <a:off x="12675244" y="174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3" name="テキスト ボックス 612"/>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627" name="直線コネクタ 626"/>
        <xdr:cNvCxnSpPr/>
      </xdr:nvCxnSpPr>
      <xdr:spPr>
        <a:xfrm flipV="1">
          <a:off x="19509104" y="167944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628" name="【公民館】&#10;一人当たり面積最小値テキスト"/>
        <xdr:cNvSpPr txBox="1"/>
      </xdr:nvSpPr>
      <xdr:spPr>
        <a:xfrm>
          <a:off x="19547840"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629" name="直線コネクタ 628"/>
        <xdr:cNvCxnSpPr/>
      </xdr:nvCxnSpPr>
      <xdr:spPr>
        <a:xfrm>
          <a:off x="19443700" y="1803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30" name="【公民館】&#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31" name="直線コネクタ 630"/>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101616</xdr:rowOff>
    </xdr:from>
    <xdr:ext cx="469744" cy="259045"/>
    <xdr:sp macro="" textlink="">
      <xdr:nvSpPr>
        <xdr:cNvPr id="632" name="【公民館】&#10;一人当たり面積平均値テキスト"/>
        <xdr:cNvSpPr txBox="1"/>
      </xdr:nvSpPr>
      <xdr:spPr>
        <a:xfrm>
          <a:off x="19547840" y="17368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633" name="フローチャート: 判断 632"/>
        <xdr:cNvSpPr/>
      </xdr:nvSpPr>
      <xdr:spPr>
        <a:xfrm>
          <a:off x="1945894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634" name="フローチャート: 判断 633"/>
        <xdr:cNvSpPr/>
      </xdr:nvSpPr>
      <xdr:spPr>
        <a:xfrm>
          <a:off x="1873504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635" name="フローチャート: 判断 634"/>
        <xdr:cNvSpPr/>
      </xdr:nvSpPr>
      <xdr:spPr>
        <a:xfrm>
          <a:off x="17937480" y="17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636" name="フローチャート: 判断 635"/>
        <xdr:cNvSpPr/>
      </xdr:nvSpPr>
      <xdr:spPr>
        <a:xfrm>
          <a:off x="17162780" y="1728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642" name="楕円 641"/>
        <xdr:cNvSpPr/>
      </xdr:nvSpPr>
      <xdr:spPr>
        <a:xfrm>
          <a:off x="1945894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87647</xdr:rowOff>
    </xdr:from>
    <xdr:ext cx="469744" cy="259045"/>
    <xdr:sp macro="" textlink="">
      <xdr:nvSpPr>
        <xdr:cNvPr id="643" name="【公民館】&#10;一人当たり面積該当値テキスト"/>
        <xdr:cNvSpPr txBox="1"/>
      </xdr:nvSpPr>
      <xdr:spPr>
        <a:xfrm>
          <a:off x="19547840"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644" name="楕円 643"/>
        <xdr:cNvSpPr/>
      </xdr:nvSpPr>
      <xdr:spPr>
        <a:xfrm>
          <a:off x="18735040" y="17810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106</xdr:row>
      <xdr:rowOff>91439</xdr:rowOff>
    </xdr:to>
    <xdr:cxnSp macro="">
      <xdr:nvCxnSpPr>
        <xdr:cNvPr id="645" name="直線コネクタ 644"/>
        <xdr:cNvCxnSpPr/>
      </xdr:nvCxnSpPr>
      <xdr:spPr>
        <a:xfrm flipV="1">
          <a:off x="18778220" y="17594580"/>
          <a:ext cx="73152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46" name="楕円 645"/>
        <xdr:cNvSpPr/>
      </xdr:nvSpPr>
      <xdr:spPr>
        <a:xfrm>
          <a:off x="1793748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99061</xdr:rowOff>
    </xdr:to>
    <xdr:cxnSp macro="">
      <xdr:nvCxnSpPr>
        <xdr:cNvPr id="647" name="直線コネクタ 646"/>
        <xdr:cNvCxnSpPr/>
      </xdr:nvCxnSpPr>
      <xdr:spPr>
        <a:xfrm flipV="1">
          <a:off x="17988280" y="1786127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648" name="n_1aveValue【公民館】&#10;一人当たり面積"/>
        <xdr:cNvSpPr txBox="1"/>
      </xdr:nvSpPr>
      <xdr:spPr>
        <a:xfrm>
          <a:off x="1856112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649" name="n_2aveValue【公民館】&#10;一人当たり面積"/>
        <xdr:cNvSpPr txBox="1"/>
      </xdr:nvSpPr>
      <xdr:spPr>
        <a:xfrm>
          <a:off x="17776267" y="172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650" name="n_3aveValue【公民館】&#10;一人当たり面積"/>
        <xdr:cNvSpPr txBox="1"/>
      </xdr:nvSpPr>
      <xdr:spPr>
        <a:xfrm>
          <a:off x="17001567"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651" name="n_1mainValue【公民館】&#10;一人当たり面積"/>
        <xdr:cNvSpPr txBox="1"/>
      </xdr:nvSpPr>
      <xdr:spPr>
        <a:xfrm>
          <a:off x="1856112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652" name="n_2mainValue【公民館】&#10;一人当たり面積"/>
        <xdr:cNvSpPr txBox="1"/>
      </xdr:nvSpPr>
      <xdr:spPr>
        <a:xfrm>
          <a:off x="1777626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認定こども園・幼稚園・保育所の有形固定資産減価償却率は、各地区の保育園の統合・整備を行い、比較的新しい施設が残ったため、平均を下回り推移している。また、一人当たりの面積においても平均を下回っているが、今後の少子化や子育てニーズを踏まえた更新、整備等を進め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学校施設の有形固定資産減価償却率は、計画的な大規模改修や建替え、統廃合等により老朽化した校舎の廃止等を進めているため類似団体、全国平均より低くなっている。しかし、依然として老朽化による改修等が必要な学校施設も多いため、引き続き計画的に更新や改修を行っていく</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である。学校施設一人当たりの面積は、計画的な統廃合を行って</a:t>
          </a:r>
          <a:r>
            <a:rPr kumimoji="1" lang="ja-JP" altLang="en-US" sz="1100">
              <a:solidFill>
                <a:schemeClr val="dk1"/>
              </a:solidFill>
              <a:effectLst/>
              <a:latin typeface="+mn-lt"/>
              <a:ea typeface="+mn-ea"/>
              <a:cs typeface="+mn-cs"/>
            </a:rPr>
            <a:t>いるため、減少していく見込みであるが</a:t>
          </a:r>
          <a:r>
            <a:rPr kumimoji="1" lang="ja-JP" altLang="ja-JP" sz="1100">
              <a:solidFill>
                <a:schemeClr val="dk1"/>
              </a:solidFill>
              <a:effectLst/>
              <a:latin typeface="+mn-lt"/>
              <a:ea typeface="+mn-ea"/>
              <a:cs typeface="+mn-cs"/>
            </a:rPr>
            <a:t>、地域事情による統合の限界や、少子化、過疎化等の進行に伴い類似団体、全国平均を上回っている。公営住宅</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昭和期に建築された施設が多く老朽化が激しいため、古い施設は政策空き家として廃止を行い段階的な見直しを進めているところである。公民館の有形固定資減価償却率は、市内全体的に老朽化が進んでおり、類似団体、全国平均を上回っており、更新や統廃合等が必要である。一人当たりの面積は平均より低めであるが、地区によっては今後の人口変動により施設の適正化を進めていく必要が生じてく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086225" y="5564886"/>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124960" y="534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020820" y="556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18559</xdr:rowOff>
    </xdr:from>
    <xdr:ext cx="405111" cy="259045"/>
    <xdr:sp macro="" textlink="">
      <xdr:nvSpPr>
        <xdr:cNvPr id="59" name="【図書館】&#10;有形固定資産減価償却率平均値テキスト"/>
        <xdr:cNvSpPr txBox="1"/>
      </xdr:nvSpPr>
      <xdr:spPr>
        <a:xfrm>
          <a:off x="4124960" y="6221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036060" y="6369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3121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5146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739900" y="642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103124</xdr:rowOff>
    </xdr:from>
    <xdr:to>
      <xdr:col>24</xdr:col>
      <xdr:colOff>114300</xdr:colOff>
      <xdr:row>42</xdr:row>
      <xdr:rowOff>33274</xdr:rowOff>
    </xdr:to>
    <xdr:sp macro="" textlink="">
      <xdr:nvSpPr>
        <xdr:cNvPr id="69" name="楕円 68"/>
        <xdr:cNvSpPr/>
      </xdr:nvSpPr>
      <xdr:spPr>
        <a:xfrm>
          <a:off x="4036060" y="6976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18051</xdr:rowOff>
    </xdr:from>
    <xdr:ext cx="405111" cy="259045"/>
    <xdr:sp macro="" textlink="">
      <xdr:nvSpPr>
        <xdr:cNvPr id="70" name="【図書館】&#10;有形固定資産減価償却率該当値テキスト"/>
        <xdr:cNvSpPr txBox="1"/>
      </xdr:nvSpPr>
      <xdr:spPr>
        <a:xfrm>
          <a:off x="4124960" y="689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148844</xdr:rowOff>
    </xdr:from>
    <xdr:to>
      <xdr:col>20</xdr:col>
      <xdr:colOff>38100</xdr:colOff>
      <xdr:row>42</xdr:row>
      <xdr:rowOff>78994</xdr:rowOff>
    </xdr:to>
    <xdr:sp macro="" textlink="">
      <xdr:nvSpPr>
        <xdr:cNvPr id="71" name="楕円 70"/>
        <xdr:cNvSpPr/>
      </xdr:nvSpPr>
      <xdr:spPr>
        <a:xfrm>
          <a:off x="3312160" y="7022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153924</xdr:rowOff>
    </xdr:from>
    <xdr:to>
      <xdr:col>24</xdr:col>
      <xdr:colOff>63500</xdr:colOff>
      <xdr:row>42</xdr:row>
      <xdr:rowOff>28194</xdr:rowOff>
    </xdr:to>
    <xdr:cxnSp macro="">
      <xdr:nvCxnSpPr>
        <xdr:cNvPr id="72" name="直線コネクタ 71"/>
        <xdr:cNvCxnSpPr/>
      </xdr:nvCxnSpPr>
      <xdr:spPr>
        <a:xfrm flipV="1">
          <a:off x="3355340" y="7027164"/>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23114</xdr:rowOff>
    </xdr:from>
    <xdr:to>
      <xdr:col>15</xdr:col>
      <xdr:colOff>101600</xdr:colOff>
      <xdr:row>42</xdr:row>
      <xdr:rowOff>124714</xdr:rowOff>
    </xdr:to>
    <xdr:sp macro="" textlink="">
      <xdr:nvSpPr>
        <xdr:cNvPr id="73" name="楕円 72"/>
        <xdr:cNvSpPr/>
      </xdr:nvSpPr>
      <xdr:spPr>
        <a:xfrm>
          <a:off x="25146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28194</xdr:rowOff>
    </xdr:from>
    <xdr:to>
      <xdr:col>19</xdr:col>
      <xdr:colOff>177800</xdr:colOff>
      <xdr:row>42</xdr:row>
      <xdr:rowOff>73914</xdr:rowOff>
    </xdr:to>
    <xdr:cxnSp macro="">
      <xdr:nvCxnSpPr>
        <xdr:cNvPr id="74" name="直線コネクタ 73"/>
        <xdr:cNvCxnSpPr/>
      </xdr:nvCxnSpPr>
      <xdr:spPr>
        <a:xfrm flipV="1">
          <a:off x="2565400" y="706907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143527</xdr:rowOff>
    </xdr:from>
    <xdr:ext cx="405111" cy="259045"/>
    <xdr:sp macro="" textlink="">
      <xdr:nvSpPr>
        <xdr:cNvPr id="75" name="n_1aveValue【図書館】&#10;有形固定資産減価償却率"/>
        <xdr:cNvSpPr txBox="1"/>
      </xdr:nvSpPr>
      <xdr:spPr>
        <a:xfrm>
          <a:off x="317056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6" name="n_2aveValue【図書館】&#10;有形固定資産減価償却率"/>
        <xdr:cNvSpPr txBox="1"/>
      </xdr:nvSpPr>
      <xdr:spPr>
        <a:xfrm>
          <a:off x="2385704"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7" name="n_3aveValue【図書館】&#10;有形固定資産減価償却率"/>
        <xdr:cNvSpPr txBox="1"/>
      </xdr:nvSpPr>
      <xdr:spPr>
        <a:xfrm>
          <a:off x="161100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70121</xdr:rowOff>
    </xdr:from>
    <xdr:ext cx="405111" cy="259045"/>
    <xdr:sp macro="" textlink="">
      <xdr:nvSpPr>
        <xdr:cNvPr id="78" name="n_1mainValue【図書館】&#10;有形固定資産減価償却率"/>
        <xdr:cNvSpPr txBox="1"/>
      </xdr:nvSpPr>
      <xdr:spPr>
        <a:xfrm>
          <a:off x="317056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115841</xdr:rowOff>
    </xdr:from>
    <xdr:ext cx="405111" cy="259045"/>
    <xdr:sp macro="" textlink="">
      <xdr:nvSpPr>
        <xdr:cNvPr id="79" name="n_2mainValue【図書館】&#10;有形固定資産減価償却率"/>
        <xdr:cNvSpPr txBox="1"/>
      </xdr:nvSpPr>
      <xdr:spPr>
        <a:xfrm>
          <a:off x="238570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4" name="直線コネクタ 103"/>
        <xdr:cNvCxnSpPr/>
      </xdr:nvCxnSpPr>
      <xdr:spPr>
        <a:xfrm flipV="1">
          <a:off x="9219565" y="566547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5" name="【図書館】&#10;一人当たり面積最小値テキスト"/>
        <xdr:cNvSpPr txBox="1"/>
      </xdr:nvSpPr>
      <xdr:spPr>
        <a:xfrm>
          <a:off x="92583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6" name="直線コネクタ 105"/>
        <xdr:cNvCxnSpPr/>
      </xdr:nvCxnSpPr>
      <xdr:spPr>
        <a:xfrm>
          <a:off x="915416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7" name="【図書館】&#10;一人当たり面積最大値テキスト"/>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8" name="直線コネクタ 107"/>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09" name="【図書館】&#10;一人当たり面積平均値テキスト"/>
        <xdr:cNvSpPr txBox="1"/>
      </xdr:nvSpPr>
      <xdr:spPr>
        <a:xfrm>
          <a:off x="9258300" y="627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0" name="フローチャート: 判断 109"/>
        <xdr:cNvSpPr/>
      </xdr:nvSpPr>
      <xdr:spPr>
        <a:xfrm>
          <a:off x="91922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2" name="フローチャート: 判断 111"/>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3" name="フローチャート: 判断 112"/>
        <xdr:cNvSpPr/>
      </xdr:nvSpPr>
      <xdr:spPr>
        <a:xfrm>
          <a:off x="687324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楕円 118"/>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0"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1" name="楕円 120"/>
        <xdr:cNvSpPr/>
      </xdr:nvSpPr>
      <xdr:spPr>
        <a:xfrm>
          <a:off x="844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76200</xdr:rowOff>
    </xdr:to>
    <xdr:cxnSp macro="">
      <xdr:nvCxnSpPr>
        <xdr:cNvPr id="122" name="直線コネクタ 121"/>
        <xdr:cNvCxnSpPr/>
      </xdr:nvCxnSpPr>
      <xdr:spPr>
        <a:xfrm flipV="1">
          <a:off x="8496300" y="65951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3" name="楕円 122"/>
        <xdr:cNvSpPr/>
      </xdr:nvSpPr>
      <xdr:spPr>
        <a:xfrm>
          <a:off x="767080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24" name="直線コネクタ 123"/>
        <xdr:cNvCxnSpPr/>
      </xdr:nvCxnSpPr>
      <xdr:spPr>
        <a:xfrm>
          <a:off x="7713980" y="661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6"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27" name="n_3aveValue【図書館】&#10;一人当たり面積"/>
        <xdr:cNvSpPr txBox="1"/>
      </xdr:nvSpPr>
      <xdr:spPr>
        <a:xfrm>
          <a:off x="67120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28" name="n_1mainValue【図書館】&#10;一人当たり面積"/>
        <xdr:cNvSpPr txBox="1"/>
      </xdr:nvSpPr>
      <xdr:spPr>
        <a:xfrm>
          <a:off x="8271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9" name="n_2mainValue【図書館】&#10;一人当たり面積"/>
        <xdr:cNvSpPr txBox="1"/>
      </xdr:nvSpPr>
      <xdr:spPr>
        <a:xfrm>
          <a:off x="7509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54" name="直線コネクタ 153"/>
        <xdr:cNvCxnSpPr/>
      </xdr:nvCxnSpPr>
      <xdr:spPr>
        <a:xfrm flipV="1">
          <a:off x="4086225" y="954214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55" name="【体育館・プール】&#10;有形固定資産減価償却率最小値テキスト"/>
        <xdr:cNvSpPr txBox="1"/>
      </xdr:nvSpPr>
      <xdr:spPr>
        <a:xfrm>
          <a:off x="412496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56" name="直線コネクタ 155"/>
        <xdr:cNvCxnSpPr/>
      </xdr:nvCxnSpPr>
      <xdr:spPr>
        <a:xfrm>
          <a:off x="4020820" y="1060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57" name="【体育館・プール】&#10;有形固定資産減価償却率最大値テキスト"/>
        <xdr:cNvSpPr txBox="1"/>
      </xdr:nvSpPr>
      <xdr:spPr>
        <a:xfrm>
          <a:off x="412496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58" name="直線コネクタ 157"/>
        <xdr:cNvCxnSpPr/>
      </xdr:nvCxnSpPr>
      <xdr:spPr>
        <a:xfrm>
          <a:off x="4020820" y="954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59" name="【体育館・プール】&#10;有形固定資産減価償却率平均値テキスト"/>
        <xdr:cNvSpPr txBox="1"/>
      </xdr:nvSpPr>
      <xdr:spPr>
        <a:xfrm>
          <a:off x="412496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0" name="フローチャート: 判断 159"/>
        <xdr:cNvSpPr/>
      </xdr:nvSpPr>
      <xdr:spPr>
        <a:xfrm>
          <a:off x="403606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1" name="フローチャート: 判断 160"/>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2" name="フローチャート: 判断 161"/>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3" name="フローチャート: 判断 162"/>
        <xdr:cNvSpPr/>
      </xdr:nvSpPr>
      <xdr:spPr>
        <a:xfrm>
          <a:off x="17399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69" name="楕円 168"/>
        <xdr:cNvSpPr/>
      </xdr:nvSpPr>
      <xdr:spPr>
        <a:xfrm>
          <a:off x="4036060" y="9698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70" name="【体育館・プール】&#10;有形固定資産減価償却率該当値テキスト"/>
        <xdr:cNvSpPr txBox="1"/>
      </xdr:nvSpPr>
      <xdr:spPr>
        <a:xfrm>
          <a:off x="412496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71" name="楕円 170"/>
        <xdr:cNvSpPr/>
      </xdr:nvSpPr>
      <xdr:spPr>
        <a:xfrm>
          <a:off x="3312160" y="972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55245</xdr:rowOff>
    </xdr:to>
    <xdr:cxnSp macro="">
      <xdr:nvCxnSpPr>
        <xdr:cNvPr id="172" name="直線コネクタ 171"/>
        <xdr:cNvCxnSpPr/>
      </xdr:nvCxnSpPr>
      <xdr:spPr>
        <a:xfrm flipV="1">
          <a:off x="3355340" y="974598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173" name="楕円 172"/>
        <xdr:cNvSpPr/>
      </xdr:nvSpPr>
      <xdr:spPr>
        <a:xfrm>
          <a:off x="25146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83820</xdr:rowOff>
    </xdr:to>
    <xdr:cxnSp macro="">
      <xdr:nvCxnSpPr>
        <xdr:cNvPr id="174" name="直線コネクタ 173"/>
        <xdr:cNvCxnSpPr/>
      </xdr:nvCxnSpPr>
      <xdr:spPr>
        <a:xfrm flipV="1">
          <a:off x="2565400" y="97783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5"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6" name="n_2aveValue【体育館・プール】&#10;有形固定資産減価償却率"/>
        <xdr:cNvSpPr txBox="1"/>
      </xdr:nvSpPr>
      <xdr:spPr>
        <a:xfrm>
          <a:off x="23857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77" name="n_3aveValue【体育館・プール】&#10;有形固定資産減価償却率"/>
        <xdr:cNvSpPr txBox="1"/>
      </xdr:nvSpPr>
      <xdr:spPr>
        <a:xfrm>
          <a:off x="161100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178" name="n_1mainValue【体育館・プール】&#10;有形固定資産減価償却率"/>
        <xdr:cNvSpPr txBox="1"/>
      </xdr:nvSpPr>
      <xdr:spPr>
        <a:xfrm>
          <a:off x="317056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79" name="n_2mainValue【体育館・プール】&#10;有形固定資産減価償却率"/>
        <xdr:cNvSpPr txBox="1"/>
      </xdr:nvSpPr>
      <xdr:spPr>
        <a:xfrm>
          <a:off x="238570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0" name="テキスト ボックス 18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04" name="直線コネクタ 203"/>
        <xdr:cNvCxnSpPr/>
      </xdr:nvCxnSpPr>
      <xdr:spPr>
        <a:xfrm flipV="1">
          <a:off x="9219565" y="933831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05" name="【体育館・プール】&#10;一人当たり面積最小値テキスト"/>
        <xdr:cNvSpPr txBox="1"/>
      </xdr:nvSpPr>
      <xdr:spPr>
        <a:xfrm>
          <a:off x="92583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06" name="直線コネクタ 205"/>
        <xdr:cNvCxnSpPr/>
      </xdr:nvCxnSpPr>
      <xdr:spPr>
        <a:xfrm>
          <a:off x="915416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07" name="【体育館・プール】&#10;一人当たり面積最大値テキスト"/>
        <xdr:cNvSpPr txBox="1"/>
      </xdr:nvSpPr>
      <xdr:spPr>
        <a:xfrm>
          <a:off x="9258300" y="911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08" name="直線コネクタ 207"/>
        <xdr:cNvCxnSpPr/>
      </xdr:nvCxnSpPr>
      <xdr:spPr>
        <a:xfrm>
          <a:off x="9154160" y="933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09" name="【体育館・プール】&#10;一人当たり面積平均値テキスト"/>
        <xdr:cNvSpPr txBox="1"/>
      </xdr:nvSpPr>
      <xdr:spPr>
        <a:xfrm>
          <a:off x="9258300" y="1009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0" name="フローチャート: 判断 209"/>
        <xdr:cNvSpPr/>
      </xdr:nvSpPr>
      <xdr:spPr>
        <a:xfrm>
          <a:off x="9192260" y="10114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11" name="フローチャート: 判断 210"/>
        <xdr:cNvSpPr/>
      </xdr:nvSpPr>
      <xdr:spPr>
        <a:xfrm>
          <a:off x="844550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12" name="フローチャート: 判断 211"/>
        <xdr:cNvSpPr/>
      </xdr:nvSpPr>
      <xdr:spPr>
        <a:xfrm>
          <a:off x="767080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13" name="フローチャート: 判断 212"/>
        <xdr:cNvSpPr/>
      </xdr:nvSpPr>
      <xdr:spPr>
        <a:xfrm>
          <a:off x="68732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55880</xdr:rowOff>
    </xdr:from>
    <xdr:to>
      <xdr:col>55</xdr:col>
      <xdr:colOff>50800</xdr:colOff>
      <xdr:row>58</xdr:row>
      <xdr:rowOff>157480</xdr:rowOff>
    </xdr:to>
    <xdr:sp macro="" textlink="">
      <xdr:nvSpPr>
        <xdr:cNvPr id="219" name="楕円 218"/>
        <xdr:cNvSpPr/>
      </xdr:nvSpPr>
      <xdr:spPr>
        <a:xfrm>
          <a:off x="9192260" y="9779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78757</xdr:rowOff>
    </xdr:from>
    <xdr:ext cx="469744" cy="259045"/>
    <xdr:sp macro="" textlink="">
      <xdr:nvSpPr>
        <xdr:cNvPr id="220" name="【体育館・プール】&#10;一人当たり面積該当値テキスト"/>
        <xdr:cNvSpPr txBox="1"/>
      </xdr:nvSpPr>
      <xdr:spPr>
        <a:xfrm>
          <a:off x="9258300"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139700</xdr:rowOff>
    </xdr:from>
    <xdr:to>
      <xdr:col>50</xdr:col>
      <xdr:colOff>165100</xdr:colOff>
      <xdr:row>57</xdr:row>
      <xdr:rowOff>69850</xdr:rowOff>
    </xdr:to>
    <xdr:sp macro="" textlink="">
      <xdr:nvSpPr>
        <xdr:cNvPr id="221" name="楕円 220"/>
        <xdr:cNvSpPr/>
      </xdr:nvSpPr>
      <xdr:spPr>
        <a:xfrm>
          <a:off x="8445500" y="952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19050</xdr:rowOff>
    </xdr:from>
    <xdr:to>
      <xdr:col>55</xdr:col>
      <xdr:colOff>0</xdr:colOff>
      <xdr:row>58</xdr:row>
      <xdr:rowOff>106680</xdr:rowOff>
    </xdr:to>
    <xdr:cxnSp macro="">
      <xdr:nvCxnSpPr>
        <xdr:cNvPr id="222" name="直線コネクタ 221"/>
        <xdr:cNvCxnSpPr/>
      </xdr:nvCxnSpPr>
      <xdr:spPr>
        <a:xfrm>
          <a:off x="8496300" y="9574530"/>
          <a:ext cx="7239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147320</xdr:rowOff>
    </xdr:from>
    <xdr:to>
      <xdr:col>46</xdr:col>
      <xdr:colOff>38100</xdr:colOff>
      <xdr:row>55</xdr:row>
      <xdr:rowOff>77470</xdr:rowOff>
    </xdr:to>
    <xdr:sp macro="" textlink="">
      <xdr:nvSpPr>
        <xdr:cNvPr id="223" name="楕円 222"/>
        <xdr:cNvSpPr/>
      </xdr:nvSpPr>
      <xdr:spPr>
        <a:xfrm>
          <a:off x="7670800" y="9199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26670</xdr:rowOff>
    </xdr:from>
    <xdr:to>
      <xdr:col>50</xdr:col>
      <xdr:colOff>114300</xdr:colOff>
      <xdr:row>57</xdr:row>
      <xdr:rowOff>19050</xdr:rowOff>
    </xdr:to>
    <xdr:cxnSp macro="">
      <xdr:nvCxnSpPr>
        <xdr:cNvPr id="224" name="直線コネクタ 223"/>
        <xdr:cNvCxnSpPr/>
      </xdr:nvCxnSpPr>
      <xdr:spPr>
        <a:xfrm>
          <a:off x="7713980" y="9246870"/>
          <a:ext cx="78232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22877</xdr:rowOff>
    </xdr:from>
    <xdr:ext cx="469744" cy="259045"/>
    <xdr:sp macro="" textlink="">
      <xdr:nvSpPr>
        <xdr:cNvPr id="225" name="n_1aveValue【体育館・プール】&#10;一人当たり面積"/>
        <xdr:cNvSpPr txBox="1"/>
      </xdr:nvSpPr>
      <xdr:spPr>
        <a:xfrm>
          <a:off x="827158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26" name="n_2aveValue【体育館・プール】&#10;一人当たり面積"/>
        <xdr:cNvSpPr txBox="1"/>
      </xdr:nvSpPr>
      <xdr:spPr>
        <a:xfrm>
          <a:off x="7509587" y="101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27" name="n_3aveValue【体育館・プール】&#10;一人当たり面積"/>
        <xdr:cNvSpPr txBox="1"/>
      </xdr:nvSpPr>
      <xdr:spPr>
        <a:xfrm>
          <a:off x="67120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86377</xdr:rowOff>
    </xdr:from>
    <xdr:ext cx="469744" cy="259045"/>
    <xdr:sp macro="" textlink="">
      <xdr:nvSpPr>
        <xdr:cNvPr id="228" name="n_1mainValue【体育館・プール】&#10;一人当たり面積"/>
        <xdr:cNvSpPr txBox="1"/>
      </xdr:nvSpPr>
      <xdr:spPr>
        <a:xfrm>
          <a:off x="8271587" y="93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93997</xdr:rowOff>
    </xdr:from>
    <xdr:ext cx="469744" cy="259045"/>
    <xdr:sp macro="" textlink="">
      <xdr:nvSpPr>
        <xdr:cNvPr id="229" name="n_2mainValue【体育館・プール】&#10;一人当たり面積"/>
        <xdr:cNvSpPr txBox="1"/>
      </xdr:nvSpPr>
      <xdr:spPr>
        <a:xfrm>
          <a:off x="7509587" y="897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41" name="直線コネクタ 240"/>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42" name="テキスト ボックス 241"/>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43" name="直線コネクタ 242"/>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44" name="テキスト ボックス 243"/>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45" name="直線コネクタ 244"/>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46" name="テキスト ボックス 245"/>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49" name="直線コネクタ 248"/>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50" name="テキスト ボックス 249"/>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51" name="直線コネクタ 250"/>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52" name="テキスト ボックス 251"/>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53" name="直線コネクタ 252"/>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54" name="テキスト ボックス 253"/>
        <xdr:cNvSpPr txBox="1"/>
      </xdr:nvSpPr>
      <xdr:spPr>
        <a:xfrm>
          <a:off x="27196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58" name="直線コネクタ 257"/>
        <xdr:cNvCxnSpPr/>
      </xdr:nvCxnSpPr>
      <xdr:spPr>
        <a:xfrm flipV="1">
          <a:off x="4086225" y="13125450"/>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59" name="【福祉施設】&#10;有形固定資産減価償却率最小値テキスト"/>
        <xdr:cNvSpPr txBox="1"/>
      </xdr:nvSpPr>
      <xdr:spPr>
        <a:xfrm>
          <a:off x="412496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60" name="直線コネクタ 259"/>
        <xdr:cNvCxnSpPr/>
      </xdr:nvCxnSpPr>
      <xdr:spPr>
        <a:xfrm>
          <a:off x="4020820" y="14293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61"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2" name="直線コネクタ 261"/>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155909</xdr:rowOff>
    </xdr:from>
    <xdr:ext cx="405111" cy="259045"/>
    <xdr:sp macro="" textlink="">
      <xdr:nvSpPr>
        <xdr:cNvPr id="263" name="【福祉施設】&#10;有形固定資産減価償却率平均値テキスト"/>
        <xdr:cNvSpPr txBox="1"/>
      </xdr:nvSpPr>
      <xdr:spPr>
        <a:xfrm>
          <a:off x="4124960" y="13902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64" name="フローチャート: 判断 263"/>
        <xdr:cNvSpPr/>
      </xdr:nvSpPr>
      <xdr:spPr>
        <a:xfrm>
          <a:off x="4036060" y="14047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65" name="フローチャート: 判断 264"/>
        <xdr:cNvSpPr/>
      </xdr:nvSpPr>
      <xdr:spPr>
        <a:xfrm>
          <a:off x="3312160" y="139328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66" name="フローチャート: 判断 265"/>
        <xdr:cNvSpPr/>
      </xdr:nvSpPr>
      <xdr:spPr>
        <a:xfrm>
          <a:off x="2514600" y="1396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67" name="フローチャート: 判断 266"/>
        <xdr:cNvSpPr/>
      </xdr:nvSpPr>
      <xdr:spPr>
        <a:xfrm>
          <a:off x="1739900" y="144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273" name="楕円 272"/>
        <xdr:cNvSpPr/>
      </xdr:nvSpPr>
      <xdr:spPr>
        <a:xfrm>
          <a:off x="403606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16527</xdr:rowOff>
    </xdr:from>
    <xdr:ext cx="405111" cy="259045"/>
    <xdr:sp macro="" textlink="">
      <xdr:nvSpPr>
        <xdr:cNvPr id="274" name="【福祉施設】&#10;有形固定資産減価償却率該当値テキスト"/>
        <xdr:cNvSpPr txBox="1"/>
      </xdr:nvSpPr>
      <xdr:spPr>
        <a:xfrm>
          <a:off x="4124960" y="1409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75" name="楕円 274"/>
        <xdr:cNvSpPr/>
      </xdr:nvSpPr>
      <xdr:spPr>
        <a:xfrm>
          <a:off x="331216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38100</xdr:rowOff>
    </xdr:to>
    <xdr:cxnSp macro="">
      <xdr:nvCxnSpPr>
        <xdr:cNvPr id="276" name="直線コネクタ 275"/>
        <xdr:cNvCxnSpPr/>
      </xdr:nvCxnSpPr>
      <xdr:spPr>
        <a:xfrm flipV="1">
          <a:off x="3355340" y="1423416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277" name="楕円 276"/>
        <xdr:cNvSpPr/>
      </xdr:nvSpPr>
      <xdr:spPr>
        <a:xfrm>
          <a:off x="25146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85</xdr:row>
      <xdr:rowOff>95250</xdr:rowOff>
    </xdr:to>
    <xdr:cxnSp macro="">
      <xdr:nvCxnSpPr>
        <xdr:cNvPr id="278" name="直線コネクタ 277"/>
        <xdr:cNvCxnSpPr/>
      </xdr:nvCxnSpPr>
      <xdr:spPr>
        <a:xfrm flipV="1">
          <a:off x="2565400" y="1428750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79" name="n_1aveValue【福祉施設】&#10;有形固定資産減価償却率"/>
        <xdr:cNvSpPr txBox="1"/>
      </xdr:nvSpPr>
      <xdr:spPr>
        <a:xfrm>
          <a:off x="3170564" y="1371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165434</xdr:rowOff>
    </xdr:from>
    <xdr:ext cx="405111" cy="259045"/>
    <xdr:sp macro="" textlink="">
      <xdr:nvSpPr>
        <xdr:cNvPr id="280" name="n_2aveValue【福祉施設】&#10;有形固定資産減価償却率"/>
        <xdr:cNvSpPr txBox="1"/>
      </xdr:nvSpPr>
      <xdr:spPr>
        <a:xfrm>
          <a:off x="2385704" y="1374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125429</xdr:rowOff>
    </xdr:from>
    <xdr:ext cx="405111" cy="259045"/>
    <xdr:sp macro="" textlink="">
      <xdr:nvSpPr>
        <xdr:cNvPr id="281" name="n_3aveValue【福祉施設】&#10;有形固定資産減価償却率"/>
        <xdr:cNvSpPr txBox="1"/>
      </xdr:nvSpPr>
      <xdr:spPr>
        <a:xfrm>
          <a:off x="1611004" y="1420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82" name="n_1mainValue【福祉施設】&#10;有形固定資産減価償却率"/>
        <xdr:cNvSpPr txBox="1"/>
      </xdr:nvSpPr>
      <xdr:spPr>
        <a:xfrm>
          <a:off x="317056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83" name="n_2mainValue【福祉施設】&#10;有形固定資産減価償却率"/>
        <xdr:cNvSpPr txBox="1"/>
      </xdr:nvSpPr>
      <xdr:spPr>
        <a:xfrm>
          <a:off x="238570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09" name="直線コネクタ 308"/>
        <xdr:cNvCxnSpPr/>
      </xdr:nvCxnSpPr>
      <xdr:spPr>
        <a:xfrm flipV="1">
          <a:off x="9219565" y="13211991"/>
          <a:ext cx="0" cy="121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10" name="【福祉施設】&#10;一人当たり面積最小値テキスト"/>
        <xdr:cNvSpPr txBox="1"/>
      </xdr:nvSpPr>
      <xdr:spPr>
        <a:xfrm>
          <a:off x="925830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11" name="直線コネクタ 310"/>
        <xdr:cNvCxnSpPr/>
      </xdr:nvCxnSpPr>
      <xdr:spPr>
        <a:xfrm>
          <a:off x="915416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12" name="【福祉施設】&#10;一人当たり面積最大値テキスト"/>
        <xdr:cNvSpPr txBox="1"/>
      </xdr:nvSpPr>
      <xdr:spPr>
        <a:xfrm>
          <a:off x="9258300" y="1299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13" name="直線コネクタ 312"/>
        <xdr:cNvCxnSpPr/>
      </xdr:nvCxnSpPr>
      <xdr:spPr>
        <a:xfrm>
          <a:off x="9154160" y="13211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14" name="【福祉施設】&#10;一人当たり面積平均値テキスト"/>
        <xdr:cNvSpPr txBox="1"/>
      </xdr:nvSpPr>
      <xdr:spPr>
        <a:xfrm>
          <a:off x="9258300" y="13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15" name="フローチャート: 判断 314"/>
        <xdr:cNvSpPr/>
      </xdr:nvSpPr>
      <xdr:spPr>
        <a:xfrm>
          <a:off x="9192260" y="138807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16" name="フローチャート: 判断 315"/>
        <xdr:cNvSpPr/>
      </xdr:nvSpPr>
      <xdr:spPr>
        <a:xfrm>
          <a:off x="844550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17" name="フローチャート: 判断 316"/>
        <xdr:cNvSpPr/>
      </xdr:nvSpPr>
      <xdr:spPr>
        <a:xfrm>
          <a:off x="7670800" y="1370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18" name="フローチャート: 判断 317"/>
        <xdr:cNvSpPr/>
      </xdr:nvSpPr>
      <xdr:spPr>
        <a:xfrm>
          <a:off x="6873240" y="13018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24" name="楕円 323"/>
        <xdr:cNvSpPr/>
      </xdr:nvSpPr>
      <xdr:spPr>
        <a:xfrm>
          <a:off x="9192260" y="14375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25" name="【福祉施設】&#10;一人当たり面積該当値テキスト"/>
        <xdr:cNvSpPr txBox="1"/>
      </xdr:nvSpPr>
      <xdr:spPr>
        <a:xfrm>
          <a:off x="925830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26" name="楕円 325"/>
        <xdr:cNvSpPr/>
      </xdr:nvSpPr>
      <xdr:spPr>
        <a:xfrm>
          <a:off x="844550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27" name="直線コネクタ 326"/>
        <xdr:cNvCxnSpPr/>
      </xdr:nvCxnSpPr>
      <xdr:spPr>
        <a:xfrm>
          <a:off x="8496300" y="1442248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28" name="楕円 327"/>
        <xdr:cNvSpPr/>
      </xdr:nvSpPr>
      <xdr:spPr>
        <a:xfrm>
          <a:off x="7670800" y="14375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29" name="直線コネクタ 328"/>
        <xdr:cNvCxnSpPr/>
      </xdr:nvCxnSpPr>
      <xdr:spPr>
        <a:xfrm>
          <a:off x="7713980" y="144224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330" name="n_1aveValue【福祉施設】&#10;一人当たり面積"/>
        <xdr:cNvSpPr txBox="1"/>
      </xdr:nvSpPr>
      <xdr:spPr>
        <a:xfrm>
          <a:off x="827158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31" name="n_2aveValue【福祉施設】&#10;一人当たり面積"/>
        <xdr:cNvSpPr txBox="1"/>
      </xdr:nvSpPr>
      <xdr:spPr>
        <a:xfrm>
          <a:off x="750958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32" name="n_3aveValue【福祉施設】&#10;一人当たり面積"/>
        <xdr:cNvSpPr txBox="1"/>
      </xdr:nvSpPr>
      <xdr:spPr>
        <a:xfrm>
          <a:off x="6712027" y="127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33" name="n_1mainValue【福祉施設】&#10;一人当たり面積"/>
        <xdr:cNvSpPr txBox="1"/>
      </xdr:nvSpPr>
      <xdr:spPr>
        <a:xfrm>
          <a:off x="827158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34" name="n_2mainValue【福祉施設】&#10;一人当たり面積"/>
        <xdr:cNvSpPr txBox="1"/>
      </xdr:nvSpPr>
      <xdr:spPr>
        <a:xfrm>
          <a:off x="750958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60" name="直線コネクタ 359"/>
        <xdr:cNvCxnSpPr/>
      </xdr:nvCxnSpPr>
      <xdr:spPr>
        <a:xfrm flipV="1">
          <a:off x="4086225" y="16920211"/>
          <a:ext cx="0" cy="11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61" name="【市民会館】&#10;有形固定資産減価償却率最小値テキスト"/>
        <xdr:cNvSpPr txBox="1"/>
      </xdr:nvSpPr>
      <xdr:spPr>
        <a:xfrm>
          <a:off x="4124960" y="1812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62" name="直線コネクタ 361"/>
        <xdr:cNvCxnSpPr/>
      </xdr:nvCxnSpPr>
      <xdr:spPr>
        <a:xfrm>
          <a:off x="4020820" y="18119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63" name="【市民会館】&#10;有形固定資産減価償却率最大値テキスト"/>
        <xdr:cNvSpPr txBox="1"/>
      </xdr:nvSpPr>
      <xdr:spPr>
        <a:xfrm>
          <a:off x="412496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64" name="直線コネクタ 363"/>
        <xdr:cNvCxnSpPr/>
      </xdr:nvCxnSpPr>
      <xdr:spPr>
        <a:xfrm>
          <a:off x="402082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65" name="【市民会館】&#10;有形固定資産減価償却率平均値テキスト"/>
        <xdr:cNvSpPr txBox="1"/>
      </xdr:nvSpPr>
      <xdr:spPr>
        <a:xfrm>
          <a:off x="4124960" y="17521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66" name="フローチャート: 判断 365"/>
        <xdr:cNvSpPr/>
      </xdr:nvSpPr>
      <xdr:spPr>
        <a:xfrm>
          <a:off x="403606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67" name="フローチャート: 判断 366"/>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68" name="フローチャート: 判断 367"/>
        <xdr:cNvSpPr/>
      </xdr:nvSpPr>
      <xdr:spPr>
        <a:xfrm>
          <a:off x="25146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69" name="フローチャート: 判断 368"/>
        <xdr:cNvSpPr/>
      </xdr:nvSpPr>
      <xdr:spPr>
        <a:xfrm>
          <a:off x="1739900" y="17582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375" name="楕円 374"/>
        <xdr:cNvSpPr/>
      </xdr:nvSpPr>
      <xdr:spPr>
        <a:xfrm>
          <a:off x="4036060" y="174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376" name="【市民会館】&#10;有形固定資産減価償却率該当値テキスト"/>
        <xdr:cNvSpPr txBox="1"/>
      </xdr:nvSpPr>
      <xdr:spPr>
        <a:xfrm>
          <a:off x="4124960" y="1731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56424</xdr:rowOff>
    </xdr:from>
    <xdr:to>
      <xdr:col>20</xdr:col>
      <xdr:colOff>38100</xdr:colOff>
      <xdr:row>104</xdr:row>
      <xdr:rowOff>158024</xdr:rowOff>
    </xdr:to>
    <xdr:sp macro="" textlink="">
      <xdr:nvSpPr>
        <xdr:cNvPr id="377" name="楕円 376"/>
        <xdr:cNvSpPr/>
      </xdr:nvSpPr>
      <xdr:spPr>
        <a:xfrm>
          <a:off x="3312160" y="17490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107224</xdr:rowOff>
    </xdr:to>
    <xdr:cxnSp macro="">
      <xdr:nvCxnSpPr>
        <xdr:cNvPr id="378" name="直線コネクタ 377"/>
        <xdr:cNvCxnSpPr/>
      </xdr:nvCxnSpPr>
      <xdr:spPr>
        <a:xfrm flipV="1">
          <a:off x="3355340" y="1750749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379" name="楕円 378"/>
        <xdr:cNvSpPr/>
      </xdr:nvSpPr>
      <xdr:spPr>
        <a:xfrm>
          <a:off x="2514600" y="17518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107224</xdr:rowOff>
    </xdr:from>
    <xdr:to>
      <xdr:col>19</xdr:col>
      <xdr:colOff>177800</xdr:colOff>
      <xdr:row>104</xdr:row>
      <xdr:rowOff>134982</xdr:rowOff>
    </xdr:to>
    <xdr:cxnSp macro="">
      <xdr:nvCxnSpPr>
        <xdr:cNvPr id="380" name="直線コネクタ 379"/>
        <xdr:cNvCxnSpPr/>
      </xdr:nvCxnSpPr>
      <xdr:spPr>
        <a:xfrm flipV="1">
          <a:off x="2565400" y="17541784"/>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81" name="n_1aveValue【市民会館】&#10;有形固定資産減価償却率"/>
        <xdr:cNvSpPr txBox="1"/>
      </xdr:nvSpPr>
      <xdr:spPr>
        <a:xfrm>
          <a:off x="317056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382" name="n_2aveValue【市民会館】&#10;有形固定資産減価償却率"/>
        <xdr:cNvSpPr txBox="1"/>
      </xdr:nvSpPr>
      <xdr:spPr>
        <a:xfrm>
          <a:off x="23857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83" name="n_3aveValue【市民会館】&#10;有形固定資産減価償却率"/>
        <xdr:cNvSpPr txBox="1"/>
      </xdr:nvSpPr>
      <xdr:spPr>
        <a:xfrm>
          <a:off x="1611004"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3101</xdr:rowOff>
    </xdr:from>
    <xdr:ext cx="405111" cy="259045"/>
    <xdr:sp macro="" textlink="">
      <xdr:nvSpPr>
        <xdr:cNvPr id="384" name="n_1mainValue【市民会館】&#10;有形固定資産減価償却率"/>
        <xdr:cNvSpPr txBox="1"/>
      </xdr:nvSpPr>
      <xdr:spPr>
        <a:xfrm>
          <a:off x="317056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385" name="n_2mainValue【市民会館】&#10;有形固定資産減価償却率"/>
        <xdr:cNvSpPr txBox="1"/>
      </xdr:nvSpPr>
      <xdr:spPr>
        <a:xfrm>
          <a:off x="238570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6" name="直線コネクタ 39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7" name="テキスト ボックス 396"/>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8" name="直線コネクタ 39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9" name="テキスト ボックス 398"/>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0" name="直線コネクタ 39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1" name="テキスト ボックス 400"/>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2" name="直線コネクタ 40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3" name="テキスト ボックス 402"/>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4" name="直線コネクタ 40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5" name="テキスト ボックス 404"/>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6" name="直線コネクタ 40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7" name="テキスト ボックス 406"/>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411" name="直線コネクタ 410"/>
        <xdr:cNvCxnSpPr/>
      </xdr:nvCxnSpPr>
      <xdr:spPr>
        <a:xfrm flipV="1">
          <a:off x="9219565" y="16925108"/>
          <a:ext cx="0" cy="117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412" name="【市民会館】&#10;一人当たり面積最小値テキスト"/>
        <xdr:cNvSpPr txBox="1"/>
      </xdr:nvSpPr>
      <xdr:spPr>
        <a:xfrm>
          <a:off x="9258300" y="1810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413" name="直線コネクタ 412"/>
        <xdr:cNvCxnSpPr/>
      </xdr:nvCxnSpPr>
      <xdr:spPr>
        <a:xfrm>
          <a:off x="9154160" y="1810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414" name="【市民会館】&#10;一人当たり面積最大値テキスト"/>
        <xdr:cNvSpPr txBox="1"/>
      </xdr:nvSpPr>
      <xdr:spPr>
        <a:xfrm>
          <a:off x="9258300" y="167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415" name="直線コネクタ 414"/>
        <xdr:cNvCxnSpPr/>
      </xdr:nvCxnSpPr>
      <xdr:spPr>
        <a:xfrm>
          <a:off x="915416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101798</xdr:rowOff>
    </xdr:from>
    <xdr:ext cx="469744" cy="259045"/>
    <xdr:sp macro="" textlink="">
      <xdr:nvSpPr>
        <xdr:cNvPr id="416" name="【市民会館】&#10;一人当たり面積平均値テキスト"/>
        <xdr:cNvSpPr txBox="1"/>
      </xdr:nvSpPr>
      <xdr:spPr>
        <a:xfrm>
          <a:off x="9258300" y="17536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17" name="フローチャート: 判断 416"/>
        <xdr:cNvSpPr/>
      </xdr:nvSpPr>
      <xdr:spPr>
        <a:xfrm>
          <a:off x="9192260" y="175579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418" name="フローチャート: 判断 417"/>
        <xdr:cNvSpPr/>
      </xdr:nvSpPr>
      <xdr:spPr>
        <a:xfrm>
          <a:off x="844550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419" name="フローチャート: 判断 418"/>
        <xdr:cNvSpPr/>
      </xdr:nvSpPr>
      <xdr:spPr>
        <a:xfrm>
          <a:off x="7670800" y="1757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156029</xdr:rowOff>
    </xdr:from>
    <xdr:to>
      <xdr:col>41</xdr:col>
      <xdr:colOff>101600</xdr:colOff>
      <xdr:row>105</xdr:row>
      <xdr:rowOff>86179</xdr:rowOff>
    </xdr:to>
    <xdr:sp macro="" textlink="">
      <xdr:nvSpPr>
        <xdr:cNvPr id="420" name="フローチャート: 判断 419"/>
        <xdr:cNvSpPr/>
      </xdr:nvSpPr>
      <xdr:spPr>
        <a:xfrm>
          <a:off x="687324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110308</xdr:rowOff>
    </xdr:from>
    <xdr:to>
      <xdr:col>55</xdr:col>
      <xdr:colOff>50800</xdr:colOff>
      <xdr:row>101</xdr:row>
      <xdr:rowOff>40458</xdr:rowOff>
    </xdr:to>
    <xdr:sp macro="" textlink="">
      <xdr:nvSpPr>
        <xdr:cNvPr id="426" name="楕円 425"/>
        <xdr:cNvSpPr/>
      </xdr:nvSpPr>
      <xdr:spPr>
        <a:xfrm>
          <a:off x="9192260" y="168743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63335</xdr:rowOff>
    </xdr:from>
    <xdr:ext cx="469744" cy="259045"/>
    <xdr:sp macro="" textlink="">
      <xdr:nvSpPr>
        <xdr:cNvPr id="427" name="【市民会館】&#10;一人当たり面積該当値テキスト"/>
        <xdr:cNvSpPr txBox="1"/>
      </xdr:nvSpPr>
      <xdr:spPr>
        <a:xfrm>
          <a:off x="9258300" y="168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428" name="楕円 427"/>
        <xdr:cNvSpPr/>
      </xdr:nvSpPr>
      <xdr:spPr>
        <a:xfrm>
          <a:off x="844550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161108</xdr:rowOff>
    </xdr:from>
    <xdr:to>
      <xdr:col>55</xdr:col>
      <xdr:colOff>0</xdr:colOff>
      <xdr:row>100</xdr:row>
      <xdr:rowOff>167639</xdr:rowOff>
    </xdr:to>
    <xdr:cxnSp macro="">
      <xdr:nvCxnSpPr>
        <xdr:cNvPr id="429" name="直線コネクタ 428"/>
        <xdr:cNvCxnSpPr/>
      </xdr:nvCxnSpPr>
      <xdr:spPr>
        <a:xfrm flipV="1">
          <a:off x="8496300" y="16925108"/>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129902</xdr:rowOff>
    </xdr:from>
    <xdr:to>
      <xdr:col>46</xdr:col>
      <xdr:colOff>38100</xdr:colOff>
      <xdr:row>101</xdr:row>
      <xdr:rowOff>60052</xdr:rowOff>
    </xdr:to>
    <xdr:sp macro="" textlink="">
      <xdr:nvSpPr>
        <xdr:cNvPr id="430" name="楕円 429"/>
        <xdr:cNvSpPr/>
      </xdr:nvSpPr>
      <xdr:spPr>
        <a:xfrm>
          <a:off x="7670800" y="16893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167639</xdr:rowOff>
    </xdr:from>
    <xdr:to>
      <xdr:col>50</xdr:col>
      <xdr:colOff>114300</xdr:colOff>
      <xdr:row>101</xdr:row>
      <xdr:rowOff>9252</xdr:rowOff>
    </xdr:to>
    <xdr:cxnSp macro="">
      <xdr:nvCxnSpPr>
        <xdr:cNvPr id="431" name="直線コネクタ 430"/>
        <xdr:cNvCxnSpPr/>
      </xdr:nvCxnSpPr>
      <xdr:spPr>
        <a:xfrm flipV="1">
          <a:off x="7713980" y="16931639"/>
          <a:ext cx="78232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25054</xdr:rowOff>
    </xdr:from>
    <xdr:ext cx="469744" cy="259045"/>
    <xdr:sp macro="" textlink="">
      <xdr:nvSpPr>
        <xdr:cNvPr id="432" name="n_1aveValue【市民会館】&#10;一人当たり面積"/>
        <xdr:cNvSpPr txBox="1"/>
      </xdr:nvSpPr>
      <xdr:spPr>
        <a:xfrm>
          <a:off x="8271587" y="1762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64243</xdr:rowOff>
    </xdr:from>
    <xdr:ext cx="469744" cy="259045"/>
    <xdr:sp macro="" textlink="">
      <xdr:nvSpPr>
        <xdr:cNvPr id="433" name="n_2aveValue【市民会館】&#10;一人当たり面積"/>
        <xdr:cNvSpPr txBox="1"/>
      </xdr:nvSpPr>
      <xdr:spPr>
        <a:xfrm>
          <a:off x="7509587" y="176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102706</xdr:rowOff>
    </xdr:from>
    <xdr:ext cx="469744" cy="259045"/>
    <xdr:sp macro="" textlink="">
      <xdr:nvSpPr>
        <xdr:cNvPr id="434" name="n_3aveValue【市民会館】&#10;一人当たり面積"/>
        <xdr:cNvSpPr txBox="1"/>
      </xdr:nvSpPr>
      <xdr:spPr>
        <a:xfrm>
          <a:off x="671202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63516</xdr:rowOff>
    </xdr:from>
    <xdr:ext cx="469744" cy="259045"/>
    <xdr:sp macro="" textlink="">
      <xdr:nvSpPr>
        <xdr:cNvPr id="435" name="n_1mainValue【市民会館】&#10;一人当たり面積"/>
        <xdr:cNvSpPr txBox="1"/>
      </xdr:nvSpPr>
      <xdr:spPr>
        <a:xfrm>
          <a:off x="8271587" y="166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76579</xdr:rowOff>
    </xdr:from>
    <xdr:ext cx="469744" cy="259045"/>
    <xdr:sp macro="" textlink="">
      <xdr:nvSpPr>
        <xdr:cNvPr id="436" name="n_2mainValue【市民会館】&#10;一人当たり面積"/>
        <xdr:cNvSpPr txBox="1"/>
      </xdr:nvSpPr>
      <xdr:spPr>
        <a:xfrm>
          <a:off x="7509587" y="1667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7" name="テキスト ボックス 44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7" name="テキスト ボックス 456"/>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61" name="直線コネクタ 460"/>
        <xdr:cNvCxnSpPr/>
      </xdr:nvCxnSpPr>
      <xdr:spPr>
        <a:xfrm flipV="1">
          <a:off x="14375764" y="583311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62" name="【一般廃棄物処理施設】&#10;有形固定資産減価償却率最小値テキスト"/>
        <xdr:cNvSpPr txBox="1"/>
      </xdr:nvSpPr>
      <xdr:spPr>
        <a:xfrm>
          <a:off x="144145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63" name="直線コネクタ 462"/>
        <xdr:cNvCxnSpPr/>
      </xdr:nvCxnSpPr>
      <xdr:spPr>
        <a:xfrm>
          <a:off x="142875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64" name="【一般廃棄物処理施設】&#10;有形固定資産減価償却率最大値テキスト"/>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65" name="直線コネクタ 464"/>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66" name="【一般廃棄物処理施設】&#10;有形固定資産減価償却率平均値テキスト"/>
        <xdr:cNvSpPr txBox="1"/>
      </xdr:nvSpPr>
      <xdr:spPr>
        <a:xfrm>
          <a:off x="144145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67" name="フローチャート: 判断 466"/>
        <xdr:cNvSpPr/>
      </xdr:nvSpPr>
      <xdr:spPr>
        <a:xfrm>
          <a:off x="14325600" y="63004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68" name="フローチャート: 判断 467"/>
        <xdr:cNvSpPr/>
      </xdr:nvSpPr>
      <xdr:spPr>
        <a:xfrm>
          <a:off x="13578840" y="632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69" name="フローチャート: 判断 468"/>
        <xdr:cNvSpPr/>
      </xdr:nvSpPr>
      <xdr:spPr>
        <a:xfrm>
          <a:off x="128041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70" name="フローチャート: 判断 469"/>
        <xdr:cNvSpPr/>
      </xdr:nvSpPr>
      <xdr:spPr>
        <a:xfrm>
          <a:off x="12029440" y="6311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476" name="楕円 475"/>
        <xdr:cNvSpPr/>
      </xdr:nvSpPr>
      <xdr:spPr>
        <a:xfrm>
          <a:off x="14325600" y="58623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77487</xdr:rowOff>
    </xdr:from>
    <xdr:ext cx="405111" cy="259045"/>
    <xdr:sp macro="" textlink="">
      <xdr:nvSpPr>
        <xdr:cNvPr id="477" name="【一般廃棄物処理施設】&#10;有形固定資産減価償却率該当値テキスト"/>
        <xdr:cNvSpPr txBox="1"/>
      </xdr:nvSpPr>
      <xdr:spPr>
        <a:xfrm>
          <a:off x="14414500"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101600</xdr:rowOff>
    </xdr:from>
    <xdr:to>
      <xdr:col>81</xdr:col>
      <xdr:colOff>101600</xdr:colOff>
      <xdr:row>35</xdr:row>
      <xdr:rowOff>31750</xdr:rowOff>
    </xdr:to>
    <xdr:sp macro="" textlink="">
      <xdr:nvSpPr>
        <xdr:cNvPr id="478" name="楕円 477"/>
        <xdr:cNvSpPr/>
      </xdr:nvSpPr>
      <xdr:spPr>
        <a:xfrm>
          <a:off x="13578840" y="580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152400</xdr:rowOff>
    </xdr:from>
    <xdr:to>
      <xdr:col>85</xdr:col>
      <xdr:colOff>127000</xdr:colOff>
      <xdr:row>35</xdr:row>
      <xdr:rowOff>41910</xdr:rowOff>
    </xdr:to>
    <xdr:cxnSp macro="">
      <xdr:nvCxnSpPr>
        <xdr:cNvPr id="479" name="直線コネクタ 478"/>
        <xdr:cNvCxnSpPr/>
      </xdr:nvCxnSpPr>
      <xdr:spPr>
        <a:xfrm>
          <a:off x="13629640" y="585216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xdr:rowOff>
    </xdr:from>
    <xdr:to>
      <xdr:col>76</xdr:col>
      <xdr:colOff>165100</xdr:colOff>
      <xdr:row>35</xdr:row>
      <xdr:rowOff>117475</xdr:rowOff>
    </xdr:to>
    <xdr:sp macro="" textlink="">
      <xdr:nvSpPr>
        <xdr:cNvPr id="480" name="楕円 479"/>
        <xdr:cNvSpPr/>
      </xdr:nvSpPr>
      <xdr:spPr>
        <a:xfrm>
          <a:off x="1280414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152400</xdr:rowOff>
    </xdr:from>
    <xdr:to>
      <xdr:col>81</xdr:col>
      <xdr:colOff>50800</xdr:colOff>
      <xdr:row>35</xdr:row>
      <xdr:rowOff>66675</xdr:rowOff>
    </xdr:to>
    <xdr:cxnSp macro="">
      <xdr:nvCxnSpPr>
        <xdr:cNvPr id="481" name="直線コネクタ 480"/>
        <xdr:cNvCxnSpPr/>
      </xdr:nvCxnSpPr>
      <xdr:spPr>
        <a:xfrm flipV="1">
          <a:off x="12854940" y="5852160"/>
          <a:ext cx="7747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40022</xdr:rowOff>
    </xdr:from>
    <xdr:ext cx="405111" cy="259045"/>
    <xdr:sp macro="" textlink="">
      <xdr:nvSpPr>
        <xdr:cNvPr id="482" name="n_1aveValue【一般廃棄物処理施設】&#10;有形固定資産減価償却率"/>
        <xdr:cNvSpPr txBox="1"/>
      </xdr:nvSpPr>
      <xdr:spPr>
        <a:xfrm>
          <a:off x="134372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83" name="n_2aveValue【一般廃棄物処理施設】&#10;有形固定資産減価償却率"/>
        <xdr:cNvSpPr txBox="1"/>
      </xdr:nvSpPr>
      <xdr:spPr>
        <a:xfrm>
          <a:off x="12675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484" name="n_3aveValue【一般廃棄物処理施設】&#10;有形固定資産減価償却率"/>
        <xdr:cNvSpPr txBox="1"/>
      </xdr:nvSpPr>
      <xdr:spPr>
        <a:xfrm>
          <a:off x="119005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48277</xdr:rowOff>
    </xdr:from>
    <xdr:ext cx="405111" cy="259045"/>
    <xdr:sp macro="" textlink="">
      <xdr:nvSpPr>
        <xdr:cNvPr id="485" name="n_1mainValue【一般廃棄物処理施設】&#10;有形固定資産減価償却率"/>
        <xdr:cNvSpPr txBox="1"/>
      </xdr:nvSpPr>
      <xdr:spPr>
        <a:xfrm>
          <a:off x="134372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134002</xdr:rowOff>
    </xdr:from>
    <xdr:ext cx="405111" cy="259045"/>
    <xdr:sp macro="" textlink="">
      <xdr:nvSpPr>
        <xdr:cNvPr id="486" name="n_2mainValue【一般廃棄物処理施設】&#10;有形固定資産減価償却率"/>
        <xdr:cNvSpPr txBox="1"/>
      </xdr:nvSpPr>
      <xdr:spPr>
        <a:xfrm>
          <a:off x="126752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97" name="直線コネクタ 496"/>
        <xdr:cNvCxnSpPr/>
      </xdr:nvCxnSpPr>
      <xdr:spPr>
        <a:xfrm>
          <a:off x="1609344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98" name="テキスト ボックス 497"/>
        <xdr:cNvSpPr txBox="1"/>
      </xdr:nvSpPr>
      <xdr:spPr>
        <a:xfrm>
          <a:off x="15890374" y="70358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99" name="直線コネクタ 498"/>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00" name="テキスト ボックス 499"/>
        <xdr:cNvSpPr txBox="1"/>
      </xdr:nvSpPr>
      <xdr:spPr>
        <a:xfrm>
          <a:off x="1563072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01" name="直線コネクタ 500"/>
        <xdr:cNvCxnSpPr/>
      </xdr:nvCxnSpPr>
      <xdr:spPr>
        <a:xfrm>
          <a:off x="1609344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02" name="テキスト ボックス 501"/>
        <xdr:cNvSpPr txBox="1"/>
      </xdr:nvSpPr>
      <xdr:spPr>
        <a:xfrm>
          <a:off x="1563072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04" name="テキスト ボックス 503"/>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05" name="直線コネクタ 504"/>
        <xdr:cNvCxnSpPr/>
      </xdr:nvCxnSpPr>
      <xdr:spPr>
        <a:xfrm>
          <a:off x="1609344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06" name="テキスト ボックス 505"/>
        <xdr:cNvSpPr txBox="1"/>
      </xdr:nvSpPr>
      <xdr:spPr>
        <a:xfrm>
          <a:off x="1563072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7" name="直線コネクタ 506"/>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8" name="テキスト ボックス 507"/>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09" name="直線コネクタ 508"/>
        <xdr:cNvCxnSpPr/>
      </xdr:nvCxnSpPr>
      <xdr:spPr>
        <a:xfrm>
          <a:off x="1609344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10" name="テキスト ボックス 509"/>
        <xdr:cNvSpPr txBox="1"/>
      </xdr:nvSpPr>
      <xdr:spPr>
        <a:xfrm>
          <a:off x="15589461" y="5359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14" name="直線コネクタ 513"/>
        <xdr:cNvCxnSpPr/>
      </xdr:nvCxnSpPr>
      <xdr:spPr>
        <a:xfrm flipV="1">
          <a:off x="19509104" y="5608191"/>
          <a:ext cx="0" cy="139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15" name="【一般廃棄物処理施設】&#10;一人当たり有形固定資産（償却資産）額最小値テキスト"/>
        <xdr:cNvSpPr txBox="1"/>
      </xdr:nvSpPr>
      <xdr:spPr>
        <a:xfrm>
          <a:off x="19547840" y="70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16" name="直線コネクタ 515"/>
        <xdr:cNvCxnSpPr/>
      </xdr:nvCxnSpPr>
      <xdr:spPr>
        <a:xfrm>
          <a:off x="19443700" y="700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17" name="【一般廃棄物処理施設】&#10;一人当たり有形固定資産（償却資産）額最大値テキスト"/>
        <xdr:cNvSpPr txBox="1"/>
      </xdr:nvSpPr>
      <xdr:spPr>
        <a:xfrm>
          <a:off x="19547840" y="53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18" name="直線コネクタ 517"/>
        <xdr:cNvCxnSpPr/>
      </xdr:nvCxnSpPr>
      <xdr:spPr>
        <a:xfrm>
          <a:off x="19443700" y="5608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17902</xdr:rowOff>
    </xdr:from>
    <xdr:ext cx="534377" cy="259045"/>
    <xdr:sp macro="" textlink="">
      <xdr:nvSpPr>
        <xdr:cNvPr id="519" name="【一般廃棄物処理施設】&#10;一人当たり有形固定資産（償却資産）額平均値テキスト"/>
        <xdr:cNvSpPr txBox="1"/>
      </xdr:nvSpPr>
      <xdr:spPr>
        <a:xfrm>
          <a:off x="19547840" y="6052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20" name="フローチャート: 判断 519"/>
        <xdr:cNvSpPr/>
      </xdr:nvSpPr>
      <xdr:spPr>
        <a:xfrm>
          <a:off x="19458940" y="6201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21" name="フローチャート: 判断 520"/>
        <xdr:cNvSpPr/>
      </xdr:nvSpPr>
      <xdr:spPr>
        <a:xfrm>
          <a:off x="18735040" y="60904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522" name="フローチャート: 判断 521"/>
        <xdr:cNvSpPr/>
      </xdr:nvSpPr>
      <xdr:spPr>
        <a:xfrm>
          <a:off x="17937480" y="6149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523" name="フローチャート: 判断 522"/>
        <xdr:cNvSpPr/>
      </xdr:nvSpPr>
      <xdr:spPr>
        <a:xfrm>
          <a:off x="17162780" y="6471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45217</xdr:rowOff>
    </xdr:from>
    <xdr:to>
      <xdr:col>116</xdr:col>
      <xdr:colOff>114300</xdr:colOff>
      <xdr:row>37</xdr:row>
      <xdr:rowOff>146817</xdr:rowOff>
    </xdr:to>
    <xdr:sp macro="" textlink="">
      <xdr:nvSpPr>
        <xdr:cNvPr id="529" name="楕円 528"/>
        <xdr:cNvSpPr/>
      </xdr:nvSpPr>
      <xdr:spPr>
        <a:xfrm>
          <a:off x="19458940" y="62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23644</xdr:rowOff>
    </xdr:from>
    <xdr:ext cx="534377" cy="259045"/>
    <xdr:sp macro="" textlink="">
      <xdr:nvSpPr>
        <xdr:cNvPr id="530" name="【一般廃棄物処理施設】&#10;一人当たり有形固定資産（償却資産）額該当値テキスト"/>
        <xdr:cNvSpPr txBox="1"/>
      </xdr:nvSpPr>
      <xdr:spPr>
        <a:xfrm>
          <a:off x="19547840" y="62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65962</xdr:rowOff>
    </xdr:from>
    <xdr:to>
      <xdr:col>112</xdr:col>
      <xdr:colOff>38100</xdr:colOff>
      <xdr:row>34</xdr:row>
      <xdr:rowOff>167562</xdr:rowOff>
    </xdr:to>
    <xdr:sp macro="" textlink="">
      <xdr:nvSpPr>
        <xdr:cNvPr id="531" name="楕円 530"/>
        <xdr:cNvSpPr/>
      </xdr:nvSpPr>
      <xdr:spPr>
        <a:xfrm>
          <a:off x="18735040" y="57657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116762</xdr:rowOff>
    </xdr:from>
    <xdr:to>
      <xdr:col>116</xdr:col>
      <xdr:colOff>63500</xdr:colOff>
      <xdr:row>37</xdr:row>
      <xdr:rowOff>96017</xdr:rowOff>
    </xdr:to>
    <xdr:cxnSp macro="">
      <xdr:nvCxnSpPr>
        <xdr:cNvPr id="532" name="直線コネクタ 531"/>
        <xdr:cNvCxnSpPr/>
      </xdr:nvCxnSpPr>
      <xdr:spPr>
        <a:xfrm>
          <a:off x="18778220" y="5816522"/>
          <a:ext cx="731520" cy="4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84236</xdr:rowOff>
    </xdr:from>
    <xdr:to>
      <xdr:col>107</xdr:col>
      <xdr:colOff>101600</xdr:colOff>
      <xdr:row>35</xdr:row>
      <xdr:rowOff>14386</xdr:rowOff>
    </xdr:to>
    <xdr:sp macro="" textlink="">
      <xdr:nvSpPr>
        <xdr:cNvPr id="533" name="楕円 532"/>
        <xdr:cNvSpPr/>
      </xdr:nvSpPr>
      <xdr:spPr>
        <a:xfrm>
          <a:off x="17937480" y="5783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116762</xdr:rowOff>
    </xdr:from>
    <xdr:to>
      <xdr:col>111</xdr:col>
      <xdr:colOff>177800</xdr:colOff>
      <xdr:row>34</xdr:row>
      <xdr:rowOff>135036</xdr:rowOff>
    </xdr:to>
    <xdr:cxnSp macro="">
      <xdr:nvCxnSpPr>
        <xdr:cNvPr id="534" name="直線コネクタ 533"/>
        <xdr:cNvCxnSpPr/>
      </xdr:nvCxnSpPr>
      <xdr:spPr>
        <a:xfrm flipV="1">
          <a:off x="17988280" y="5816522"/>
          <a:ext cx="789940" cy="1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148117</xdr:rowOff>
    </xdr:from>
    <xdr:ext cx="534377" cy="259045"/>
    <xdr:sp macro="" textlink="">
      <xdr:nvSpPr>
        <xdr:cNvPr id="535" name="n_1aveValue【一般廃棄物処理施設】&#10;一人当たり有形固定資産（償却資産）額"/>
        <xdr:cNvSpPr txBox="1"/>
      </xdr:nvSpPr>
      <xdr:spPr>
        <a:xfrm>
          <a:off x="18528811" y="61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35917</xdr:rowOff>
    </xdr:from>
    <xdr:ext cx="534377" cy="259045"/>
    <xdr:sp macro="" textlink="">
      <xdr:nvSpPr>
        <xdr:cNvPr id="536" name="n_2aveValue【一般廃棄物処理施設】&#10;一人当たり有形固定資産（償却資産）額"/>
        <xdr:cNvSpPr txBox="1"/>
      </xdr:nvSpPr>
      <xdr:spPr>
        <a:xfrm>
          <a:off x="17766811" y="62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537" name="n_3aveValue【一般廃棄物処理施設】&#10;一人当たり有形固定資産（償却資産）額"/>
        <xdr:cNvSpPr txBox="1"/>
      </xdr:nvSpPr>
      <xdr:spPr>
        <a:xfrm>
          <a:off x="16969251" y="62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12639</xdr:rowOff>
    </xdr:from>
    <xdr:ext cx="534377" cy="259045"/>
    <xdr:sp macro="" textlink="">
      <xdr:nvSpPr>
        <xdr:cNvPr id="538" name="n_1mainValue【一般廃棄物処理施設】&#10;一人当たり有形固定資産（償却資産）額"/>
        <xdr:cNvSpPr txBox="1"/>
      </xdr:nvSpPr>
      <xdr:spPr>
        <a:xfrm>
          <a:off x="18528811" y="55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30913</xdr:rowOff>
    </xdr:from>
    <xdr:ext cx="534377" cy="259045"/>
    <xdr:sp macro="" textlink="">
      <xdr:nvSpPr>
        <xdr:cNvPr id="539" name="n_2mainValue【一般廃棄物処理施設】&#10;一人当たり有形固定資産（償却資産）額"/>
        <xdr:cNvSpPr txBox="1"/>
      </xdr:nvSpPr>
      <xdr:spPr>
        <a:xfrm>
          <a:off x="17766811" y="55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0" name="テキスト ボックス 54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1" name="直線コネクタ 55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2" name="テキスト ボックス 551"/>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3" name="直線コネクタ 55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4" name="テキスト ボックス 55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5" name="直線コネクタ 55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6" name="テキスト ボックス 55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7" name="直線コネクタ 55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8" name="テキスト ボックス 55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9" name="直線コネクタ 55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0" name="テキスト ボックス 55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1" name="直線コネクタ 56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2" name="テキスト ボックス 561"/>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4" name="テキスト ボックス 56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66" name="直線コネクタ 565"/>
        <xdr:cNvCxnSpPr/>
      </xdr:nvCxnSpPr>
      <xdr:spPr>
        <a:xfrm flipV="1">
          <a:off x="14375764" y="9241427"/>
          <a:ext cx="0" cy="141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67" name="【保健センター・保健所】&#10;有形固定資産減価償却率最小値テキスト"/>
        <xdr:cNvSpPr txBox="1"/>
      </xdr:nvSpPr>
      <xdr:spPr>
        <a:xfrm>
          <a:off x="14414500" y="1065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68" name="直線コネクタ 567"/>
        <xdr:cNvCxnSpPr/>
      </xdr:nvCxnSpPr>
      <xdr:spPr>
        <a:xfrm>
          <a:off x="142875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69" name="【保健センター・保健所】&#10;有形固定資産減価償却率最大値テキスト"/>
        <xdr:cNvSpPr txBox="1"/>
      </xdr:nvSpPr>
      <xdr:spPr>
        <a:xfrm>
          <a:off x="14414500" y="902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70" name="直線コネクタ 569"/>
        <xdr:cNvCxnSpPr/>
      </xdr:nvCxnSpPr>
      <xdr:spPr>
        <a:xfrm>
          <a:off x="14287500" y="924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571" name="【保健センター・保健所】&#10;有形固定資産減価償却率平均値テキスト"/>
        <xdr:cNvSpPr txBox="1"/>
      </xdr:nvSpPr>
      <xdr:spPr>
        <a:xfrm>
          <a:off x="144145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72" name="フローチャート: 判断 571"/>
        <xdr:cNvSpPr/>
      </xdr:nvSpPr>
      <xdr:spPr>
        <a:xfrm>
          <a:off x="14325600" y="101741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73" name="フローチャート: 判断 572"/>
        <xdr:cNvSpPr/>
      </xdr:nvSpPr>
      <xdr:spPr>
        <a:xfrm>
          <a:off x="1357884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74" name="フローチャート: 判断 573"/>
        <xdr:cNvSpPr/>
      </xdr:nvSpPr>
      <xdr:spPr>
        <a:xfrm>
          <a:off x="1280414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575" name="フローチャート: 判断 574"/>
        <xdr:cNvSpPr/>
      </xdr:nvSpPr>
      <xdr:spPr>
        <a:xfrm>
          <a:off x="12029440" y="10512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581" name="楕円 580"/>
        <xdr:cNvSpPr/>
      </xdr:nvSpPr>
      <xdr:spPr>
        <a:xfrm>
          <a:off x="14325600" y="94676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102705</xdr:rowOff>
    </xdr:from>
    <xdr:ext cx="405111" cy="259045"/>
    <xdr:sp macro="" textlink="">
      <xdr:nvSpPr>
        <xdr:cNvPr id="582" name="【保健センター・保健所】&#10;有形固定資産減価償却率該当値テキスト"/>
        <xdr:cNvSpPr txBox="1"/>
      </xdr:nvSpPr>
      <xdr:spPr>
        <a:xfrm>
          <a:off x="14414500" y="932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583" name="楕円 582"/>
        <xdr:cNvSpPr/>
      </xdr:nvSpPr>
      <xdr:spPr>
        <a:xfrm>
          <a:off x="1357884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57</xdr:row>
      <xdr:rowOff>24493</xdr:rowOff>
    </xdr:to>
    <xdr:cxnSp macro="">
      <xdr:nvCxnSpPr>
        <xdr:cNvPr id="584" name="直線コネクタ 583"/>
        <xdr:cNvCxnSpPr/>
      </xdr:nvCxnSpPr>
      <xdr:spPr>
        <a:xfrm flipV="1">
          <a:off x="13629640" y="9518468"/>
          <a:ext cx="74676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585" name="楕円 584"/>
        <xdr:cNvSpPr/>
      </xdr:nvSpPr>
      <xdr:spPr>
        <a:xfrm>
          <a:off x="128041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24493</xdr:rowOff>
    </xdr:from>
    <xdr:to>
      <xdr:col>81</xdr:col>
      <xdr:colOff>50800</xdr:colOff>
      <xdr:row>57</xdr:row>
      <xdr:rowOff>89807</xdr:rowOff>
    </xdr:to>
    <xdr:cxnSp macro="">
      <xdr:nvCxnSpPr>
        <xdr:cNvPr id="586" name="直線コネクタ 585"/>
        <xdr:cNvCxnSpPr/>
      </xdr:nvCxnSpPr>
      <xdr:spPr>
        <a:xfrm flipV="1">
          <a:off x="12854940" y="9579973"/>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50092</xdr:rowOff>
    </xdr:from>
    <xdr:ext cx="405111" cy="259045"/>
    <xdr:sp macro="" textlink="">
      <xdr:nvSpPr>
        <xdr:cNvPr id="587" name="n_1aveValue【保健センター・保健所】&#10;有形固定資産減価償却率"/>
        <xdr:cNvSpPr txBox="1"/>
      </xdr:nvSpPr>
      <xdr:spPr>
        <a:xfrm>
          <a:off x="1343724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88" name="n_2aveValue【保健センター・保健所】&#10;有形固定資産減価償却率"/>
        <xdr:cNvSpPr txBox="1"/>
      </xdr:nvSpPr>
      <xdr:spPr>
        <a:xfrm>
          <a:off x="126752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65694</xdr:rowOff>
    </xdr:from>
    <xdr:ext cx="405111" cy="259045"/>
    <xdr:sp macro="" textlink="">
      <xdr:nvSpPr>
        <xdr:cNvPr id="589" name="n_3aveValue【保健センター・保健所】&#10;有形固定資産減価償却率"/>
        <xdr:cNvSpPr txBox="1"/>
      </xdr:nvSpPr>
      <xdr:spPr>
        <a:xfrm>
          <a:off x="11900544" y="1029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91820</xdr:rowOff>
    </xdr:from>
    <xdr:ext cx="405111" cy="259045"/>
    <xdr:sp macro="" textlink="">
      <xdr:nvSpPr>
        <xdr:cNvPr id="590" name="n_1mainValue【保健センター・保健所】&#10;有形固定資産減価償却率"/>
        <xdr:cNvSpPr txBox="1"/>
      </xdr:nvSpPr>
      <xdr:spPr>
        <a:xfrm>
          <a:off x="13437244" y="931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591" name="n_2mainValue【保健センター・保健所】&#10;有形固定資産減価償却率"/>
        <xdr:cNvSpPr txBox="1"/>
      </xdr:nvSpPr>
      <xdr:spPr>
        <a:xfrm>
          <a:off x="12675244" y="937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2" name="直線コネクタ 60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3" name="テキスト ボックス 60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4" name="直線コネクタ 60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5" name="テキスト ボックス 60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6" name="直線コネクタ 60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7" name="テキスト ボックス 60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8" name="直線コネクタ 60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9" name="テキスト ボックス 60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0" name="直線コネクタ 60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1" name="テキスト ボックス 61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15" name="直線コネクタ 614"/>
        <xdr:cNvCxnSpPr/>
      </xdr:nvCxnSpPr>
      <xdr:spPr>
        <a:xfrm flipV="1">
          <a:off x="19509104" y="926465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16" name="【保健センター・保健所】&#10;一人当たり面積最小値テキスト"/>
        <xdr:cNvSpPr txBox="1"/>
      </xdr:nvSpPr>
      <xdr:spPr>
        <a:xfrm>
          <a:off x="1954784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17" name="直線コネクタ 616"/>
        <xdr:cNvCxnSpPr/>
      </xdr:nvCxnSpPr>
      <xdr:spPr>
        <a:xfrm>
          <a:off x="19443700" y="1063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18" name="【保健センター・保健所】&#10;一人当たり面積最大値テキスト"/>
        <xdr:cNvSpPr txBox="1"/>
      </xdr:nvSpPr>
      <xdr:spPr>
        <a:xfrm>
          <a:off x="1954784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19" name="直線コネクタ 618"/>
        <xdr:cNvCxnSpPr/>
      </xdr:nvCxnSpPr>
      <xdr:spPr>
        <a:xfrm>
          <a:off x="19443700" y="926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20"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21" name="フローチャート: 判断 620"/>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22" name="フローチャート: 判断 621"/>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23" name="フローチャート: 判断 622"/>
        <xdr:cNvSpPr/>
      </xdr:nvSpPr>
      <xdr:spPr>
        <a:xfrm>
          <a:off x="1793748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24" name="フローチャート: 判断 623"/>
        <xdr:cNvSpPr/>
      </xdr:nvSpPr>
      <xdr:spPr>
        <a:xfrm>
          <a:off x="17162780" y="10036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630" name="楕円 629"/>
        <xdr:cNvSpPr/>
      </xdr:nvSpPr>
      <xdr:spPr>
        <a:xfrm>
          <a:off x="1945894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631" name="【保健センター・保健所】&#10;一人当たり面積該当値テキスト"/>
        <xdr:cNvSpPr txBox="1"/>
      </xdr:nvSpPr>
      <xdr:spPr>
        <a:xfrm>
          <a:off x="1954784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632" name="楕円 631"/>
        <xdr:cNvSpPr/>
      </xdr:nvSpPr>
      <xdr:spPr>
        <a:xfrm>
          <a:off x="18735040" y="1058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633" name="直線コネクタ 632"/>
        <xdr:cNvCxnSpPr/>
      </xdr:nvCxnSpPr>
      <xdr:spPr>
        <a:xfrm>
          <a:off x="18778220" y="106311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634" name="楕円 633"/>
        <xdr:cNvSpPr/>
      </xdr:nvSpPr>
      <xdr:spPr>
        <a:xfrm>
          <a:off x="1793748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635" name="直線コネクタ 634"/>
        <xdr:cNvCxnSpPr/>
      </xdr:nvCxnSpPr>
      <xdr:spPr>
        <a:xfrm>
          <a:off x="17988280" y="106311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36" name="n_1aveValue【保健センター・保健所】&#10;一人当たり面積"/>
        <xdr:cNvSpPr txBox="1"/>
      </xdr:nvSpPr>
      <xdr:spPr>
        <a:xfrm>
          <a:off x="18561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37" name="n_2aveValue【保健センター・保健所】&#10;一人当たり面積"/>
        <xdr:cNvSpPr txBox="1"/>
      </xdr:nvSpPr>
      <xdr:spPr>
        <a:xfrm>
          <a:off x="1777626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638" name="n_3aveValue【保健センター・保健所】&#10;一人当たり面積"/>
        <xdr:cNvSpPr txBox="1"/>
      </xdr:nvSpPr>
      <xdr:spPr>
        <a:xfrm>
          <a:off x="1700156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639" name="n_1mainValue【保健センター・保健所】&#10;一人当たり面積"/>
        <xdr:cNvSpPr txBox="1"/>
      </xdr:nvSpPr>
      <xdr:spPr>
        <a:xfrm>
          <a:off x="18561127"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640" name="n_2mainValue【保健センター・保健所】&#10;一人当たり面積"/>
        <xdr:cNvSpPr txBox="1"/>
      </xdr:nvSpPr>
      <xdr:spPr>
        <a:xfrm>
          <a:off x="17776267"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9" name="テキスト ボックス 6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0" name="直線コネクタ 6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1" name="テキスト ボックス 65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53" name="テキスト ボックス 65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63" name="テキスト ボックス 66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5" name="テキスト ボックス 66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667" name="直線コネクタ 666"/>
        <xdr:cNvCxnSpPr/>
      </xdr:nvCxnSpPr>
      <xdr:spPr>
        <a:xfrm flipV="1">
          <a:off x="14375764" y="12993732"/>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68" name="【消防施設】&#10;有形固定資産減価償却率最小値テキスト"/>
        <xdr:cNvSpPr txBox="1"/>
      </xdr:nvSpPr>
      <xdr:spPr>
        <a:xfrm>
          <a:off x="144145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69" name="直線コネクタ 668"/>
        <xdr:cNvCxnSpPr/>
      </xdr:nvCxnSpPr>
      <xdr:spPr>
        <a:xfrm>
          <a:off x="14287500" y="14481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70" name="【消防施設】&#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71" name="直線コネクタ 670"/>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72" name="【消防施設】&#10;有形固定資産減価償却率平均値テキスト"/>
        <xdr:cNvSpPr txBox="1"/>
      </xdr:nvSpPr>
      <xdr:spPr>
        <a:xfrm>
          <a:off x="14414500" y="13368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73" name="フローチャート: 判断 672"/>
        <xdr:cNvSpPr/>
      </xdr:nvSpPr>
      <xdr:spPr>
        <a:xfrm>
          <a:off x="14325600" y="13512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674" name="フローチャート: 判断 673"/>
        <xdr:cNvSpPr/>
      </xdr:nvSpPr>
      <xdr:spPr>
        <a:xfrm>
          <a:off x="1357884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75" name="フローチャート: 判断 674"/>
        <xdr:cNvSpPr/>
      </xdr:nvSpPr>
      <xdr:spPr>
        <a:xfrm>
          <a:off x="12804140" y="1359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75474</xdr:rowOff>
    </xdr:from>
    <xdr:to>
      <xdr:col>72</xdr:col>
      <xdr:colOff>38100</xdr:colOff>
      <xdr:row>81</xdr:row>
      <xdr:rowOff>5624</xdr:rowOff>
    </xdr:to>
    <xdr:sp macro="" textlink="">
      <xdr:nvSpPr>
        <xdr:cNvPr id="676" name="フローチャート: 判断 675"/>
        <xdr:cNvSpPr/>
      </xdr:nvSpPr>
      <xdr:spPr>
        <a:xfrm>
          <a:off x="12029440" y="1348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82" name="楕円 681"/>
        <xdr:cNvSpPr/>
      </xdr:nvSpPr>
      <xdr:spPr>
        <a:xfrm>
          <a:off x="14325600" y="138676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99621</xdr:rowOff>
    </xdr:from>
    <xdr:ext cx="405111" cy="259045"/>
    <xdr:sp macro="" textlink="">
      <xdr:nvSpPr>
        <xdr:cNvPr id="683" name="【消防施設】&#10;有形固定資産減価償却率該当値テキスト"/>
        <xdr:cNvSpPr txBox="1"/>
      </xdr:nvSpPr>
      <xdr:spPr>
        <a:xfrm>
          <a:off x="14414500" y="138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84" name="楕円 683"/>
        <xdr:cNvSpPr/>
      </xdr:nvSpPr>
      <xdr:spPr>
        <a:xfrm>
          <a:off x="13578840" y="134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83</xdr:row>
      <xdr:rowOff>544</xdr:rowOff>
    </xdr:to>
    <xdr:cxnSp macro="">
      <xdr:nvCxnSpPr>
        <xdr:cNvPr id="685" name="直線コネクタ 684"/>
        <xdr:cNvCxnSpPr/>
      </xdr:nvCxnSpPr>
      <xdr:spPr>
        <a:xfrm>
          <a:off x="13629640" y="13511349"/>
          <a:ext cx="74676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686" name="楕円 685"/>
        <xdr:cNvSpPr/>
      </xdr:nvSpPr>
      <xdr:spPr>
        <a:xfrm>
          <a:off x="12804140" y="13571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81</xdr:row>
      <xdr:rowOff>39732</xdr:rowOff>
    </xdr:to>
    <xdr:cxnSp macro="">
      <xdr:nvCxnSpPr>
        <xdr:cNvPr id="687" name="直線コネクタ 686"/>
        <xdr:cNvCxnSpPr/>
      </xdr:nvCxnSpPr>
      <xdr:spPr>
        <a:xfrm flipV="1">
          <a:off x="12854940" y="13511349"/>
          <a:ext cx="774700" cy="1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45738</xdr:rowOff>
    </xdr:from>
    <xdr:ext cx="405111" cy="259045"/>
    <xdr:sp macro="" textlink="">
      <xdr:nvSpPr>
        <xdr:cNvPr id="688" name="n_1aveValue【消防施設】&#10;有形固定資産減価償却率"/>
        <xdr:cNvSpPr txBox="1"/>
      </xdr:nvSpPr>
      <xdr:spPr>
        <a:xfrm>
          <a:off x="134372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689" name="n_2aveValue【消防施設】&#10;有形固定資産減価償却率"/>
        <xdr:cNvSpPr txBox="1"/>
      </xdr:nvSpPr>
      <xdr:spPr>
        <a:xfrm>
          <a:off x="12675244" y="1368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690" name="n_3aveValue【消防施設】&#10;有形固定資産減価償却率"/>
        <xdr:cNvSpPr txBox="1"/>
      </xdr:nvSpPr>
      <xdr:spPr>
        <a:xfrm>
          <a:off x="11900544"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91" name="n_1mainValue【消防施設】&#10;有形固定資産減価償却率"/>
        <xdr:cNvSpPr txBox="1"/>
      </xdr:nvSpPr>
      <xdr:spPr>
        <a:xfrm>
          <a:off x="134372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692" name="n_2mainValue【消防施設】&#10;有形固定資産減価償却率"/>
        <xdr:cNvSpPr txBox="1"/>
      </xdr:nvSpPr>
      <xdr:spPr>
        <a:xfrm>
          <a:off x="1267524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03" name="テキスト ボックス 702"/>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17" name="直線コネクタ 716"/>
        <xdr:cNvCxnSpPr/>
      </xdr:nvCxnSpPr>
      <xdr:spPr>
        <a:xfrm flipV="1">
          <a:off x="19509104" y="130606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18" name="【消防施設】&#10;一人当たり面積最小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19" name="直線コネクタ 718"/>
        <xdr:cNvCxnSpPr/>
      </xdr:nvCxnSpPr>
      <xdr:spPr>
        <a:xfrm>
          <a:off x="19443700" y="1438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20" name="【消防施設】&#10;一人当たり面積最大値テキスト"/>
        <xdr:cNvSpPr txBox="1"/>
      </xdr:nvSpPr>
      <xdr:spPr>
        <a:xfrm>
          <a:off x="19547840" y="128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21" name="直線コネクタ 720"/>
        <xdr:cNvCxnSpPr/>
      </xdr:nvCxnSpPr>
      <xdr:spPr>
        <a:xfrm>
          <a:off x="19443700" y="1306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3827</xdr:rowOff>
    </xdr:from>
    <xdr:ext cx="469744" cy="259045"/>
    <xdr:sp macro="" textlink="">
      <xdr:nvSpPr>
        <xdr:cNvPr id="722" name="【消防施設】&#10;一人当たり面積平均値テキスト"/>
        <xdr:cNvSpPr txBox="1"/>
      </xdr:nvSpPr>
      <xdr:spPr>
        <a:xfrm>
          <a:off x="19547840" y="13582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3" name="フローチャート: 判断 722"/>
        <xdr:cNvSpPr/>
      </xdr:nvSpPr>
      <xdr:spPr>
        <a:xfrm>
          <a:off x="1945894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24" name="フローチャート: 判断 723"/>
        <xdr:cNvSpPr/>
      </xdr:nvSpPr>
      <xdr:spPr>
        <a:xfrm>
          <a:off x="18735040" y="13417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725" name="フローチャート: 判断 724"/>
        <xdr:cNvSpPr/>
      </xdr:nvSpPr>
      <xdr:spPr>
        <a:xfrm>
          <a:off x="1793748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26" name="フローチャート: 判断 725"/>
        <xdr:cNvSpPr/>
      </xdr:nvSpPr>
      <xdr:spPr>
        <a:xfrm>
          <a:off x="1716278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7" name="テキスト ボックス 72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8" name="テキスト ボックス 72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9" name="テキスト ボックス 72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0" name="テキスト ボックス 72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1" name="テキスト ボックス 73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101600</xdr:rowOff>
    </xdr:from>
    <xdr:to>
      <xdr:col>116</xdr:col>
      <xdr:colOff>114300</xdr:colOff>
      <xdr:row>78</xdr:row>
      <xdr:rowOff>31750</xdr:rowOff>
    </xdr:to>
    <xdr:sp macro="" textlink="">
      <xdr:nvSpPr>
        <xdr:cNvPr id="732" name="楕円 731"/>
        <xdr:cNvSpPr/>
      </xdr:nvSpPr>
      <xdr:spPr>
        <a:xfrm>
          <a:off x="19458940" y="1300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54627</xdr:rowOff>
    </xdr:from>
    <xdr:ext cx="469744" cy="259045"/>
    <xdr:sp macro="" textlink="">
      <xdr:nvSpPr>
        <xdr:cNvPr id="733" name="【消防施設】&#10;一人当たり面積該当値テキスト"/>
        <xdr:cNvSpPr txBox="1"/>
      </xdr:nvSpPr>
      <xdr:spPr>
        <a:xfrm>
          <a:off x="19547840"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734" name="楕円 733"/>
        <xdr:cNvSpPr/>
      </xdr:nvSpPr>
      <xdr:spPr>
        <a:xfrm>
          <a:off x="18735040" y="12952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152400</xdr:rowOff>
    </xdr:to>
    <xdr:cxnSp macro="">
      <xdr:nvCxnSpPr>
        <xdr:cNvPr id="735" name="直線コネクタ 734"/>
        <xdr:cNvCxnSpPr/>
      </xdr:nvCxnSpPr>
      <xdr:spPr>
        <a:xfrm>
          <a:off x="18778220" y="1300353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101600</xdr:rowOff>
    </xdr:from>
    <xdr:to>
      <xdr:col>107</xdr:col>
      <xdr:colOff>101600</xdr:colOff>
      <xdr:row>78</xdr:row>
      <xdr:rowOff>31750</xdr:rowOff>
    </xdr:to>
    <xdr:sp macro="" textlink="">
      <xdr:nvSpPr>
        <xdr:cNvPr id="736" name="楕円 735"/>
        <xdr:cNvSpPr/>
      </xdr:nvSpPr>
      <xdr:spPr>
        <a:xfrm>
          <a:off x="17937480" y="1300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152400</xdr:rowOff>
    </xdr:to>
    <xdr:cxnSp macro="">
      <xdr:nvCxnSpPr>
        <xdr:cNvPr id="737" name="直線コネクタ 736"/>
        <xdr:cNvCxnSpPr/>
      </xdr:nvCxnSpPr>
      <xdr:spPr>
        <a:xfrm flipV="1">
          <a:off x="17988280" y="1300353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99077</xdr:rowOff>
    </xdr:from>
    <xdr:ext cx="469744" cy="259045"/>
    <xdr:sp macro="" textlink="">
      <xdr:nvSpPr>
        <xdr:cNvPr id="738" name="n_1aveValue【消防施設】&#10;一人当たり面積"/>
        <xdr:cNvSpPr txBox="1"/>
      </xdr:nvSpPr>
      <xdr:spPr>
        <a:xfrm>
          <a:off x="18561127"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39" name="n_2aveValue【消防施設】&#10;一人当たり面積"/>
        <xdr:cNvSpPr txBox="1"/>
      </xdr:nvSpPr>
      <xdr:spPr>
        <a:xfrm>
          <a:off x="177762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86377</xdr:rowOff>
    </xdr:from>
    <xdr:ext cx="469744" cy="259045"/>
    <xdr:sp macro="" textlink="">
      <xdr:nvSpPr>
        <xdr:cNvPr id="740" name="n_3aveValue【消防施設】&#10;一人当たり面積"/>
        <xdr:cNvSpPr txBox="1"/>
      </xdr:nvSpPr>
      <xdr:spPr>
        <a:xfrm>
          <a:off x="1700156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741" name="n_1mainValue【消防施設】&#10;一人当たり面積"/>
        <xdr:cNvSpPr txBox="1"/>
      </xdr:nvSpPr>
      <xdr:spPr>
        <a:xfrm>
          <a:off x="18561127" y="127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48277</xdr:rowOff>
    </xdr:from>
    <xdr:ext cx="469744" cy="259045"/>
    <xdr:sp macro="" textlink="">
      <xdr:nvSpPr>
        <xdr:cNvPr id="742" name="n_2mainValue【消防施設】&#10;一人当たり面積"/>
        <xdr:cNvSpPr txBox="1"/>
      </xdr:nvSpPr>
      <xdr:spPr>
        <a:xfrm>
          <a:off x="17776267" y="127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4" name="テキスト ボックス 753"/>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766" name="直線コネクタ 765"/>
        <xdr:cNvCxnSpPr/>
      </xdr:nvCxnSpPr>
      <xdr:spPr>
        <a:xfrm flipV="1">
          <a:off x="14375764" y="16653510"/>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767" name="【庁舎】&#10;有形固定資産減価償却率最小値テキスト"/>
        <xdr:cNvSpPr txBox="1"/>
      </xdr:nvSpPr>
      <xdr:spPr>
        <a:xfrm>
          <a:off x="14414500" y="1806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768" name="直線コネクタ 767"/>
        <xdr:cNvCxnSpPr/>
      </xdr:nvCxnSpPr>
      <xdr:spPr>
        <a:xfrm>
          <a:off x="14287500" y="18065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庁舎】&#10;有形固定資産減価償却率最大値テキスト"/>
        <xdr:cNvSpPr txBox="1"/>
      </xdr:nvSpPr>
      <xdr:spPr>
        <a:xfrm>
          <a:off x="14414500" y="1643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428750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71" name="【庁舎】&#10;有形固定資産減価償却率平均値テキスト"/>
        <xdr:cNvSpPr txBox="1"/>
      </xdr:nvSpPr>
      <xdr:spPr>
        <a:xfrm>
          <a:off x="14414500" y="17299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2" name="フローチャート: 判断 771"/>
        <xdr:cNvSpPr/>
      </xdr:nvSpPr>
      <xdr:spPr>
        <a:xfrm>
          <a:off x="14325600" y="174447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73" name="フローチャート: 判断 772"/>
        <xdr:cNvSpPr/>
      </xdr:nvSpPr>
      <xdr:spPr>
        <a:xfrm>
          <a:off x="1357884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774" name="フローチャート: 判断 773"/>
        <xdr:cNvSpPr/>
      </xdr:nvSpPr>
      <xdr:spPr>
        <a:xfrm>
          <a:off x="1280414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775" name="フローチャート: 判断 774"/>
        <xdr:cNvSpPr/>
      </xdr:nvSpPr>
      <xdr:spPr>
        <a:xfrm>
          <a:off x="12029440" y="17189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76836</xdr:rowOff>
    </xdr:from>
    <xdr:to>
      <xdr:col>85</xdr:col>
      <xdr:colOff>177800</xdr:colOff>
      <xdr:row>108</xdr:row>
      <xdr:rowOff>6986</xdr:rowOff>
    </xdr:to>
    <xdr:sp macro="" textlink="">
      <xdr:nvSpPr>
        <xdr:cNvPr id="781" name="楕円 780"/>
        <xdr:cNvSpPr/>
      </xdr:nvSpPr>
      <xdr:spPr>
        <a:xfrm>
          <a:off x="14325600" y="180143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163213</xdr:rowOff>
    </xdr:from>
    <xdr:ext cx="405111" cy="259045"/>
    <xdr:sp macro="" textlink="">
      <xdr:nvSpPr>
        <xdr:cNvPr id="782" name="【庁舎】&#10;有形固定資産減価償却率該当値テキスト"/>
        <xdr:cNvSpPr txBox="1"/>
      </xdr:nvSpPr>
      <xdr:spPr>
        <a:xfrm>
          <a:off x="14414500" y="1793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783" name="楕円 782"/>
        <xdr:cNvSpPr/>
      </xdr:nvSpPr>
      <xdr:spPr>
        <a:xfrm>
          <a:off x="1357884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107</xdr:row>
      <xdr:rowOff>127636</xdr:rowOff>
    </xdr:to>
    <xdr:cxnSp macro="">
      <xdr:nvCxnSpPr>
        <xdr:cNvPr id="784" name="直線コネクタ 783"/>
        <xdr:cNvCxnSpPr/>
      </xdr:nvCxnSpPr>
      <xdr:spPr>
        <a:xfrm>
          <a:off x="13629640" y="17653636"/>
          <a:ext cx="74676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85" name="楕円 784"/>
        <xdr:cNvSpPr/>
      </xdr:nvSpPr>
      <xdr:spPr>
        <a:xfrm>
          <a:off x="1280414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95250</xdr:rowOff>
    </xdr:to>
    <xdr:cxnSp macro="">
      <xdr:nvCxnSpPr>
        <xdr:cNvPr id="786" name="直線コネクタ 785"/>
        <xdr:cNvCxnSpPr/>
      </xdr:nvCxnSpPr>
      <xdr:spPr>
        <a:xfrm flipV="1">
          <a:off x="12854940" y="17653636"/>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787" name="n_1aveValue【庁舎】&#10;有形固定資産減価償却率"/>
        <xdr:cNvSpPr txBox="1"/>
      </xdr:nvSpPr>
      <xdr:spPr>
        <a:xfrm>
          <a:off x="134372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788" name="n_2aveValue【庁舎】&#10;有形固定資産減価償却率"/>
        <xdr:cNvSpPr txBox="1"/>
      </xdr:nvSpPr>
      <xdr:spPr>
        <a:xfrm>
          <a:off x="1267524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789" name="n_3aveValue【庁舎】&#10;有形固定資産減価償却率"/>
        <xdr:cNvSpPr txBox="1"/>
      </xdr:nvSpPr>
      <xdr:spPr>
        <a:xfrm>
          <a:off x="11900544" y="1696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790" name="n_1mainValue【庁舎】&#10;有形固定資産減価償却率"/>
        <xdr:cNvSpPr txBox="1"/>
      </xdr:nvSpPr>
      <xdr:spPr>
        <a:xfrm>
          <a:off x="134372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91" name="n_2mainValue【庁舎】&#10;有形固定資産減価償却率"/>
        <xdr:cNvSpPr txBox="1"/>
      </xdr:nvSpPr>
      <xdr:spPr>
        <a:xfrm>
          <a:off x="126752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14" name="直線コネクタ 813"/>
        <xdr:cNvCxnSpPr/>
      </xdr:nvCxnSpPr>
      <xdr:spPr>
        <a:xfrm flipV="1">
          <a:off x="19509104" y="16752571"/>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15" name="【庁舎】&#10;一人当たり面積最小値テキスト"/>
        <xdr:cNvSpPr txBox="1"/>
      </xdr:nvSpPr>
      <xdr:spPr>
        <a:xfrm>
          <a:off x="19547840" y="182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16" name="直線コネクタ 815"/>
        <xdr:cNvCxnSpPr/>
      </xdr:nvCxnSpPr>
      <xdr:spPr>
        <a:xfrm>
          <a:off x="19443700" y="18240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17" name="【庁舎】&#10;一人当たり面積最大値テキスト"/>
        <xdr:cNvSpPr txBox="1"/>
      </xdr:nvSpPr>
      <xdr:spPr>
        <a:xfrm>
          <a:off x="19547840" y="165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18" name="直線コネクタ 817"/>
        <xdr:cNvCxnSpPr/>
      </xdr:nvCxnSpPr>
      <xdr:spPr>
        <a:xfrm>
          <a:off x="194437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819" name="【庁舎】&#10;一人当たり面積平均値テキスト"/>
        <xdr:cNvSpPr txBox="1"/>
      </xdr:nvSpPr>
      <xdr:spPr>
        <a:xfrm>
          <a:off x="19547840" y="17433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20" name="フローチャート: 判断 819"/>
        <xdr:cNvSpPr/>
      </xdr:nvSpPr>
      <xdr:spPr>
        <a:xfrm>
          <a:off x="194589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21" name="フローチャート: 判断 820"/>
        <xdr:cNvSpPr/>
      </xdr:nvSpPr>
      <xdr:spPr>
        <a:xfrm>
          <a:off x="18735040" y="17569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22" name="フローチャート: 判断 821"/>
        <xdr:cNvSpPr/>
      </xdr:nvSpPr>
      <xdr:spPr>
        <a:xfrm>
          <a:off x="1793748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23" name="フローチャート: 判断 822"/>
        <xdr:cNvSpPr/>
      </xdr:nvSpPr>
      <xdr:spPr>
        <a:xfrm>
          <a:off x="1716278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41402</xdr:rowOff>
    </xdr:from>
    <xdr:to>
      <xdr:col>116</xdr:col>
      <xdr:colOff>114300</xdr:colOff>
      <xdr:row>103</xdr:row>
      <xdr:rowOff>143002</xdr:rowOff>
    </xdr:to>
    <xdr:sp macro="" textlink="">
      <xdr:nvSpPr>
        <xdr:cNvPr id="829" name="楕円 828"/>
        <xdr:cNvSpPr/>
      </xdr:nvSpPr>
      <xdr:spPr>
        <a:xfrm>
          <a:off x="19458940" y="173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64279</xdr:rowOff>
    </xdr:from>
    <xdr:ext cx="469744" cy="259045"/>
    <xdr:sp macro="" textlink="">
      <xdr:nvSpPr>
        <xdr:cNvPr id="830" name="【庁舎】&#10;一人当たり面積該当値テキスト"/>
        <xdr:cNvSpPr txBox="1"/>
      </xdr:nvSpPr>
      <xdr:spPr>
        <a:xfrm>
          <a:off x="19547840"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831" name="楕円 830"/>
        <xdr:cNvSpPr/>
      </xdr:nvSpPr>
      <xdr:spPr>
        <a:xfrm>
          <a:off x="18735040" y="17923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92202</xdr:rowOff>
    </xdr:from>
    <xdr:to>
      <xdr:col>116</xdr:col>
      <xdr:colOff>63500</xdr:colOff>
      <xdr:row>107</xdr:row>
      <xdr:rowOff>32765</xdr:rowOff>
    </xdr:to>
    <xdr:cxnSp macro="">
      <xdr:nvCxnSpPr>
        <xdr:cNvPr id="832" name="直線コネクタ 831"/>
        <xdr:cNvCxnSpPr/>
      </xdr:nvCxnSpPr>
      <xdr:spPr>
        <a:xfrm flipV="1">
          <a:off x="18778220" y="17359122"/>
          <a:ext cx="731520" cy="6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833" name="楕円 832"/>
        <xdr:cNvSpPr/>
      </xdr:nvSpPr>
      <xdr:spPr>
        <a:xfrm>
          <a:off x="17937480" y="17927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37337</xdr:rowOff>
    </xdr:to>
    <xdr:cxnSp macro="">
      <xdr:nvCxnSpPr>
        <xdr:cNvPr id="834" name="直線コネクタ 833"/>
        <xdr:cNvCxnSpPr/>
      </xdr:nvCxnSpPr>
      <xdr:spPr>
        <a:xfrm flipV="1">
          <a:off x="17988280" y="1797024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81805</xdr:rowOff>
    </xdr:from>
    <xdr:ext cx="469744" cy="259045"/>
    <xdr:sp macro="" textlink="">
      <xdr:nvSpPr>
        <xdr:cNvPr id="835" name="n_1aveValue【庁舎】&#10;一人当たり面積"/>
        <xdr:cNvSpPr txBox="1"/>
      </xdr:nvSpPr>
      <xdr:spPr>
        <a:xfrm>
          <a:off x="18561127" y="173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836" name="n_2aveValue【庁舎】&#10;一人当たり面積"/>
        <xdr:cNvSpPr txBox="1"/>
      </xdr:nvSpPr>
      <xdr:spPr>
        <a:xfrm>
          <a:off x="1777626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837" name="n_3aveValue【庁舎】&#10;一人当たり面積"/>
        <xdr:cNvSpPr txBox="1"/>
      </xdr:nvSpPr>
      <xdr:spPr>
        <a:xfrm>
          <a:off x="1700156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838" name="n_1mainValue【庁舎】&#10;一人当たり面積"/>
        <xdr:cNvSpPr txBox="1"/>
      </xdr:nvSpPr>
      <xdr:spPr>
        <a:xfrm>
          <a:off x="1856112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39" name="n_2mainValue【庁舎】&#10;一人当たり面積"/>
        <xdr:cNvSpPr txBox="1"/>
      </xdr:nvSpPr>
      <xdr:spPr>
        <a:xfrm>
          <a:off x="17776267" y="180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図書館の有形固定資産減価償却率は、</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複合施設内に整備、移転された新しい図書館があるため類似団体や団体平均に比べて低く推移している。一般廃棄物処理施設の有形固定資産減価償却率は、平均を大きく上回り推移しており、更新や施設の適正化を踏まえた対応が急務である</a:t>
          </a:r>
          <a:r>
            <a:rPr kumimoji="1" lang="ja-JP" altLang="ja-JP" sz="1100">
              <a:solidFill>
                <a:sysClr val="windowText" lastClr="000000"/>
              </a:solidFill>
              <a:effectLst/>
              <a:latin typeface="+mn-lt"/>
              <a:ea typeface="+mn-ea"/>
              <a:cs typeface="+mn-cs"/>
            </a:rPr>
            <a:t>。一人</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当たりの有形固定資産額</a:t>
          </a:r>
          <a:r>
            <a:rPr kumimoji="1" lang="ja-JP" altLang="en-US" sz="1100">
              <a:solidFill>
                <a:sysClr val="windowText" lastClr="000000"/>
              </a:solidFill>
              <a:effectLst/>
              <a:latin typeface="+mn-lt"/>
              <a:ea typeface="+mn-ea"/>
              <a:cs typeface="+mn-cs"/>
            </a:rPr>
            <a:t>は、広域し尿処理施設を廃止したことにより、</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年度は前年に比べ大幅に減少した</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体育館・プールの有形固定資産減価償却率</a:t>
          </a:r>
          <a:r>
            <a:rPr kumimoji="1" lang="ja-JP" altLang="en-US" sz="1100">
              <a:solidFill>
                <a:schemeClr val="dk1"/>
              </a:solidFill>
              <a:effectLst/>
              <a:latin typeface="+mn-lt"/>
              <a:ea typeface="+mn-ea"/>
              <a:cs typeface="+mn-cs"/>
            </a:rPr>
            <a:t>及び一人当たりの面積</a:t>
          </a:r>
          <a:r>
            <a:rPr kumimoji="1" lang="ja-JP" altLang="ja-JP" sz="1100">
              <a:solidFill>
                <a:schemeClr val="dk1"/>
              </a:solidFill>
              <a:effectLst/>
              <a:latin typeface="+mn-lt"/>
              <a:ea typeface="+mn-ea"/>
              <a:cs typeface="+mn-cs"/>
            </a:rPr>
            <a:t>は、平均を上回り推移して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今後、近隣公共団体との連携等も視野に入れ、施設総量の適正化を含めた検討をする必要がある。保健センター・保健所の有形固定資産減価償却率については平均を大きく上回り推移してい</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施設の適正化を踏まえた対応が急務である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福祉施設の一人当たりの面積は平均に比べ低く、高齢化の進行等により利用者の増加が見込まれるため、施設面積の確保等、適正化を図っていく必要がある。</a:t>
          </a:r>
          <a:r>
            <a:rPr kumimoji="1" lang="ja-JP" altLang="en-US" sz="1100">
              <a:solidFill>
                <a:schemeClr val="dk1"/>
              </a:solidFill>
              <a:effectLst/>
              <a:latin typeface="+mn-lt"/>
              <a:ea typeface="+mn-ea"/>
              <a:cs typeface="+mn-cs"/>
            </a:rPr>
            <a:t>消防施設の有形固定資産減価償却率は、施設の更新により平均を下回ったが、一人当たりの面積は、地域事情もあり平均を大きく上回っている。市民会館の有形固定資産減価償却率及は一人当たりの面積は、平均を上回っており、今後、更新や統廃合等の検討が必要である。庁舎</a:t>
          </a:r>
          <a:r>
            <a:rPr kumimoji="1" lang="ja-JP" altLang="ja-JP" sz="1100">
              <a:solidFill>
                <a:schemeClr val="dk1"/>
              </a:solidFill>
              <a:effectLst/>
              <a:latin typeface="+mn-lt"/>
              <a:ea typeface="+mn-ea"/>
              <a:cs typeface="+mn-cs"/>
            </a:rPr>
            <a:t>においては、東日本大震災の影響により本庁舎が使用不能となったため</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仮設庁舎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年度に本庁舎の整備により、有形固定資産価償却率は更に低くなり、一人当たりの面積は平均以上となっていることから施設総量の適正化について検討が必要である。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をピークに低下傾向にあり、平成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年度以降は横這い状態が続いている。依然として増加傾向が続く社会保障経費や市債の償還に伴う需要額の高止まりにより、前年度に引き続き</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類似団体内平均及び県内平均を下回っている。市税等収納率の向上や市有財産の有効活用、広告事業等といった税外収入など歳入確保対策に積極的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減）、市有施設の統廃合や指定管理者の導入など歳出削減対策に引き続き取り組み財政の健全化を図る。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ついて歳出では物件費及び扶助費が増額となったものの補助費及び公債費は減額となり、歳入では市税が増額となったが普通交付税が合併算定替縮減により大幅に減額となったことから前年度に引き続き</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った。類似団体内平均及び県内平均を大きく上回り財政の硬直化が進んでいることから、市税等収納率の向上などにより経常的な収入を確保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減）、市有施設の統廃合など経常的な支出の削減に引き続き取り組み財政の健全化を図る。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30843</xdr:rowOff>
    </xdr:from>
    <xdr:to>
      <xdr:col>23</xdr:col>
      <xdr:colOff>133350</xdr:colOff>
      <xdr:row>66</xdr:row>
      <xdr:rowOff>30843</xdr:rowOff>
    </xdr:to>
    <xdr:cxnSp macro="">
      <xdr:nvCxnSpPr>
        <xdr:cNvPr id="136" name="直線コネクタ 135"/>
        <xdr:cNvCxnSpPr/>
      </xdr:nvCxnSpPr>
      <xdr:spPr>
        <a:xfrm>
          <a:off x="4114800" y="1134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154033</xdr:rowOff>
    </xdr:from>
    <xdr:to>
      <xdr:col>19</xdr:col>
      <xdr:colOff>133350</xdr:colOff>
      <xdr:row>66</xdr:row>
      <xdr:rowOff>30843</xdr:rowOff>
    </xdr:to>
    <xdr:cxnSp macro="">
      <xdr:nvCxnSpPr>
        <xdr:cNvPr id="139" name="直線コネクタ 138"/>
        <xdr:cNvCxnSpPr/>
      </xdr:nvCxnSpPr>
      <xdr:spPr>
        <a:xfrm>
          <a:off x="3225800" y="112982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140244</xdr:rowOff>
    </xdr:from>
    <xdr:to>
      <xdr:col>15</xdr:col>
      <xdr:colOff>82550</xdr:colOff>
      <xdr:row>65</xdr:row>
      <xdr:rowOff>154033</xdr:rowOff>
    </xdr:to>
    <xdr:cxnSp macro="">
      <xdr:nvCxnSpPr>
        <xdr:cNvPr id="142" name="直線コネクタ 141"/>
        <xdr:cNvCxnSpPr/>
      </xdr:nvCxnSpPr>
      <xdr:spPr>
        <a:xfrm>
          <a:off x="2336800" y="112844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112667</xdr:rowOff>
    </xdr:from>
    <xdr:to>
      <xdr:col>11</xdr:col>
      <xdr:colOff>31750</xdr:colOff>
      <xdr:row>65</xdr:row>
      <xdr:rowOff>140244</xdr:rowOff>
    </xdr:to>
    <xdr:cxnSp macro="">
      <xdr:nvCxnSpPr>
        <xdr:cNvPr id="145" name="直線コネクタ 144"/>
        <xdr:cNvCxnSpPr/>
      </xdr:nvCxnSpPr>
      <xdr:spPr>
        <a:xfrm>
          <a:off x="1447800" y="112569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47" name="テキスト ボックス 146"/>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151493</xdr:rowOff>
    </xdr:from>
    <xdr:to>
      <xdr:col>23</xdr:col>
      <xdr:colOff>184150</xdr:colOff>
      <xdr:row>66</xdr:row>
      <xdr:rowOff>81643</xdr:rowOff>
    </xdr:to>
    <xdr:sp macro="" textlink="">
      <xdr:nvSpPr>
        <xdr:cNvPr id="155" name="楕円 154"/>
        <xdr:cNvSpPr/>
      </xdr:nvSpPr>
      <xdr:spPr>
        <a:xfrm>
          <a:off x="49022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47370</xdr:rowOff>
    </xdr:from>
    <xdr:ext cx="762000" cy="259045"/>
    <xdr:sp macro="" textlink="">
      <xdr:nvSpPr>
        <xdr:cNvPr id="156" name="財政構造の弾力性該当値テキスト"/>
        <xdr:cNvSpPr txBox="1"/>
      </xdr:nvSpPr>
      <xdr:spPr>
        <a:xfrm>
          <a:off x="5041900" y="111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7" name="楕円 156"/>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8" name="テキスト ボックス 157"/>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103233</xdr:rowOff>
    </xdr:from>
    <xdr:to>
      <xdr:col>15</xdr:col>
      <xdr:colOff>133350</xdr:colOff>
      <xdr:row>66</xdr:row>
      <xdr:rowOff>33383</xdr:rowOff>
    </xdr:to>
    <xdr:sp macro="" textlink="">
      <xdr:nvSpPr>
        <xdr:cNvPr id="159" name="楕円 158"/>
        <xdr:cNvSpPr/>
      </xdr:nvSpPr>
      <xdr:spPr>
        <a:xfrm>
          <a:off x="3175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18160</xdr:rowOff>
    </xdr:from>
    <xdr:ext cx="762000" cy="259045"/>
    <xdr:sp macro="" textlink="">
      <xdr:nvSpPr>
        <xdr:cNvPr id="160" name="テキスト ボックス 159"/>
        <xdr:cNvSpPr txBox="1"/>
      </xdr:nvSpPr>
      <xdr:spPr>
        <a:xfrm>
          <a:off x="2844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89444</xdr:rowOff>
    </xdr:from>
    <xdr:to>
      <xdr:col>11</xdr:col>
      <xdr:colOff>82550</xdr:colOff>
      <xdr:row>66</xdr:row>
      <xdr:rowOff>19594</xdr:rowOff>
    </xdr:to>
    <xdr:sp macro="" textlink="">
      <xdr:nvSpPr>
        <xdr:cNvPr id="161" name="楕円 160"/>
        <xdr:cNvSpPr/>
      </xdr:nvSpPr>
      <xdr:spPr>
        <a:xfrm>
          <a:off x="2286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4371</xdr:rowOff>
    </xdr:from>
    <xdr:ext cx="762000" cy="259045"/>
    <xdr:sp macro="" textlink="">
      <xdr:nvSpPr>
        <xdr:cNvPr id="162" name="テキスト ボックス 161"/>
        <xdr:cNvSpPr txBox="1"/>
      </xdr:nvSpPr>
      <xdr:spPr>
        <a:xfrm>
          <a:off x="1955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61867</xdr:rowOff>
    </xdr:from>
    <xdr:to>
      <xdr:col>7</xdr:col>
      <xdr:colOff>31750</xdr:colOff>
      <xdr:row>65</xdr:row>
      <xdr:rowOff>163467</xdr:rowOff>
    </xdr:to>
    <xdr:sp macro="" textlink="">
      <xdr:nvSpPr>
        <xdr:cNvPr id="163" name="楕円 162"/>
        <xdr:cNvSpPr/>
      </xdr:nvSpPr>
      <xdr:spPr>
        <a:xfrm>
          <a:off x="1397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148244</xdr:rowOff>
    </xdr:from>
    <xdr:ext cx="762000" cy="259045"/>
    <xdr:sp macro="" textlink="">
      <xdr:nvSpPr>
        <xdr:cNvPr id="164" name="テキスト ボックス 163"/>
        <xdr:cNvSpPr txBox="1"/>
      </xdr:nvSpPr>
      <xdr:spPr>
        <a:xfrm>
          <a:off x="1066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は下回っているものの、県内平均を大きく上回っている。主な要因としては、ごみ処理業務や消防業務に係る一部事務組合の人件費・物件費に充てられる負担金が高額となることがあげられる。</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％削減）等による抑制、物件費については、公共施設等総合管理計画に基づく施設の適正配置等による管理費の削減に努める。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61288</xdr:rowOff>
    </xdr:from>
    <xdr:to>
      <xdr:col>23</xdr:col>
      <xdr:colOff>133350</xdr:colOff>
      <xdr:row>83</xdr:row>
      <xdr:rowOff>77800</xdr:rowOff>
    </xdr:to>
    <xdr:cxnSp macro="">
      <xdr:nvCxnSpPr>
        <xdr:cNvPr id="201" name="直線コネクタ 200"/>
        <xdr:cNvCxnSpPr/>
      </xdr:nvCxnSpPr>
      <xdr:spPr>
        <a:xfrm>
          <a:off x="4114800" y="14291638"/>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112625</xdr:rowOff>
    </xdr:from>
    <xdr:ext cx="762000" cy="259045"/>
    <xdr:sp macro="" textlink="">
      <xdr:nvSpPr>
        <xdr:cNvPr id="202" name="人件費・物件費等の状況平均値テキスト"/>
        <xdr:cNvSpPr txBox="1"/>
      </xdr:nvSpPr>
      <xdr:spPr>
        <a:xfrm>
          <a:off x="5041900" y="1434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53118</xdr:rowOff>
    </xdr:from>
    <xdr:to>
      <xdr:col>19</xdr:col>
      <xdr:colOff>133350</xdr:colOff>
      <xdr:row>83</xdr:row>
      <xdr:rowOff>61288</xdr:rowOff>
    </xdr:to>
    <xdr:cxnSp macro="">
      <xdr:nvCxnSpPr>
        <xdr:cNvPr id="204" name="直線コネクタ 203"/>
        <xdr:cNvCxnSpPr/>
      </xdr:nvCxnSpPr>
      <xdr:spPr>
        <a:xfrm>
          <a:off x="3225800" y="14283468"/>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168352</xdr:rowOff>
    </xdr:from>
    <xdr:ext cx="736600" cy="259045"/>
    <xdr:sp macro="" textlink="">
      <xdr:nvSpPr>
        <xdr:cNvPr id="206" name="テキスト ボックス 205"/>
        <xdr:cNvSpPr txBox="1"/>
      </xdr:nvSpPr>
      <xdr:spPr>
        <a:xfrm>
          <a:off x="3733800" y="145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14785</xdr:rowOff>
    </xdr:from>
    <xdr:to>
      <xdr:col>15</xdr:col>
      <xdr:colOff>82550</xdr:colOff>
      <xdr:row>83</xdr:row>
      <xdr:rowOff>53118</xdr:rowOff>
    </xdr:to>
    <xdr:cxnSp macro="">
      <xdr:nvCxnSpPr>
        <xdr:cNvPr id="207" name="直線コネクタ 206"/>
        <xdr:cNvCxnSpPr/>
      </xdr:nvCxnSpPr>
      <xdr:spPr>
        <a:xfrm>
          <a:off x="2336800" y="14245135"/>
          <a:ext cx="889000" cy="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138689</xdr:rowOff>
    </xdr:from>
    <xdr:ext cx="762000" cy="259045"/>
    <xdr:sp macro="" textlink="">
      <xdr:nvSpPr>
        <xdr:cNvPr id="209" name="テキスト ボックス 208"/>
        <xdr:cNvSpPr txBox="1"/>
      </xdr:nvSpPr>
      <xdr:spPr>
        <a:xfrm>
          <a:off x="2844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14785</xdr:rowOff>
    </xdr:from>
    <xdr:to>
      <xdr:col>11</xdr:col>
      <xdr:colOff>31750</xdr:colOff>
      <xdr:row>83</xdr:row>
      <xdr:rowOff>76042</xdr:rowOff>
    </xdr:to>
    <xdr:cxnSp macro="">
      <xdr:nvCxnSpPr>
        <xdr:cNvPr id="210" name="直線コネクタ 209"/>
        <xdr:cNvCxnSpPr/>
      </xdr:nvCxnSpPr>
      <xdr:spPr>
        <a:xfrm flipV="1">
          <a:off x="1447800" y="14245135"/>
          <a:ext cx="889000" cy="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1" name="フローチャート: 判断 210"/>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77444</xdr:rowOff>
    </xdr:from>
    <xdr:ext cx="762000" cy="259045"/>
    <xdr:sp macro="" textlink="">
      <xdr:nvSpPr>
        <xdr:cNvPr id="212" name="テキスト ボックス 211"/>
        <xdr:cNvSpPr txBox="1"/>
      </xdr:nvSpPr>
      <xdr:spPr>
        <a:xfrm>
          <a:off x="1955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153001</xdr:rowOff>
    </xdr:from>
    <xdr:ext cx="762000" cy="259045"/>
    <xdr:sp macro="" textlink="">
      <xdr:nvSpPr>
        <xdr:cNvPr id="214" name="テキスト ボックス 213"/>
        <xdr:cNvSpPr txBox="1"/>
      </xdr:nvSpPr>
      <xdr:spPr>
        <a:xfrm>
          <a:off x="1066800" y="14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27000</xdr:rowOff>
    </xdr:from>
    <xdr:to>
      <xdr:col>23</xdr:col>
      <xdr:colOff>184150</xdr:colOff>
      <xdr:row>83</xdr:row>
      <xdr:rowOff>128600</xdr:rowOff>
    </xdr:to>
    <xdr:sp macro="" textlink="">
      <xdr:nvSpPr>
        <xdr:cNvPr id="220" name="楕円 219"/>
        <xdr:cNvSpPr/>
      </xdr:nvSpPr>
      <xdr:spPr>
        <a:xfrm>
          <a:off x="4902200" y="142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43527</xdr:rowOff>
    </xdr:from>
    <xdr:ext cx="762000" cy="259045"/>
    <xdr:sp macro="" textlink="">
      <xdr:nvSpPr>
        <xdr:cNvPr id="221" name="人件費・物件費等の状況該当値テキスト"/>
        <xdr:cNvSpPr txBox="1"/>
      </xdr:nvSpPr>
      <xdr:spPr>
        <a:xfrm>
          <a:off x="5041900" y="141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10488</xdr:rowOff>
    </xdr:from>
    <xdr:to>
      <xdr:col>19</xdr:col>
      <xdr:colOff>184150</xdr:colOff>
      <xdr:row>83</xdr:row>
      <xdr:rowOff>112088</xdr:rowOff>
    </xdr:to>
    <xdr:sp macro="" textlink="">
      <xdr:nvSpPr>
        <xdr:cNvPr id="222" name="楕円 221"/>
        <xdr:cNvSpPr/>
      </xdr:nvSpPr>
      <xdr:spPr>
        <a:xfrm>
          <a:off x="4064000" y="142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122265</xdr:rowOff>
    </xdr:from>
    <xdr:ext cx="736600" cy="259045"/>
    <xdr:sp macro="" textlink="">
      <xdr:nvSpPr>
        <xdr:cNvPr id="223" name="テキスト ボックス 222"/>
        <xdr:cNvSpPr txBox="1"/>
      </xdr:nvSpPr>
      <xdr:spPr>
        <a:xfrm>
          <a:off x="3733800" y="1400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2318</xdr:rowOff>
    </xdr:from>
    <xdr:to>
      <xdr:col>15</xdr:col>
      <xdr:colOff>133350</xdr:colOff>
      <xdr:row>83</xdr:row>
      <xdr:rowOff>103918</xdr:rowOff>
    </xdr:to>
    <xdr:sp macro="" textlink="">
      <xdr:nvSpPr>
        <xdr:cNvPr id="224" name="楕円 223"/>
        <xdr:cNvSpPr/>
      </xdr:nvSpPr>
      <xdr:spPr>
        <a:xfrm>
          <a:off x="3175000" y="14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114095</xdr:rowOff>
    </xdr:from>
    <xdr:ext cx="762000" cy="259045"/>
    <xdr:sp macro="" textlink="">
      <xdr:nvSpPr>
        <xdr:cNvPr id="225" name="テキスト ボックス 224"/>
        <xdr:cNvSpPr txBox="1"/>
      </xdr:nvSpPr>
      <xdr:spPr>
        <a:xfrm>
          <a:off x="2844800" y="1400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135435</xdr:rowOff>
    </xdr:from>
    <xdr:to>
      <xdr:col>11</xdr:col>
      <xdr:colOff>82550</xdr:colOff>
      <xdr:row>83</xdr:row>
      <xdr:rowOff>65585</xdr:rowOff>
    </xdr:to>
    <xdr:sp macro="" textlink="">
      <xdr:nvSpPr>
        <xdr:cNvPr id="226" name="楕円 225"/>
        <xdr:cNvSpPr/>
      </xdr:nvSpPr>
      <xdr:spPr>
        <a:xfrm>
          <a:off x="2286000" y="141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75762</xdr:rowOff>
    </xdr:from>
    <xdr:ext cx="762000" cy="259045"/>
    <xdr:sp macro="" textlink="">
      <xdr:nvSpPr>
        <xdr:cNvPr id="227" name="テキスト ボックス 226"/>
        <xdr:cNvSpPr txBox="1"/>
      </xdr:nvSpPr>
      <xdr:spPr>
        <a:xfrm>
          <a:off x="1955800" y="139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25242</xdr:rowOff>
    </xdr:from>
    <xdr:to>
      <xdr:col>7</xdr:col>
      <xdr:colOff>31750</xdr:colOff>
      <xdr:row>83</xdr:row>
      <xdr:rowOff>126842</xdr:rowOff>
    </xdr:to>
    <xdr:sp macro="" textlink="">
      <xdr:nvSpPr>
        <xdr:cNvPr id="228" name="楕円 227"/>
        <xdr:cNvSpPr/>
      </xdr:nvSpPr>
      <xdr:spPr>
        <a:xfrm>
          <a:off x="1397000" y="142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137019</xdr:rowOff>
    </xdr:from>
    <xdr:ext cx="762000" cy="259045"/>
    <xdr:sp macro="" textlink="">
      <xdr:nvSpPr>
        <xdr:cNvPr id="229" name="テキスト ボックス 228"/>
        <xdr:cNvSpPr txBox="1"/>
      </xdr:nvSpPr>
      <xdr:spPr>
        <a:xfrm>
          <a:off x="1066800" y="140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前後を推移してきたが、平成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しており依然として類似団体内平均を上回っているが、職員の年齢構成にバラつきがあることや、短大卒及び高校卒のラスパイレス指数が高い水準にあることが要因となっている。今後は、人事評価等の適正な運用に基づく給与査定、各種手当の見直しなどにより人件費の削減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63" name="直線コネクタ 262"/>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4"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89959</xdr:rowOff>
    </xdr:to>
    <xdr:cxnSp macro="">
      <xdr:nvCxnSpPr>
        <xdr:cNvPr id="266" name="直線コネクタ 265"/>
        <xdr:cNvCxnSpPr/>
      </xdr:nvCxnSpPr>
      <xdr:spPr>
        <a:xfrm>
          <a:off x="15290800" y="152082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8" name="テキスト ボックス 267"/>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9525</xdr:rowOff>
    </xdr:to>
    <xdr:cxnSp macro="">
      <xdr:nvCxnSpPr>
        <xdr:cNvPr id="269" name="直線コネクタ 268"/>
        <xdr:cNvCxnSpPr/>
      </xdr:nvCxnSpPr>
      <xdr:spPr>
        <a:xfrm flipV="1">
          <a:off x="14401800" y="1520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1" name="テキスト ボックス 27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9525</xdr:rowOff>
    </xdr:to>
    <xdr:cxnSp macro="">
      <xdr:nvCxnSpPr>
        <xdr:cNvPr id="272" name="直線コネクタ 271"/>
        <xdr:cNvCxnSpPr/>
      </xdr:nvCxnSpPr>
      <xdr:spPr>
        <a:xfrm>
          <a:off x="13512800" y="151278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4" name="テキスト ボックス 27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6" name="テキスト ボックス 275"/>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83"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84" name="楕円 283"/>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85" name="テキスト ボックス 284"/>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6" name="楕円 28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7" name="テキスト ボックス 28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8" name="楕円 287"/>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9" name="テキスト ボックス 288"/>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90" name="楕円 289"/>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91" name="テキスト ボックス 290"/>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人となり類似団体内平均、全国平均を下回る職員数となっている。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161607</xdr:rowOff>
    </xdr:from>
    <xdr:to>
      <xdr:col>81</xdr:col>
      <xdr:colOff>44450</xdr:colOff>
      <xdr:row>61</xdr:row>
      <xdr:rowOff>163619</xdr:rowOff>
    </xdr:to>
    <xdr:cxnSp macro="">
      <xdr:nvCxnSpPr>
        <xdr:cNvPr id="326" name="直線コネクタ 325"/>
        <xdr:cNvCxnSpPr/>
      </xdr:nvCxnSpPr>
      <xdr:spPr>
        <a:xfrm>
          <a:off x="16179800" y="1062005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7"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2222</xdr:rowOff>
    </xdr:to>
    <xdr:cxnSp macro="">
      <xdr:nvCxnSpPr>
        <xdr:cNvPr id="329" name="直線コネクタ 328"/>
        <xdr:cNvCxnSpPr/>
      </xdr:nvCxnSpPr>
      <xdr:spPr>
        <a:xfrm flipV="1">
          <a:off x="15290800" y="106200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1" name="テキスト ボックス 330"/>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165629</xdr:rowOff>
    </xdr:from>
    <xdr:to>
      <xdr:col>72</xdr:col>
      <xdr:colOff>203200</xdr:colOff>
      <xdr:row>62</xdr:row>
      <xdr:rowOff>2222</xdr:rowOff>
    </xdr:to>
    <xdr:cxnSp macro="">
      <xdr:nvCxnSpPr>
        <xdr:cNvPr id="332" name="直線コネクタ 331"/>
        <xdr:cNvCxnSpPr/>
      </xdr:nvCxnSpPr>
      <xdr:spPr>
        <a:xfrm>
          <a:off x="14401800" y="106240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4" name="テキスト ボックス 33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165629</xdr:rowOff>
    </xdr:from>
    <xdr:to>
      <xdr:col>68</xdr:col>
      <xdr:colOff>152400</xdr:colOff>
      <xdr:row>62</xdr:row>
      <xdr:rowOff>40429</xdr:rowOff>
    </xdr:to>
    <xdr:cxnSp macro="">
      <xdr:nvCxnSpPr>
        <xdr:cNvPr id="335" name="直線コネクタ 334"/>
        <xdr:cNvCxnSpPr/>
      </xdr:nvCxnSpPr>
      <xdr:spPr>
        <a:xfrm flipV="1">
          <a:off x="13512800" y="10624079"/>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6" name="フローチャート: 判断 335"/>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7" name="テキスト ボックス 336"/>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9" name="テキスト ボックス 338"/>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45" name="楕円 344"/>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46"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47" name="楕円 346"/>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51134</xdr:rowOff>
    </xdr:from>
    <xdr:ext cx="736600" cy="259045"/>
    <xdr:sp macro="" textlink="">
      <xdr:nvSpPr>
        <xdr:cNvPr id="348" name="テキスト ボックス 347"/>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122872</xdr:rowOff>
    </xdr:from>
    <xdr:to>
      <xdr:col>73</xdr:col>
      <xdr:colOff>44450</xdr:colOff>
      <xdr:row>62</xdr:row>
      <xdr:rowOff>53022</xdr:rowOff>
    </xdr:to>
    <xdr:sp macro="" textlink="">
      <xdr:nvSpPr>
        <xdr:cNvPr id="349" name="楕円 348"/>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50" name="テキスト ボックス 349"/>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114829</xdr:rowOff>
    </xdr:from>
    <xdr:to>
      <xdr:col>68</xdr:col>
      <xdr:colOff>203200</xdr:colOff>
      <xdr:row>62</xdr:row>
      <xdr:rowOff>44979</xdr:rowOff>
    </xdr:to>
    <xdr:sp macro="" textlink="">
      <xdr:nvSpPr>
        <xdr:cNvPr id="351" name="楕円 350"/>
        <xdr:cNvSpPr/>
      </xdr:nvSpPr>
      <xdr:spPr>
        <a:xfrm>
          <a:off x="14351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55156</xdr:rowOff>
    </xdr:from>
    <xdr:ext cx="762000" cy="259045"/>
    <xdr:sp macro="" textlink="">
      <xdr:nvSpPr>
        <xdr:cNvPr id="352" name="テキスト ボックス 351"/>
        <xdr:cNvSpPr txBox="1"/>
      </xdr:nvSpPr>
      <xdr:spPr>
        <a:xfrm>
          <a:off x="14020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53" name="楕円 352"/>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101406</xdr:rowOff>
    </xdr:from>
    <xdr:ext cx="762000" cy="259045"/>
    <xdr:sp macro="" textlink="">
      <xdr:nvSpPr>
        <xdr:cNvPr id="354" name="テキスト ボックス 353"/>
        <xdr:cNvSpPr txBox="1"/>
      </xdr:nvSpPr>
      <xdr:spPr>
        <a:xfrm>
          <a:off x="13131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合併後実施した新市建設計画に基づく建設事業などに伴い発行した合併特例債の一部について償還が終了したことによる公債費の減少や一部事務組合の公債費に充てる負担金が減少し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減少傾向ではあるものの、依然として類似団体内平均及び県内平均を上回っているため、引き続き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55033</xdr:rowOff>
    </xdr:to>
    <xdr:cxnSp macro="">
      <xdr:nvCxnSpPr>
        <xdr:cNvPr id="384" name="直線コネクタ 383"/>
        <xdr:cNvCxnSpPr/>
      </xdr:nvCxnSpPr>
      <xdr:spPr>
        <a:xfrm flipV="1">
          <a:off x="17018000" y="61404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85"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86" name="直線コネクタ 385"/>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8" name="直線コネクタ 38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41</xdr:row>
      <xdr:rowOff>76200</xdr:rowOff>
    </xdr:to>
    <xdr:cxnSp macro="">
      <xdr:nvCxnSpPr>
        <xdr:cNvPr id="389" name="直線コネクタ 388"/>
        <xdr:cNvCxnSpPr/>
      </xdr:nvCxnSpPr>
      <xdr:spPr>
        <a:xfrm flipV="1">
          <a:off x="16179800" y="69648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90"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91" name="フローチャート: 判断 390"/>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65617</xdr:rowOff>
    </xdr:to>
    <xdr:cxnSp macro="">
      <xdr:nvCxnSpPr>
        <xdr:cNvPr id="392" name="直線コネクタ 391"/>
        <xdr:cNvCxnSpPr/>
      </xdr:nvCxnSpPr>
      <xdr:spPr>
        <a:xfrm flipV="1">
          <a:off x="15290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93" name="フローチャート: 判断 392"/>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4" name="テキスト ボックス 39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14817</xdr:rowOff>
    </xdr:to>
    <xdr:cxnSp macro="">
      <xdr:nvCxnSpPr>
        <xdr:cNvPr id="395" name="直線コネクタ 394"/>
        <xdr:cNvCxnSpPr/>
      </xdr:nvCxnSpPr>
      <xdr:spPr>
        <a:xfrm flipV="1">
          <a:off x="14401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6" name="フローチャート: 判断 39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7" name="テキスト ボックス 39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155575</xdr:rowOff>
    </xdr:to>
    <xdr:cxnSp macro="">
      <xdr:nvCxnSpPr>
        <xdr:cNvPr id="398" name="直線コネクタ 397"/>
        <xdr:cNvCxnSpPr/>
      </xdr:nvCxnSpPr>
      <xdr:spPr>
        <a:xfrm flipV="1">
          <a:off x="13512800" y="73871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9" name="フローチャート: 判断 39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0" name="テキスト ボックス 39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01" name="フローチャート: 判断 400"/>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402" name="テキスト ボックス 401"/>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56092</xdr:rowOff>
    </xdr:from>
    <xdr:to>
      <xdr:col>81</xdr:col>
      <xdr:colOff>95250</xdr:colOff>
      <xdr:row>40</xdr:row>
      <xdr:rowOff>157692</xdr:rowOff>
    </xdr:to>
    <xdr:sp macro="" textlink="">
      <xdr:nvSpPr>
        <xdr:cNvPr id="408" name="楕円 407"/>
        <xdr:cNvSpPr/>
      </xdr:nvSpPr>
      <xdr:spPr>
        <a:xfrm>
          <a:off x="16967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28169</xdr:rowOff>
    </xdr:from>
    <xdr:ext cx="762000" cy="259045"/>
    <xdr:sp macro="" textlink="">
      <xdr:nvSpPr>
        <xdr:cNvPr id="409" name="公債費負担の状況該当値テキスト"/>
        <xdr:cNvSpPr txBox="1"/>
      </xdr:nvSpPr>
      <xdr:spPr>
        <a:xfrm>
          <a:off x="17106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10" name="楕円 40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11" name="テキスト ボックス 41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12" name="楕円 411"/>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13" name="テキスト ボックス 41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14" name="楕円 413"/>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5" name="テキスト ボックス 414"/>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416" name="楕円 415"/>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19702</xdr:rowOff>
    </xdr:from>
    <xdr:ext cx="762000" cy="259045"/>
    <xdr:sp macro="" textlink="">
      <xdr:nvSpPr>
        <xdr:cNvPr id="417" name="テキスト ボックス 416"/>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庁舎復興再整備事業などの大規模な事業の実施により地方債の現在高が増加し、また、充当可能基金の取崩しによる残高減少などにより、将来負担額が大きく増加したことにより前年度比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8" name="直線コネクタ 447"/>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9"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0" name="直線コネクタ 449"/>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107859</xdr:rowOff>
    </xdr:from>
    <xdr:to>
      <xdr:col>81</xdr:col>
      <xdr:colOff>44450</xdr:colOff>
      <xdr:row>19</xdr:row>
      <xdr:rowOff>58783</xdr:rowOff>
    </xdr:to>
    <xdr:cxnSp macro="">
      <xdr:nvCxnSpPr>
        <xdr:cNvPr id="453" name="直線コネクタ 452"/>
        <xdr:cNvCxnSpPr/>
      </xdr:nvCxnSpPr>
      <xdr:spPr>
        <a:xfrm>
          <a:off x="16179800" y="3193959"/>
          <a:ext cx="8382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4"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5" name="フローチャート: 判断 454"/>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82006</xdr:rowOff>
    </xdr:from>
    <xdr:to>
      <xdr:col>77</xdr:col>
      <xdr:colOff>44450</xdr:colOff>
      <xdr:row>18</xdr:row>
      <xdr:rowOff>107859</xdr:rowOff>
    </xdr:to>
    <xdr:cxnSp macro="">
      <xdr:nvCxnSpPr>
        <xdr:cNvPr id="456" name="直線コネクタ 455"/>
        <xdr:cNvCxnSpPr/>
      </xdr:nvCxnSpPr>
      <xdr:spPr>
        <a:xfrm>
          <a:off x="15290800" y="316810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7" name="フローチャート: 判断 456"/>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8" name="テキスト ボックス 457"/>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44087</xdr:rowOff>
    </xdr:from>
    <xdr:to>
      <xdr:col>72</xdr:col>
      <xdr:colOff>203200</xdr:colOff>
      <xdr:row>18</xdr:row>
      <xdr:rowOff>82006</xdr:rowOff>
    </xdr:to>
    <xdr:cxnSp macro="">
      <xdr:nvCxnSpPr>
        <xdr:cNvPr id="459" name="直線コネクタ 458"/>
        <xdr:cNvCxnSpPr/>
      </xdr:nvCxnSpPr>
      <xdr:spPr>
        <a:xfrm>
          <a:off x="14401800" y="313018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60" name="フローチャート: 判断 459"/>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61" name="テキスト ボックス 460"/>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44087</xdr:rowOff>
    </xdr:from>
    <xdr:to>
      <xdr:col>68</xdr:col>
      <xdr:colOff>152400</xdr:colOff>
      <xdr:row>18</xdr:row>
      <xdr:rowOff>130266</xdr:rowOff>
    </xdr:to>
    <xdr:cxnSp macro="">
      <xdr:nvCxnSpPr>
        <xdr:cNvPr id="462" name="直線コネクタ 461"/>
        <xdr:cNvCxnSpPr/>
      </xdr:nvCxnSpPr>
      <xdr:spPr>
        <a:xfrm flipV="1">
          <a:off x="13512800" y="31301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3" name="フローチャート: 判断 462"/>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4" name="テキスト ボックス 463"/>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5" name="フローチャート: 判断 464"/>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6" name="テキスト ボックス 465"/>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7983</xdr:rowOff>
    </xdr:from>
    <xdr:to>
      <xdr:col>81</xdr:col>
      <xdr:colOff>95250</xdr:colOff>
      <xdr:row>19</xdr:row>
      <xdr:rowOff>109583</xdr:rowOff>
    </xdr:to>
    <xdr:sp macro="" textlink="">
      <xdr:nvSpPr>
        <xdr:cNvPr id="472" name="楕円 471"/>
        <xdr:cNvSpPr/>
      </xdr:nvSpPr>
      <xdr:spPr>
        <a:xfrm>
          <a:off x="16967200" y="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151510</xdr:rowOff>
    </xdr:from>
    <xdr:ext cx="762000" cy="259045"/>
    <xdr:sp macro="" textlink="">
      <xdr:nvSpPr>
        <xdr:cNvPr id="473" name="将来負担の状況該当値テキスト"/>
        <xdr:cNvSpPr txBox="1"/>
      </xdr:nvSpPr>
      <xdr:spPr>
        <a:xfrm>
          <a:off x="17106900" y="32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57059</xdr:rowOff>
    </xdr:from>
    <xdr:to>
      <xdr:col>77</xdr:col>
      <xdr:colOff>95250</xdr:colOff>
      <xdr:row>18</xdr:row>
      <xdr:rowOff>158659</xdr:rowOff>
    </xdr:to>
    <xdr:sp macro="" textlink="">
      <xdr:nvSpPr>
        <xdr:cNvPr id="474" name="楕円 473"/>
        <xdr:cNvSpPr/>
      </xdr:nvSpPr>
      <xdr:spPr>
        <a:xfrm>
          <a:off x="16129000" y="31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143436</xdr:rowOff>
    </xdr:from>
    <xdr:ext cx="736600" cy="259045"/>
    <xdr:sp macro="" textlink="">
      <xdr:nvSpPr>
        <xdr:cNvPr id="475" name="テキスト ボックス 474"/>
        <xdr:cNvSpPr txBox="1"/>
      </xdr:nvSpPr>
      <xdr:spPr>
        <a:xfrm>
          <a:off x="15798800" y="322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31206</xdr:rowOff>
    </xdr:from>
    <xdr:to>
      <xdr:col>73</xdr:col>
      <xdr:colOff>44450</xdr:colOff>
      <xdr:row>18</xdr:row>
      <xdr:rowOff>132806</xdr:rowOff>
    </xdr:to>
    <xdr:sp macro="" textlink="">
      <xdr:nvSpPr>
        <xdr:cNvPr id="476" name="楕円 475"/>
        <xdr:cNvSpPr/>
      </xdr:nvSpPr>
      <xdr:spPr>
        <a:xfrm>
          <a:off x="15240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117583</xdr:rowOff>
    </xdr:from>
    <xdr:ext cx="762000" cy="259045"/>
    <xdr:sp macro="" textlink="">
      <xdr:nvSpPr>
        <xdr:cNvPr id="477" name="テキスト ボックス 476"/>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164737</xdr:rowOff>
    </xdr:from>
    <xdr:to>
      <xdr:col>68</xdr:col>
      <xdr:colOff>203200</xdr:colOff>
      <xdr:row>18</xdr:row>
      <xdr:rowOff>94887</xdr:rowOff>
    </xdr:to>
    <xdr:sp macro="" textlink="">
      <xdr:nvSpPr>
        <xdr:cNvPr id="478" name="楕円 477"/>
        <xdr:cNvSpPr/>
      </xdr:nvSpPr>
      <xdr:spPr>
        <a:xfrm>
          <a:off x="14351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79664</xdr:rowOff>
    </xdr:from>
    <xdr:ext cx="762000" cy="259045"/>
    <xdr:sp macro="" textlink="">
      <xdr:nvSpPr>
        <xdr:cNvPr id="479" name="テキスト ボックス 478"/>
        <xdr:cNvSpPr txBox="1"/>
      </xdr:nvSpPr>
      <xdr:spPr>
        <a:xfrm>
          <a:off x="14020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79466</xdr:rowOff>
    </xdr:from>
    <xdr:to>
      <xdr:col>64</xdr:col>
      <xdr:colOff>152400</xdr:colOff>
      <xdr:row>19</xdr:row>
      <xdr:rowOff>9616</xdr:rowOff>
    </xdr:to>
    <xdr:sp macro="" textlink="">
      <xdr:nvSpPr>
        <xdr:cNvPr id="480" name="楕円 479"/>
        <xdr:cNvSpPr/>
      </xdr:nvSpPr>
      <xdr:spPr>
        <a:xfrm>
          <a:off x="13462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165843</xdr:rowOff>
    </xdr:from>
    <xdr:ext cx="762000" cy="259045"/>
    <xdr:sp macro="" textlink="">
      <xdr:nvSpPr>
        <xdr:cNvPr id="481" name="テキスト ボックス 480"/>
        <xdr:cNvSpPr txBox="1"/>
      </xdr:nvSpPr>
      <xdr:spPr>
        <a:xfrm>
          <a:off x="13131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年間の人件費は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％前後を推移しており、平成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％となり、県内平均を下回っているものの、類似団体内平均を上回っている。定員適正化計画に基づく定員管理（平成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％減）、時間外勤務の抑制による手当の削減（令和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年度まで毎年度前年比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％の削減）、人事評価に基づく給与査定、民間委託の推進などを継続して実施し、人件費の削減に努める。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107950</xdr:rowOff>
    </xdr:to>
    <xdr:cxnSp macro="">
      <xdr:nvCxnSpPr>
        <xdr:cNvPr id="66" name="直線コネクタ 65"/>
        <xdr:cNvCxnSpPr/>
      </xdr:nvCxnSpPr>
      <xdr:spPr>
        <a:xfrm>
          <a:off x="3987800" y="6565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88900</xdr:rowOff>
    </xdr:from>
    <xdr:to>
      <xdr:col>19</xdr:col>
      <xdr:colOff>187325</xdr:colOff>
      <xdr:row>38</xdr:row>
      <xdr:rowOff>50800</xdr:rowOff>
    </xdr:to>
    <xdr:cxnSp macro="">
      <xdr:nvCxnSpPr>
        <xdr:cNvPr id="69" name="直線コネクタ 68"/>
        <xdr:cNvCxnSpPr/>
      </xdr:nvCxnSpPr>
      <xdr:spPr>
        <a:xfrm>
          <a:off x="3098800" y="643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38</xdr:row>
      <xdr:rowOff>88900</xdr:rowOff>
    </xdr:to>
    <xdr:cxnSp macro="">
      <xdr:nvCxnSpPr>
        <xdr:cNvPr id="72" name="直線コネクタ 71"/>
        <xdr:cNvCxnSpPr/>
      </xdr:nvCxnSpPr>
      <xdr:spPr>
        <a:xfrm flipV="1">
          <a:off x="2209800" y="643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165100</xdr:rowOff>
    </xdr:to>
    <xdr:cxnSp macro="">
      <xdr:nvCxnSpPr>
        <xdr:cNvPr id="75" name="直線コネクタ 74"/>
        <xdr:cNvCxnSpPr/>
      </xdr:nvCxnSpPr>
      <xdr:spPr>
        <a:xfrm flipV="1">
          <a:off x="1320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111777</xdr:rowOff>
    </xdr:from>
    <xdr:ext cx="762000" cy="259045"/>
    <xdr:sp macro="" textlink="">
      <xdr:nvSpPr>
        <xdr:cNvPr id="77" name="テキスト ボックス 76"/>
        <xdr:cNvSpPr txBox="1"/>
      </xdr:nvSpPr>
      <xdr:spPr>
        <a:xfrm>
          <a:off x="1828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5" name="楕円 84"/>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86"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ポイントの増となったが類似団体内平均及び県内平均を下回っている。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近年、市有施設における民間委託や指定管理者制度の導入による職員人件費から委託料へのシフトなど、物件費が増加傾向にあるため、公共施設等総合管理計画に基づく施設の適正配置などにより管理費の削減を図るなど、物件費の更なる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86179</xdr:rowOff>
    </xdr:to>
    <xdr:cxnSp macro="">
      <xdr:nvCxnSpPr>
        <xdr:cNvPr id="129" name="直線コネクタ 128"/>
        <xdr:cNvCxnSpPr/>
      </xdr:nvCxnSpPr>
      <xdr:spPr>
        <a:xfrm>
          <a:off x="15671800" y="26416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69850</xdr:rowOff>
    </xdr:to>
    <xdr:cxnSp macro="">
      <xdr:nvCxnSpPr>
        <xdr:cNvPr id="132" name="直線コネクタ 131"/>
        <xdr:cNvCxnSpPr/>
      </xdr:nvCxnSpPr>
      <xdr:spPr>
        <a:xfrm>
          <a:off x="14782800" y="2494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14</xdr:row>
      <xdr:rowOff>94343</xdr:rowOff>
    </xdr:to>
    <xdr:cxnSp macro="">
      <xdr:nvCxnSpPr>
        <xdr:cNvPr id="135" name="直線コネクタ 134"/>
        <xdr:cNvCxnSpPr/>
      </xdr:nvCxnSpPr>
      <xdr:spPr>
        <a:xfrm>
          <a:off x="13893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143329</xdr:rowOff>
    </xdr:to>
    <xdr:cxnSp macro="">
      <xdr:nvCxnSpPr>
        <xdr:cNvPr id="138" name="直線コネクタ 137"/>
        <xdr:cNvCxnSpPr/>
      </xdr:nvCxnSpPr>
      <xdr:spPr>
        <a:xfrm flipV="1">
          <a:off x="13004800" y="24456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166007</xdr:rowOff>
    </xdr:from>
    <xdr:to>
      <xdr:col>69</xdr:col>
      <xdr:colOff>142875</xdr:colOff>
      <xdr:row>14</xdr:row>
      <xdr:rowOff>96157</xdr:rowOff>
    </xdr:to>
    <xdr:sp macro="" textlink="">
      <xdr:nvSpPr>
        <xdr:cNvPr id="154" name="楕円 153"/>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106334</xdr:rowOff>
    </xdr:from>
    <xdr:ext cx="762000" cy="259045"/>
    <xdr:sp macro="" textlink="">
      <xdr:nvSpPr>
        <xdr:cNvPr id="155" name="テキスト ボックス 154"/>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56" name="楕円 155"/>
        <xdr:cNvSpPr/>
      </xdr:nvSpPr>
      <xdr:spPr>
        <a:xfrm>
          <a:off x="12954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57" name="テキスト ボックス 156"/>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扶助費に係る経常収支比率は社会保障費が増加傾向であることから増加をつづけており、平成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％となったが、類似団体内平均及び県内平均を下回った。</a:t>
          </a:r>
        </a:p>
        <a:p>
          <a:r>
            <a:rPr kumimoji="1" lang="ja-JP" altLang="en-US" sz="1300">
              <a:latin typeface="ＭＳ Ｐゴシック" panose="020B0600070205080204" pitchFamily="50" charset="-128"/>
              <a:ea typeface="ＭＳ Ｐゴシック" panose="020B0600070205080204" pitchFamily="50" charset="-128"/>
            </a:rPr>
            <a:t>　今後も社会保障費の更なる増加が予想されるため、引き続き社会情勢などの変化に順応した住民サービスを実施する一方、資格審査等の適正化や、市単独事業の見直しなど扶助費総額の抑制に努めていく。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161290</xdr:rowOff>
    </xdr:to>
    <xdr:cxnSp macro="">
      <xdr:nvCxnSpPr>
        <xdr:cNvPr id="188" name="直線コネクタ 187"/>
        <xdr:cNvCxnSpPr/>
      </xdr:nvCxnSpPr>
      <xdr:spPr>
        <a:xfrm>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115570</xdr:rowOff>
    </xdr:to>
    <xdr:cxnSp macro="">
      <xdr:nvCxnSpPr>
        <xdr:cNvPr id="191" name="直線コネクタ 190"/>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115570</xdr:rowOff>
    </xdr:to>
    <xdr:cxnSp macro="">
      <xdr:nvCxnSpPr>
        <xdr:cNvPr id="194" name="直線コネクタ 193"/>
        <xdr:cNvCxnSpPr/>
      </xdr:nvCxnSpPr>
      <xdr:spPr>
        <a:xfrm>
          <a:off x="2209800" y="9705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196" name="テキスト ボックス 195"/>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104140</xdr:rowOff>
    </xdr:to>
    <xdr:cxnSp macro="">
      <xdr:nvCxnSpPr>
        <xdr:cNvPr id="197" name="直線コネクタ 196"/>
        <xdr:cNvCxnSpPr/>
      </xdr:nvCxnSpPr>
      <xdr:spPr>
        <a:xfrm>
          <a:off x="1320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9" name="テキスト ボックス 198"/>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7" name="楕円 206"/>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762000" cy="259045"/>
    <xdr:sp macro="" textlink="">
      <xdr:nvSpPr>
        <xdr:cNvPr id="208" name="扶助費該当値テキスト"/>
        <xdr:cNvSpPr txBox="1"/>
      </xdr:nvSpPr>
      <xdr:spPr>
        <a:xfrm>
          <a:off x="4914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9" name="楕円 208"/>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210" name="テキスト ボックス 209"/>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2" name="テキスト ボックス 21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5" name="楕円 214"/>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6" name="テキスト ボックス 215"/>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15.9</a:t>
          </a:r>
          <a:r>
            <a:rPr kumimoji="1" lang="ja-JP" altLang="en-US" sz="1200">
              <a:latin typeface="ＭＳ Ｐゴシック" panose="020B0600070205080204" pitchFamily="50" charset="-128"/>
              <a:ea typeface="ＭＳ Ｐゴシック" panose="020B0600070205080204" pitchFamily="50" charset="-128"/>
            </a:rPr>
            <a:t>％と類似団体内平均及び県内平均を上回っており増加傾向となっている。要因として、介護保険特別会計や国民健康保険事業費特別会計、後期高齢者医療特別会計などへの繰出金の高い水準での推移が挙げられる。</a:t>
          </a:r>
        </a:p>
        <a:p>
          <a:r>
            <a:rPr kumimoji="1" lang="ja-JP" altLang="en-US" sz="1200">
              <a:latin typeface="ＭＳ Ｐゴシック" panose="020B0600070205080204" pitchFamily="50" charset="-128"/>
              <a:ea typeface="ＭＳ Ｐゴシック" panose="020B0600070205080204" pitchFamily="50" charset="-128"/>
            </a:rPr>
            <a:t>　特別会計において、適正な収入の確保や経費の節減をおこない本来の独立採算の原則に沿った運営を行うことで繰出金の抑制を図るとともに安定した事業実施に努める。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29028</xdr:rowOff>
    </xdr:to>
    <xdr:cxnSp macro="">
      <xdr:nvCxnSpPr>
        <xdr:cNvPr id="251" name="直線コネクタ 250"/>
        <xdr:cNvCxnSpPr/>
      </xdr:nvCxnSpPr>
      <xdr:spPr>
        <a:xfrm>
          <a:off x="15671800" y="10299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12700</xdr:rowOff>
    </xdr:to>
    <xdr:cxnSp macro="">
      <xdr:nvCxnSpPr>
        <xdr:cNvPr id="254" name="直線コネクタ 253"/>
        <xdr:cNvCxnSpPr/>
      </xdr:nvCxnSpPr>
      <xdr:spPr>
        <a:xfrm>
          <a:off x="14782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57" name="直線コネクタ 256"/>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59</xdr:row>
      <xdr:rowOff>37193</xdr:rowOff>
    </xdr:to>
    <xdr:cxnSp macro="">
      <xdr:nvCxnSpPr>
        <xdr:cNvPr id="260" name="直線コネクタ 259"/>
        <xdr:cNvCxnSpPr/>
      </xdr:nvCxnSpPr>
      <xdr:spPr>
        <a:xfrm>
          <a:off x="13004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0" name="楕円 269"/>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121755</xdr:rowOff>
    </xdr:from>
    <xdr:ext cx="762000" cy="259045"/>
    <xdr:sp macro="" textlink="">
      <xdr:nvSpPr>
        <xdr:cNvPr id="271" name="その他該当値テキスト"/>
        <xdr:cNvSpPr txBox="1"/>
      </xdr:nvSpPr>
      <xdr:spPr>
        <a:xfrm>
          <a:off x="16598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6" name="楕円 275"/>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77" name="テキスト ボックス 276"/>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78" name="楕円 277"/>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146249</xdr:rowOff>
    </xdr:from>
    <xdr:ext cx="762000" cy="259045"/>
    <xdr:sp macro="" textlink="">
      <xdr:nvSpPr>
        <xdr:cNvPr id="279" name="テキスト ボックス 278"/>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13.2</a:t>
          </a:r>
          <a:r>
            <a:rPr kumimoji="1" lang="ja-JP" altLang="en-US" sz="1200">
              <a:latin typeface="ＭＳ Ｐゴシック" panose="020B0600070205080204" pitchFamily="50" charset="-128"/>
              <a:ea typeface="ＭＳ Ｐゴシック" panose="020B0600070205080204" pitchFamily="50" charset="-128"/>
            </a:rPr>
            <a:t>％であったが、類似団体内平均及び県内平均を上回っている。主な要因として一部事務組合への負担金、市の出資する法人や各種団体への補助金が多額となっていることが挙げられる。</a:t>
          </a:r>
        </a:p>
        <a:p>
          <a:r>
            <a:rPr kumimoji="1" lang="ja-JP" altLang="en-US" sz="1200">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今後、市単独補助金について、公益性や必要性、費用対効果などの観点から検証し、適正化を図るなど経常経費の削減に努める。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88900</xdr:rowOff>
    </xdr:to>
    <xdr:cxnSp macro="">
      <xdr:nvCxnSpPr>
        <xdr:cNvPr id="312" name="直線コネクタ 311"/>
        <xdr:cNvCxnSpPr/>
      </xdr:nvCxnSpPr>
      <xdr:spPr>
        <a:xfrm flipV="1">
          <a:off x="15671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88900</xdr:rowOff>
    </xdr:from>
    <xdr:to>
      <xdr:col>78</xdr:col>
      <xdr:colOff>69850</xdr:colOff>
      <xdr:row>39</xdr:row>
      <xdr:rowOff>31750</xdr:rowOff>
    </xdr:to>
    <xdr:cxnSp macro="">
      <xdr:nvCxnSpPr>
        <xdr:cNvPr id="315" name="直線コネクタ 314"/>
        <xdr:cNvCxnSpPr/>
      </xdr:nvCxnSpPr>
      <xdr:spPr>
        <a:xfrm flipV="1">
          <a:off x="14782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152400</xdr:rowOff>
    </xdr:from>
    <xdr:to>
      <xdr:col>73</xdr:col>
      <xdr:colOff>180975</xdr:colOff>
      <xdr:row>39</xdr:row>
      <xdr:rowOff>31750</xdr:rowOff>
    </xdr:to>
    <xdr:cxnSp macro="">
      <xdr:nvCxnSpPr>
        <xdr:cNvPr id="318" name="直線コネクタ 317"/>
        <xdr:cNvCxnSpPr/>
      </xdr:nvCxnSpPr>
      <xdr:spPr>
        <a:xfrm>
          <a:off x="13893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152400</xdr:rowOff>
    </xdr:to>
    <xdr:cxnSp macro="">
      <xdr:nvCxnSpPr>
        <xdr:cNvPr id="321" name="直線コネクタ 320"/>
        <xdr:cNvCxnSpPr/>
      </xdr:nvCxnSpPr>
      <xdr:spPr>
        <a:xfrm>
          <a:off x="13004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118127</xdr:rowOff>
    </xdr:from>
    <xdr:ext cx="762000" cy="259045"/>
    <xdr:sp macro="" textlink="">
      <xdr:nvSpPr>
        <xdr:cNvPr id="323" name="テキスト ボックス 322"/>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1" name="楕円 330"/>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2"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38100</xdr:rowOff>
    </xdr:from>
    <xdr:to>
      <xdr:col>78</xdr:col>
      <xdr:colOff>120650</xdr:colOff>
      <xdr:row>38</xdr:row>
      <xdr:rowOff>139700</xdr:rowOff>
    </xdr:to>
    <xdr:sp macro="" textlink="">
      <xdr:nvSpPr>
        <xdr:cNvPr id="333" name="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5" name="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101600</xdr:rowOff>
    </xdr:from>
    <xdr:to>
      <xdr:col>69</xdr:col>
      <xdr:colOff>142875</xdr:colOff>
      <xdr:row>39</xdr:row>
      <xdr:rowOff>31750</xdr:rowOff>
    </xdr:to>
    <xdr:sp macro="" textlink="">
      <xdr:nvSpPr>
        <xdr:cNvPr id="337" name="楕円 336"/>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16527</xdr:rowOff>
    </xdr:from>
    <xdr:ext cx="762000" cy="259045"/>
    <xdr:sp macro="" textlink="">
      <xdr:nvSpPr>
        <xdr:cNvPr id="338" name="テキスト ボックス 337"/>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9" name="楕円 33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0" name="テキスト ボックス 33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年度より類似団体内平均及び県内平均を大きく上回っている。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も、令和元年度まで実施予定の庁舎復興再整備事業やその後実施予定の中学校校舎改築事業など大規模事業に伴う地方債発行が予定されており、高い水準で推移が予想されるため、事業の優先度、緊急度などを精査し地方債の発行額を最小限に抑え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143329</xdr:rowOff>
    </xdr:from>
    <xdr:to>
      <xdr:col>24</xdr:col>
      <xdr:colOff>25400</xdr:colOff>
      <xdr:row>81</xdr:row>
      <xdr:rowOff>15421</xdr:rowOff>
    </xdr:to>
    <xdr:cxnSp macro="">
      <xdr:nvCxnSpPr>
        <xdr:cNvPr id="375" name="直線コネクタ 374"/>
        <xdr:cNvCxnSpPr/>
      </xdr:nvCxnSpPr>
      <xdr:spPr>
        <a:xfrm flipV="1">
          <a:off x="3987800" y="13859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15421</xdr:rowOff>
    </xdr:from>
    <xdr:to>
      <xdr:col>19</xdr:col>
      <xdr:colOff>187325</xdr:colOff>
      <xdr:row>81</xdr:row>
      <xdr:rowOff>91621</xdr:rowOff>
    </xdr:to>
    <xdr:cxnSp macro="">
      <xdr:nvCxnSpPr>
        <xdr:cNvPr id="378" name="直線コネクタ 377"/>
        <xdr:cNvCxnSpPr/>
      </xdr:nvCxnSpPr>
      <xdr:spPr>
        <a:xfrm flipV="1">
          <a:off x="3098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91621</xdr:rowOff>
    </xdr:from>
    <xdr:to>
      <xdr:col>15</xdr:col>
      <xdr:colOff>98425</xdr:colOff>
      <xdr:row>81</xdr:row>
      <xdr:rowOff>156936</xdr:rowOff>
    </xdr:to>
    <xdr:cxnSp macro="">
      <xdr:nvCxnSpPr>
        <xdr:cNvPr id="381" name="直線コネクタ 380"/>
        <xdr:cNvCxnSpPr/>
      </xdr:nvCxnSpPr>
      <xdr:spPr>
        <a:xfrm flipV="1">
          <a:off x="2209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81</xdr:row>
      <xdr:rowOff>156936</xdr:rowOff>
    </xdr:to>
    <xdr:cxnSp macro="">
      <xdr:nvCxnSpPr>
        <xdr:cNvPr id="384" name="直線コネクタ 383"/>
        <xdr:cNvCxnSpPr/>
      </xdr:nvCxnSpPr>
      <xdr:spPr>
        <a:xfrm>
          <a:off x="1320800" y="1403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6" name="テキスト ボックス 385"/>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92529</xdr:rowOff>
    </xdr:from>
    <xdr:to>
      <xdr:col>24</xdr:col>
      <xdr:colOff>76200</xdr:colOff>
      <xdr:row>81</xdr:row>
      <xdr:rowOff>22679</xdr:rowOff>
    </xdr:to>
    <xdr:sp macro="" textlink="">
      <xdr:nvSpPr>
        <xdr:cNvPr id="394" name="楕円 393"/>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1106</xdr:rowOff>
    </xdr:from>
    <xdr:ext cx="762000" cy="259045"/>
    <xdr:sp macro="" textlink="">
      <xdr:nvSpPr>
        <xdr:cNvPr id="395" name="公債費該当値テキスト"/>
        <xdr:cNvSpPr txBox="1"/>
      </xdr:nvSpPr>
      <xdr:spPr>
        <a:xfrm>
          <a:off x="4914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136071</xdr:rowOff>
    </xdr:from>
    <xdr:to>
      <xdr:col>20</xdr:col>
      <xdr:colOff>38100</xdr:colOff>
      <xdr:row>81</xdr:row>
      <xdr:rowOff>66221</xdr:rowOff>
    </xdr:to>
    <xdr:sp macro="" textlink="">
      <xdr:nvSpPr>
        <xdr:cNvPr id="396" name="楕円 395"/>
        <xdr:cNvSpPr/>
      </xdr:nvSpPr>
      <xdr:spPr>
        <a:xfrm>
          <a:off x="3937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50998</xdr:rowOff>
    </xdr:from>
    <xdr:ext cx="736600" cy="259045"/>
    <xdr:sp macro="" textlink="">
      <xdr:nvSpPr>
        <xdr:cNvPr id="397" name="テキスト ボックス 396"/>
        <xdr:cNvSpPr txBox="1"/>
      </xdr:nvSpPr>
      <xdr:spPr>
        <a:xfrm>
          <a:off x="3606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398" name="楕円 397"/>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399" name="テキスト ボックス 398"/>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106136</xdr:rowOff>
    </xdr:from>
    <xdr:to>
      <xdr:col>11</xdr:col>
      <xdr:colOff>60325</xdr:colOff>
      <xdr:row>82</xdr:row>
      <xdr:rowOff>36286</xdr:rowOff>
    </xdr:to>
    <xdr:sp macro="" textlink="">
      <xdr:nvSpPr>
        <xdr:cNvPr id="400" name="楕円 399"/>
        <xdr:cNvSpPr/>
      </xdr:nvSpPr>
      <xdr:spPr>
        <a:xfrm>
          <a:off x="2159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21063</xdr:rowOff>
    </xdr:from>
    <xdr:ext cx="762000" cy="259045"/>
    <xdr:sp macro="" textlink="">
      <xdr:nvSpPr>
        <xdr:cNvPr id="401" name="テキスト ボックス 400"/>
        <xdr:cNvSpPr txBox="1"/>
      </xdr:nvSpPr>
      <xdr:spPr>
        <a:xfrm>
          <a:off x="1828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2" name="楕円 401"/>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3" name="テキスト ボックス 402"/>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％であり、類似団体平均及び全国平均を上回っている。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要因として、補助費等やその他に係る経常経費が多額になっていることが挙げられる。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特に補助費等においては市単独補助金について、公益性や必要性、費用対効果などの観点から検証し、適正化を図るなど経常経費全体の更なる抑制を図り、適正な財政運営に努める。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20864</xdr:rowOff>
    </xdr:from>
    <xdr:to>
      <xdr:col>82</xdr:col>
      <xdr:colOff>107950</xdr:colOff>
      <xdr:row>79</xdr:row>
      <xdr:rowOff>64407</xdr:rowOff>
    </xdr:to>
    <xdr:cxnSp macro="">
      <xdr:nvCxnSpPr>
        <xdr:cNvPr id="438" name="直線コネクタ 437"/>
        <xdr:cNvCxnSpPr/>
      </xdr:nvCxnSpPr>
      <xdr:spPr>
        <a:xfrm>
          <a:off x="15671800" y="13565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39914</xdr:rowOff>
    </xdr:from>
    <xdr:to>
      <xdr:col>78</xdr:col>
      <xdr:colOff>69850</xdr:colOff>
      <xdr:row>79</xdr:row>
      <xdr:rowOff>20864</xdr:rowOff>
    </xdr:to>
    <xdr:cxnSp macro="">
      <xdr:nvCxnSpPr>
        <xdr:cNvPr id="441" name="直線コネクタ 440"/>
        <xdr:cNvCxnSpPr/>
      </xdr:nvCxnSpPr>
      <xdr:spPr>
        <a:xfrm>
          <a:off x="14782800" y="13413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124279</xdr:rowOff>
    </xdr:from>
    <xdr:to>
      <xdr:col>73</xdr:col>
      <xdr:colOff>180975</xdr:colOff>
      <xdr:row>78</xdr:row>
      <xdr:rowOff>39914</xdr:rowOff>
    </xdr:to>
    <xdr:cxnSp macro="">
      <xdr:nvCxnSpPr>
        <xdr:cNvPr id="444" name="直線コネクタ 443"/>
        <xdr:cNvCxnSpPr/>
      </xdr:nvCxnSpPr>
      <xdr:spPr>
        <a:xfrm>
          <a:off x="13893800" y="13325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6" name="テキスト ボックス 445"/>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77</xdr:row>
      <xdr:rowOff>124279</xdr:rowOff>
    </xdr:to>
    <xdr:cxnSp macro="">
      <xdr:nvCxnSpPr>
        <xdr:cNvPr id="447" name="直線コネクタ 446"/>
        <xdr:cNvCxnSpPr/>
      </xdr:nvCxnSpPr>
      <xdr:spPr>
        <a:xfrm>
          <a:off x="13004800" y="13293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125384</xdr:rowOff>
    </xdr:from>
    <xdr:ext cx="762000" cy="259045"/>
    <xdr:sp macro="" textlink="">
      <xdr:nvSpPr>
        <xdr:cNvPr id="451" name="テキスト ボックス 450"/>
        <xdr:cNvSpPr txBox="1"/>
      </xdr:nvSpPr>
      <xdr:spPr>
        <a:xfrm>
          <a:off x="12623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13607</xdr:rowOff>
    </xdr:from>
    <xdr:to>
      <xdr:col>82</xdr:col>
      <xdr:colOff>158750</xdr:colOff>
      <xdr:row>79</xdr:row>
      <xdr:rowOff>115207</xdr:rowOff>
    </xdr:to>
    <xdr:sp macro="" textlink="">
      <xdr:nvSpPr>
        <xdr:cNvPr id="457" name="楕円 456"/>
        <xdr:cNvSpPr/>
      </xdr:nvSpPr>
      <xdr:spPr>
        <a:xfrm>
          <a:off x="16459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157134</xdr:rowOff>
    </xdr:from>
    <xdr:ext cx="762000" cy="259045"/>
    <xdr:sp macro="" textlink="">
      <xdr:nvSpPr>
        <xdr:cNvPr id="458" name="公債費以外該当値テキスト"/>
        <xdr:cNvSpPr txBox="1"/>
      </xdr:nvSpPr>
      <xdr:spPr>
        <a:xfrm>
          <a:off x="16598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141514</xdr:rowOff>
    </xdr:from>
    <xdr:to>
      <xdr:col>78</xdr:col>
      <xdr:colOff>120650</xdr:colOff>
      <xdr:row>79</xdr:row>
      <xdr:rowOff>71664</xdr:rowOff>
    </xdr:to>
    <xdr:sp macro="" textlink="">
      <xdr:nvSpPr>
        <xdr:cNvPr id="459" name="楕円 458"/>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60" name="テキスト ボックス 459"/>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160564</xdr:rowOff>
    </xdr:from>
    <xdr:to>
      <xdr:col>74</xdr:col>
      <xdr:colOff>31750</xdr:colOff>
      <xdr:row>78</xdr:row>
      <xdr:rowOff>90714</xdr:rowOff>
    </xdr:to>
    <xdr:sp macro="" textlink="">
      <xdr:nvSpPr>
        <xdr:cNvPr id="461" name="楕円 460"/>
        <xdr:cNvSpPr/>
      </xdr:nvSpPr>
      <xdr:spPr>
        <a:xfrm>
          <a:off x="14732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62" name="テキスト ボックス 461"/>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73479</xdr:rowOff>
    </xdr:from>
    <xdr:to>
      <xdr:col>69</xdr:col>
      <xdr:colOff>142875</xdr:colOff>
      <xdr:row>78</xdr:row>
      <xdr:rowOff>3629</xdr:rowOff>
    </xdr:to>
    <xdr:sp macro="" textlink="">
      <xdr:nvSpPr>
        <xdr:cNvPr id="463" name="楕円 462"/>
        <xdr:cNvSpPr/>
      </xdr:nvSpPr>
      <xdr:spPr>
        <a:xfrm>
          <a:off x="13843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64" name="テキスト ボックス 463"/>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65" name="楕円 464"/>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66" name="テキスト ボックス 465"/>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160909</xdr:rowOff>
    </xdr:from>
    <xdr:to>
      <xdr:col>29</xdr:col>
      <xdr:colOff>127000</xdr:colOff>
      <xdr:row>15</xdr:row>
      <xdr:rowOff>65468</xdr:rowOff>
    </xdr:to>
    <xdr:cxnSp macro="">
      <xdr:nvCxnSpPr>
        <xdr:cNvPr id="50" name="直線コネクタ 49"/>
        <xdr:cNvCxnSpPr/>
      </xdr:nvCxnSpPr>
      <xdr:spPr bwMode="auto">
        <a:xfrm flipV="1">
          <a:off x="5003800" y="2608834"/>
          <a:ext cx="6477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65468</xdr:rowOff>
    </xdr:from>
    <xdr:to>
      <xdr:col>26</xdr:col>
      <xdr:colOff>50800</xdr:colOff>
      <xdr:row>15</xdr:row>
      <xdr:rowOff>78765</xdr:rowOff>
    </xdr:to>
    <xdr:cxnSp macro="">
      <xdr:nvCxnSpPr>
        <xdr:cNvPr id="53" name="直線コネクタ 52"/>
        <xdr:cNvCxnSpPr/>
      </xdr:nvCxnSpPr>
      <xdr:spPr bwMode="auto">
        <a:xfrm flipV="1">
          <a:off x="4305300" y="2684843"/>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78765</xdr:rowOff>
    </xdr:from>
    <xdr:to>
      <xdr:col>22</xdr:col>
      <xdr:colOff>114300</xdr:colOff>
      <xdr:row>16</xdr:row>
      <xdr:rowOff>12471</xdr:rowOff>
    </xdr:to>
    <xdr:cxnSp macro="">
      <xdr:nvCxnSpPr>
        <xdr:cNvPr id="56" name="直線コネクタ 55"/>
        <xdr:cNvCxnSpPr/>
      </xdr:nvCxnSpPr>
      <xdr:spPr bwMode="auto">
        <a:xfrm flipV="1">
          <a:off x="36068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12471</xdr:rowOff>
    </xdr:from>
    <xdr:to>
      <xdr:col>18</xdr:col>
      <xdr:colOff>177800</xdr:colOff>
      <xdr:row>16</xdr:row>
      <xdr:rowOff>15710</xdr:rowOff>
    </xdr:to>
    <xdr:cxnSp macro="">
      <xdr:nvCxnSpPr>
        <xdr:cNvPr id="59" name="直線コネクタ 58"/>
        <xdr:cNvCxnSpPr/>
      </xdr:nvCxnSpPr>
      <xdr:spPr bwMode="auto">
        <a:xfrm flipV="1">
          <a:off x="2908300" y="2803296"/>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25823</xdr:rowOff>
    </xdr:from>
    <xdr:ext cx="762000" cy="259045"/>
    <xdr:sp macro="" textlink="">
      <xdr:nvSpPr>
        <xdr:cNvPr id="61" name="テキスト ボックス 60"/>
        <xdr:cNvSpPr txBox="1"/>
      </xdr:nvSpPr>
      <xdr:spPr>
        <a:xfrm>
          <a:off x="32258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110109</xdr:rowOff>
    </xdr:from>
    <xdr:to>
      <xdr:col>29</xdr:col>
      <xdr:colOff>177800</xdr:colOff>
      <xdr:row>15</xdr:row>
      <xdr:rowOff>40259</xdr:rowOff>
    </xdr:to>
    <xdr:sp macro="" textlink="">
      <xdr:nvSpPr>
        <xdr:cNvPr id="69" name="楕円 68"/>
        <xdr:cNvSpPr/>
      </xdr:nvSpPr>
      <xdr:spPr bwMode="auto">
        <a:xfrm>
          <a:off x="56007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126636</xdr:rowOff>
    </xdr:from>
    <xdr:ext cx="762000" cy="259045"/>
    <xdr:sp macro="" textlink="">
      <xdr:nvSpPr>
        <xdr:cNvPr id="70" name="人口1人当たり決算額の推移該当値テキスト130"/>
        <xdr:cNvSpPr txBox="1"/>
      </xdr:nvSpPr>
      <xdr:spPr>
        <a:xfrm>
          <a:off x="5740400" y="24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14668</xdr:rowOff>
    </xdr:from>
    <xdr:to>
      <xdr:col>26</xdr:col>
      <xdr:colOff>101600</xdr:colOff>
      <xdr:row>15</xdr:row>
      <xdr:rowOff>116268</xdr:rowOff>
    </xdr:to>
    <xdr:sp macro="" textlink="">
      <xdr:nvSpPr>
        <xdr:cNvPr id="71" name="楕円 70"/>
        <xdr:cNvSpPr/>
      </xdr:nvSpPr>
      <xdr:spPr bwMode="auto">
        <a:xfrm>
          <a:off x="49530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126445</xdr:rowOff>
    </xdr:from>
    <xdr:ext cx="736600" cy="259045"/>
    <xdr:sp macro="" textlink="">
      <xdr:nvSpPr>
        <xdr:cNvPr id="72" name="テキスト ボックス 71"/>
        <xdr:cNvSpPr txBox="1"/>
      </xdr:nvSpPr>
      <xdr:spPr>
        <a:xfrm>
          <a:off x="4622800" y="240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27965</xdr:rowOff>
    </xdr:from>
    <xdr:to>
      <xdr:col>22</xdr:col>
      <xdr:colOff>165100</xdr:colOff>
      <xdr:row>15</xdr:row>
      <xdr:rowOff>129565</xdr:rowOff>
    </xdr:to>
    <xdr:sp macro="" textlink="">
      <xdr:nvSpPr>
        <xdr:cNvPr id="73" name="楕円 72"/>
        <xdr:cNvSpPr/>
      </xdr:nvSpPr>
      <xdr:spPr bwMode="auto">
        <a:xfrm>
          <a:off x="42545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139742</xdr:rowOff>
    </xdr:from>
    <xdr:ext cx="762000" cy="259045"/>
    <xdr:sp macro="" textlink="">
      <xdr:nvSpPr>
        <xdr:cNvPr id="74" name="テキスト ボックス 73"/>
        <xdr:cNvSpPr txBox="1"/>
      </xdr:nvSpPr>
      <xdr:spPr>
        <a:xfrm>
          <a:off x="3924300" y="24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133121</xdr:rowOff>
    </xdr:from>
    <xdr:to>
      <xdr:col>19</xdr:col>
      <xdr:colOff>38100</xdr:colOff>
      <xdr:row>16</xdr:row>
      <xdr:rowOff>63271</xdr:rowOff>
    </xdr:to>
    <xdr:sp macro="" textlink="">
      <xdr:nvSpPr>
        <xdr:cNvPr id="75" name="楕円 74"/>
        <xdr:cNvSpPr/>
      </xdr:nvSpPr>
      <xdr:spPr bwMode="auto">
        <a:xfrm>
          <a:off x="35560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48048</xdr:rowOff>
    </xdr:from>
    <xdr:ext cx="762000" cy="259045"/>
    <xdr:sp macro="" textlink="">
      <xdr:nvSpPr>
        <xdr:cNvPr id="76" name="テキスト ボックス 75"/>
        <xdr:cNvSpPr txBox="1"/>
      </xdr:nvSpPr>
      <xdr:spPr>
        <a:xfrm>
          <a:off x="32258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136360</xdr:rowOff>
    </xdr:from>
    <xdr:to>
      <xdr:col>15</xdr:col>
      <xdr:colOff>101600</xdr:colOff>
      <xdr:row>16</xdr:row>
      <xdr:rowOff>66510</xdr:rowOff>
    </xdr:to>
    <xdr:sp macro="" textlink="">
      <xdr:nvSpPr>
        <xdr:cNvPr id="77" name="楕円 76"/>
        <xdr:cNvSpPr/>
      </xdr:nvSpPr>
      <xdr:spPr bwMode="auto">
        <a:xfrm>
          <a:off x="28575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76687</xdr:rowOff>
    </xdr:from>
    <xdr:ext cx="762000" cy="259045"/>
    <xdr:sp macro="" textlink="">
      <xdr:nvSpPr>
        <xdr:cNvPr id="78" name="テキスト ボックス 77"/>
        <xdr:cNvSpPr txBox="1"/>
      </xdr:nvSpPr>
      <xdr:spPr>
        <a:xfrm>
          <a:off x="2527300" y="252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217800</xdr:rowOff>
    </xdr:from>
    <xdr:to>
      <xdr:col>29</xdr:col>
      <xdr:colOff>127000</xdr:colOff>
      <xdr:row>36</xdr:row>
      <xdr:rowOff>3921</xdr:rowOff>
    </xdr:to>
    <xdr:cxnSp macro="">
      <xdr:nvCxnSpPr>
        <xdr:cNvPr id="111" name="直線コネクタ 110"/>
        <xdr:cNvCxnSpPr/>
      </xdr:nvCxnSpPr>
      <xdr:spPr bwMode="auto">
        <a:xfrm>
          <a:off x="5003800" y="6828150"/>
          <a:ext cx="647700" cy="12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324070</xdr:rowOff>
    </xdr:from>
    <xdr:ext cx="762000" cy="259045"/>
    <xdr:sp macro="" textlink="">
      <xdr:nvSpPr>
        <xdr:cNvPr id="112" name="人口1人当たり決算額の推移平均値テキスト445"/>
        <xdr:cNvSpPr txBox="1"/>
      </xdr:nvSpPr>
      <xdr:spPr>
        <a:xfrm>
          <a:off x="5740400" y="65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24587</xdr:rowOff>
    </xdr:from>
    <xdr:to>
      <xdr:col>26</xdr:col>
      <xdr:colOff>50800</xdr:colOff>
      <xdr:row>35</xdr:row>
      <xdr:rowOff>217800</xdr:rowOff>
    </xdr:to>
    <xdr:cxnSp macro="">
      <xdr:nvCxnSpPr>
        <xdr:cNvPr id="114" name="直線コネクタ 113"/>
        <xdr:cNvCxnSpPr/>
      </xdr:nvCxnSpPr>
      <xdr:spPr bwMode="auto">
        <a:xfrm>
          <a:off x="4305300" y="6634937"/>
          <a:ext cx="6985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266995</xdr:rowOff>
    </xdr:from>
    <xdr:to>
      <xdr:col>22</xdr:col>
      <xdr:colOff>114300</xdr:colOff>
      <xdr:row>35</xdr:row>
      <xdr:rowOff>24587</xdr:rowOff>
    </xdr:to>
    <xdr:cxnSp macro="">
      <xdr:nvCxnSpPr>
        <xdr:cNvPr id="117" name="直線コネクタ 116"/>
        <xdr:cNvCxnSpPr/>
      </xdr:nvCxnSpPr>
      <xdr:spPr bwMode="auto">
        <a:xfrm>
          <a:off x="36068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288672</xdr:rowOff>
    </xdr:from>
    <xdr:ext cx="762000" cy="259045"/>
    <xdr:sp macro="" textlink="">
      <xdr:nvSpPr>
        <xdr:cNvPr id="119" name="テキスト ボックス 118"/>
        <xdr:cNvSpPr txBox="1"/>
      </xdr:nvSpPr>
      <xdr:spPr>
        <a:xfrm>
          <a:off x="3924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78263</xdr:rowOff>
    </xdr:from>
    <xdr:to>
      <xdr:col>18</xdr:col>
      <xdr:colOff>177800</xdr:colOff>
      <xdr:row>34</xdr:row>
      <xdr:rowOff>266995</xdr:rowOff>
    </xdr:to>
    <xdr:cxnSp macro="">
      <xdr:nvCxnSpPr>
        <xdr:cNvPr id="120" name="直線コネクタ 119"/>
        <xdr:cNvCxnSpPr/>
      </xdr:nvCxnSpPr>
      <xdr:spPr bwMode="auto">
        <a:xfrm>
          <a:off x="2908300" y="6345713"/>
          <a:ext cx="698500" cy="18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165503</xdr:rowOff>
    </xdr:from>
    <xdr:ext cx="762000" cy="259045"/>
    <xdr:sp macro="" textlink="">
      <xdr:nvSpPr>
        <xdr:cNvPr id="122" name="テキスト ボックス 121"/>
        <xdr:cNvSpPr txBox="1"/>
      </xdr:nvSpPr>
      <xdr:spPr>
        <a:xfrm>
          <a:off x="32258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288672</xdr:rowOff>
    </xdr:from>
    <xdr:ext cx="762000" cy="259045"/>
    <xdr:sp macro="" textlink="">
      <xdr:nvSpPr>
        <xdr:cNvPr id="124" name="テキスト ボックス 123"/>
        <xdr:cNvSpPr txBox="1"/>
      </xdr:nvSpPr>
      <xdr:spPr>
        <a:xfrm>
          <a:off x="2527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296021</xdr:rowOff>
    </xdr:from>
    <xdr:to>
      <xdr:col>29</xdr:col>
      <xdr:colOff>177800</xdr:colOff>
      <xdr:row>36</xdr:row>
      <xdr:rowOff>54721</xdr:rowOff>
    </xdr:to>
    <xdr:sp macro="" textlink="">
      <xdr:nvSpPr>
        <xdr:cNvPr id="130" name="楕円 129"/>
        <xdr:cNvSpPr/>
      </xdr:nvSpPr>
      <xdr:spPr bwMode="auto">
        <a:xfrm>
          <a:off x="5600700" y="690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268098</xdr:rowOff>
    </xdr:from>
    <xdr:ext cx="762000" cy="259045"/>
    <xdr:sp macro="" textlink="">
      <xdr:nvSpPr>
        <xdr:cNvPr id="131" name="人口1人当たり決算額の推移該当値テキスト445"/>
        <xdr:cNvSpPr txBox="1"/>
      </xdr:nvSpPr>
      <xdr:spPr>
        <a:xfrm>
          <a:off x="5740400" y="687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167000</xdr:rowOff>
    </xdr:from>
    <xdr:to>
      <xdr:col>26</xdr:col>
      <xdr:colOff>101600</xdr:colOff>
      <xdr:row>35</xdr:row>
      <xdr:rowOff>268600</xdr:rowOff>
    </xdr:to>
    <xdr:sp macro="" textlink="">
      <xdr:nvSpPr>
        <xdr:cNvPr id="132" name="楕円 131"/>
        <xdr:cNvSpPr/>
      </xdr:nvSpPr>
      <xdr:spPr bwMode="auto">
        <a:xfrm>
          <a:off x="49530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278777</xdr:rowOff>
    </xdr:from>
    <xdr:ext cx="736600" cy="259045"/>
    <xdr:sp macro="" textlink="">
      <xdr:nvSpPr>
        <xdr:cNvPr id="133" name="テキスト ボックス 132"/>
        <xdr:cNvSpPr txBox="1"/>
      </xdr:nvSpPr>
      <xdr:spPr>
        <a:xfrm>
          <a:off x="4622800" y="65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316687</xdr:rowOff>
    </xdr:from>
    <xdr:to>
      <xdr:col>22</xdr:col>
      <xdr:colOff>165100</xdr:colOff>
      <xdr:row>35</xdr:row>
      <xdr:rowOff>75387</xdr:rowOff>
    </xdr:to>
    <xdr:sp macro="" textlink="">
      <xdr:nvSpPr>
        <xdr:cNvPr id="134" name="楕円 133"/>
        <xdr:cNvSpPr/>
      </xdr:nvSpPr>
      <xdr:spPr bwMode="auto">
        <a:xfrm>
          <a:off x="42545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85564</xdr:rowOff>
    </xdr:from>
    <xdr:ext cx="762000" cy="259045"/>
    <xdr:sp macro="" textlink="">
      <xdr:nvSpPr>
        <xdr:cNvPr id="135" name="テキスト ボックス 134"/>
        <xdr:cNvSpPr txBox="1"/>
      </xdr:nvSpPr>
      <xdr:spPr>
        <a:xfrm>
          <a:off x="39243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216195</xdr:rowOff>
    </xdr:from>
    <xdr:to>
      <xdr:col>19</xdr:col>
      <xdr:colOff>38100</xdr:colOff>
      <xdr:row>34</xdr:row>
      <xdr:rowOff>317795</xdr:rowOff>
    </xdr:to>
    <xdr:sp macro="" textlink="">
      <xdr:nvSpPr>
        <xdr:cNvPr id="136" name="楕円 135"/>
        <xdr:cNvSpPr/>
      </xdr:nvSpPr>
      <xdr:spPr bwMode="auto">
        <a:xfrm>
          <a:off x="35560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327972</xdr:rowOff>
    </xdr:from>
    <xdr:ext cx="762000" cy="259045"/>
    <xdr:sp macro="" textlink="">
      <xdr:nvSpPr>
        <xdr:cNvPr id="137" name="テキスト ボックス 136"/>
        <xdr:cNvSpPr txBox="1"/>
      </xdr:nvSpPr>
      <xdr:spPr>
        <a:xfrm>
          <a:off x="32258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27463</xdr:rowOff>
    </xdr:from>
    <xdr:to>
      <xdr:col>15</xdr:col>
      <xdr:colOff>101600</xdr:colOff>
      <xdr:row>34</xdr:row>
      <xdr:rowOff>129063</xdr:rowOff>
    </xdr:to>
    <xdr:sp macro="" textlink="">
      <xdr:nvSpPr>
        <xdr:cNvPr id="138" name="楕円 137"/>
        <xdr:cNvSpPr/>
      </xdr:nvSpPr>
      <xdr:spPr bwMode="auto">
        <a:xfrm>
          <a:off x="2857500" y="629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139240</xdr:rowOff>
    </xdr:from>
    <xdr:ext cx="762000" cy="259045"/>
    <xdr:sp macro="" textlink="">
      <xdr:nvSpPr>
        <xdr:cNvPr id="139" name="テキスト ボックス 138"/>
        <xdr:cNvSpPr txBox="1"/>
      </xdr:nvSpPr>
      <xdr:spPr>
        <a:xfrm>
          <a:off x="2527300" y="60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51591</xdr:rowOff>
    </xdr:from>
    <xdr:to>
      <xdr:col>24</xdr:col>
      <xdr:colOff>63500</xdr:colOff>
      <xdr:row>36</xdr:row>
      <xdr:rowOff>80917</xdr:rowOff>
    </xdr:to>
    <xdr:cxnSp macro="">
      <xdr:nvCxnSpPr>
        <xdr:cNvPr id="63" name="直線コネクタ 62"/>
        <xdr:cNvCxnSpPr/>
      </xdr:nvCxnSpPr>
      <xdr:spPr>
        <a:xfrm flipV="1">
          <a:off x="3797300" y="6223791"/>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80917</xdr:rowOff>
    </xdr:from>
    <xdr:to>
      <xdr:col>19</xdr:col>
      <xdr:colOff>177800</xdr:colOff>
      <xdr:row>36</xdr:row>
      <xdr:rowOff>132548</xdr:rowOff>
    </xdr:to>
    <xdr:cxnSp macro="">
      <xdr:nvCxnSpPr>
        <xdr:cNvPr id="66" name="直線コネクタ 65"/>
        <xdr:cNvCxnSpPr/>
      </xdr:nvCxnSpPr>
      <xdr:spPr>
        <a:xfrm flipV="1">
          <a:off x="2908300" y="6253117"/>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67691</xdr:rowOff>
    </xdr:from>
    <xdr:to>
      <xdr:col>15</xdr:col>
      <xdr:colOff>50800</xdr:colOff>
      <xdr:row>36</xdr:row>
      <xdr:rowOff>132548</xdr:rowOff>
    </xdr:to>
    <xdr:cxnSp macro="">
      <xdr:nvCxnSpPr>
        <xdr:cNvPr id="69" name="直線コネクタ 68"/>
        <xdr:cNvCxnSpPr/>
      </xdr:nvCxnSpPr>
      <xdr:spPr>
        <a:xfrm>
          <a:off x="2019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39018</xdr:rowOff>
    </xdr:from>
    <xdr:to>
      <xdr:col>10</xdr:col>
      <xdr:colOff>114300</xdr:colOff>
      <xdr:row>36</xdr:row>
      <xdr:rowOff>67691</xdr:rowOff>
    </xdr:to>
    <xdr:cxnSp macro="">
      <xdr:nvCxnSpPr>
        <xdr:cNvPr id="72" name="直線コネクタ 71"/>
        <xdr:cNvCxnSpPr/>
      </xdr:nvCxnSpPr>
      <xdr:spPr>
        <a:xfrm>
          <a:off x="1130300" y="6211218"/>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63205</xdr:rowOff>
    </xdr:from>
    <xdr:ext cx="534377" cy="259045"/>
    <xdr:sp macro="" textlink="">
      <xdr:nvSpPr>
        <xdr:cNvPr id="74" name="テキスト ボックス 73"/>
        <xdr:cNvSpPr txBox="1"/>
      </xdr:nvSpPr>
      <xdr:spPr>
        <a:xfrm>
          <a:off x="1752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xdr:rowOff>
    </xdr:from>
    <xdr:to>
      <xdr:col>24</xdr:col>
      <xdr:colOff>114300</xdr:colOff>
      <xdr:row>36</xdr:row>
      <xdr:rowOff>102391</xdr:rowOff>
    </xdr:to>
    <xdr:sp macro="" textlink="">
      <xdr:nvSpPr>
        <xdr:cNvPr id="82" name="楕円 81"/>
        <xdr:cNvSpPr/>
      </xdr:nvSpPr>
      <xdr:spPr>
        <a:xfrm>
          <a:off x="45847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23668</xdr:rowOff>
    </xdr:from>
    <xdr:ext cx="534377" cy="259045"/>
    <xdr:sp macro="" textlink="">
      <xdr:nvSpPr>
        <xdr:cNvPr id="83" name="人件費該当値テキスト"/>
        <xdr:cNvSpPr txBox="1"/>
      </xdr:nvSpPr>
      <xdr:spPr>
        <a:xfrm>
          <a:off x="4686300" y="60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148244</xdr:rowOff>
    </xdr:from>
    <xdr:ext cx="534377" cy="259045"/>
    <xdr:sp macro="" textlink="">
      <xdr:nvSpPr>
        <xdr:cNvPr id="85" name="テキスト ボックス 84"/>
        <xdr:cNvSpPr txBox="1"/>
      </xdr:nvSpPr>
      <xdr:spPr>
        <a:xfrm>
          <a:off x="3530111" y="59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81748</xdr:rowOff>
    </xdr:from>
    <xdr:to>
      <xdr:col>15</xdr:col>
      <xdr:colOff>101600</xdr:colOff>
      <xdr:row>37</xdr:row>
      <xdr:rowOff>11898</xdr:rowOff>
    </xdr:to>
    <xdr:sp macro="" textlink="">
      <xdr:nvSpPr>
        <xdr:cNvPr id="86" name="楕円 85"/>
        <xdr:cNvSpPr/>
      </xdr:nvSpPr>
      <xdr:spPr>
        <a:xfrm>
          <a:off x="2857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3025</xdr:rowOff>
    </xdr:from>
    <xdr:ext cx="534377" cy="259045"/>
    <xdr:sp macro="" textlink="">
      <xdr:nvSpPr>
        <xdr:cNvPr id="87" name="テキスト ボックス 86"/>
        <xdr:cNvSpPr txBox="1"/>
      </xdr:nvSpPr>
      <xdr:spPr>
        <a:xfrm>
          <a:off x="2641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16891</xdr:rowOff>
    </xdr:from>
    <xdr:to>
      <xdr:col>10</xdr:col>
      <xdr:colOff>165100</xdr:colOff>
      <xdr:row>36</xdr:row>
      <xdr:rowOff>118491</xdr:rowOff>
    </xdr:to>
    <xdr:sp macro="" textlink="">
      <xdr:nvSpPr>
        <xdr:cNvPr id="88" name="楕円 87"/>
        <xdr:cNvSpPr/>
      </xdr:nvSpPr>
      <xdr:spPr>
        <a:xfrm>
          <a:off x="1968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109618</xdr:rowOff>
    </xdr:from>
    <xdr:ext cx="534377" cy="259045"/>
    <xdr:sp macro="" textlink="">
      <xdr:nvSpPr>
        <xdr:cNvPr id="89" name="テキスト ボックス 88"/>
        <xdr:cNvSpPr txBox="1"/>
      </xdr:nvSpPr>
      <xdr:spPr>
        <a:xfrm>
          <a:off x="1752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159668</xdr:rowOff>
    </xdr:from>
    <xdr:to>
      <xdr:col>6</xdr:col>
      <xdr:colOff>38100</xdr:colOff>
      <xdr:row>36</xdr:row>
      <xdr:rowOff>89818</xdr:rowOff>
    </xdr:to>
    <xdr:sp macro="" textlink="">
      <xdr:nvSpPr>
        <xdr:cNvPr id="90" name="楕円 89"/>
        <xdr:cNvSpPr/>
      </xdr:nvSpPr>
      <xdr:spPr>
        <a:xfrm>
          <a:off x="1079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106345</xdr:rowOff>
    </xdr:from>
    <xdr:ext cx="534377" cy="259045"/>
    <xdr:sp macro="" textlink="">
      <xdr:nvSpPr>
        <xdr:cNvPr id="91" name="テキスト ボックス 90"/>
        <xdr:cNvSpPr txBox="1"/>
      </xdr:nvSpPr>
      <xdr:spPr>
        <a:xfrm>
          <a:off x="863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63862</xdr:rowOff>
    </xdr:from>
    <xdr:to>
      <xdr:col>24</xdr:col>
      <xdr:colOff>63500</xdr:colOff>
      <xdr:row>56</xdr:row>
      <xdr:rowOff>69024</xdr:rowOff>
    </xdr:to>
    <xdr:cxnSp macro="">
      <xdr:nvCxnSpPr>
        <xdr:cNvPr id="121" name="直線コネクタ 120"/>
        <xdr:cNvCxnSpPr/>
      </xdr:nvCxnSpPr>
      <xdr:spPr>
        <a:xfrm flipV="1">
          <a:off x="3797300" y="9665062"/>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40659</xdr:rowOff>
    </xdr:from>
    <xdr:to>
      <xdr:col>19</xdr:col>
      <xdr:colOff>177800</xdr:colOff>
      <xdr:row>56</xdr:row>
      <xdr:rowOff>69024</xdr:rowOff>
    </xdr:to>
    <xdr:cxnSp macro="">
      <xdr:nvCxnSpPr>
        <xdr:cNvPr id="124" name="直線コネクタ 123"/>
        <xdr:cNvCxnSpPr/>
      </xdr:nvCxnSpPr>
      <xdr:spPr>
        <a:xfrm>
          <a:off x="2908300" y="9641859"/>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40659</xdr:rowOff>
    </xdr:from>
    <xdr:to>
      <xdr:col>15</xdr:col>
      <xdr:colOff>50800</xdr:colOff>
      <xdr:row>56</xdr:row>
      <xdr:rowOff>112078</xdr:rowOff>
    </xdr:to>
    <xdr:cxnSp macro="">
      <xdr:nvCxnSpPr>
        <xdr:cNvPr id="127" name="直線コネクタ 126"/>
        <xdr:cNvCxnSpPr/>
      </xdr:nvCxnSpPr>
      <xdr:spPr>
        <a:xfrm flipV="1">
          <a:off x="2019300" y="9641859"/>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44241</xdr:rowOff>
    </xdr:from>
    <xdr:to>
      <xdr:col>10</xdr:col>
      <xdr:colOff>114300</xdr:colOff>
      <xdr:row>56</xdr:row>
      <xdr:rowOff>112078</xdr:rowOff>
    </xdr:to>
    <xdr:cxnSp macro="">
      <xdr:nvCxnSpPr>
        <xdr:cNvPr id="130" name="直線コネクタ 129"/>
        <xdr:cNvCxnSpPr/>
      </xdr:nvCxnSpPr>
      <xdr:spPr>
        <a:xfrm>
          <a:off x="1130300" y="9645441"/>
          <a:ext cx="889000" cy="6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13062</xdr:rowOff>
    </xdr:from>
    <xdr:to>
      <xdr:col>24</xdr:col>
      <xdr:colOff>114300</xdr:colOff>
      <xdr:row>56</xdr:row>
      <xdr:rowOff>114662</xdr:rowOff>
    </xdr:to>
    <xdr:sp macro="" textlink="">
      <xdr:nvSpPr>
        <xdr:cNvPr id="140" name="楕円 139"/>
        <xdr:cNvSpPr/>
      </xdr:nvSpPr>
      <xdr:spPr>
        <a:xfrm>
          <a:off x="45847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162939</xdr:rowOff>
    </xdr:from>
    <xdr:ext cx="534377" cy="259045"/>
    <xdr:sp macro="" textlink="">
      <xdr:nvSpPr>
        <xdr:cNvPr id="141" name="物件費該当値テキスト"/>
        <xdr:cNvSpPr txBox="1"/>
      </xdr:nvSpPr>
      <xdr:spPr>
        <a:xfrm>
          <a:off x="4686300" y="95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18224</xdr:rowOff>
    </xdr:from>
    <xdr:to>
      <xdr:col>20</xdr:col>
      <xdr:colOff>38100</xdr:colOff>
      <xdr:row>56</xdr:row>
      <xdr:rowOff>119824</xdr:rowOff>
    </xdr:to>
    <xdr:sp macro="" textlink="">
      <xdr:nvSpPr>
        <xdr:cNvPr id="142" name="楕円 141"/>
        <xdr:cNvSpPr/>
      </xdr:nvSpPr>
      <xdr:spPr>
        <a:xfrm>
          <a:off x="3746500" y="96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110951</xdr:rowOff>
    </xdr:from>
    <xdr:ext cx="534377" cy="259045"/>
    <xdr:sp macro="" textlink="">
      <xdr:nvSpPr>
        <xdr:cNvPr id="143" name="テキスト ボックス 142"/>
        <xdr:cNvSpPr txBox="1"/>
      </xdr:nvSpPr>
      <xdr:spPr>
        <a:xfrm>
          <a:off x="3530111" y="97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161309</xdr:rowOff>
    </xdr:from>
    <xdr:to>
      <xdr:col>15</xdr:col>
      <xdr:colOff>101600</xdr:colOff>
      <xdr:row>56</xdr:row>
      <xdr:rowOff>91459</xdr:rowOff>
    </xdr:to>
    <xdr:sp macro="" textlink="">
      <xdr:nvSpPr>
        <xdr:cNvPr id="144" name="楕円 143"/>
        <xdr:cNvSpPr/>
      </xdr:nvSpPr>
      <xdr:spPr>
        <a:xfrm>
          <a:off x="2857500" y="95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82586</xdr:rowOff>
    </xdr:from>
    <xdr:ext cx="534377" cy="259045"/>
    <xdr:sp macro="" textlink="">
      <xdr:nvSpPr>
        <xdr:cNvPr id="145" name="テキスト ボックス 144"/>
        <xdr:cNvSpPr txBox="1"/>
      </xdr:nvSpPr>
      <xdr:spPr>
        <a:xfrm>
          <a:off x="2641111" y="9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61278</xdr:rowOff>
    </xdr:from>
    <xdr:to>
      <xdr:col>10</xdr:col>
      <xdr:colOff>165100</xdr:colOff>
      <xdr:row>56</xdr:row>
      <xdr:rowOff>162878</xdr:rowOff>
    </xdr:to>
    <xdr:sp macro="" textlink="">
      <xdr:nvSpPr>
        <xdr:cNvPr id="146" name="楕円 145"/>
        <xdr:cNvSpPr/>
      </xdr:nvSpPr>
      <xdr:spPr>
        <a:xfrm>
          <a:off x="1968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154005</xdr:rowOff>
    </xdr:from>
    <xdr:ext cx="534377" cy="259045"/>
    <xdr:sp macro="" textlink="">
      <xdr:nvSpPr>
        <xdr:cNvPr id="147" name="テキスト ボックス 146"/>
        <xdr:cNvSpPr txBox="1"/>
      </xdr:nvSpPr>
      <xdr:spPr>
        <a:xfrm>
          <a:off x="1752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164891</xdr:rowOff>
    </xdr:from>
    <xdr:to>
      <xdr:col>6</xdr:col>
      <xdr:colOff>38100</xdr:colOff>
      <xdr:row>56</xdr:row>
      <xdr:rowOff>95041</xdr:rowOff>
    </xdr:to>
    <xdr:sp macro="" textlink="">
      <xdr:nvSpPr>
        <xdr:cNvPr id="148" name="楕円 147"/>
        <xdr:cNvSpPr/>
      </xdr:nvSpPr>
      <xdr:spPr>
        <a:xfrm>
          <a:off x="1079500" y="95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86168</xdr:rowOff>
    </xdr:from>
    <xdr:ext cx="534377" cy="259045"/>
    <xdr:sp macro="" textlink="">
      <xdr:nvSpPr>
        <xdr:cNvPr id="149" name="テキスト ボックス 148"/>
        <xdr:cNvSpPr txBox="1"/>
      </xdr:nvSpPr>
      <xdr:spPr>
        <a:xfrm>
          <a:off x="863111" y="96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138557</xdr:rowOff>
    </xdr:from>
    <xdr:to>
      <xdr:col>24</xdr:col>
      <xdr:colOff>63500</xdr:colOff>
      <xdr:row>76</xdr:row>
      <xdr:rowOff>17236</xdr:rowOff>
    </xdr:to>
    <xdr:cxnSp macro="">
      <xdr:nvCxnSpPr>
        <xdr:cNvPr id="180" name="直線コネクタ 179"/>
        <xdr:cNvCxnSpPr/>
      </xdr:nvCxnSpPr>
      <xdr:spPr>
        <a:xfrm>
          <a:off x="3797300" y="12997307"/>
          <a:ext cx="8382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130393</xdr:rowOff>
    </xdr:from>
    <xdr:to>
      <xdr:col>19</xdr:col>
      <xdr:colOff>177800</xdr:colOff>
      <xdr:row>75</xdr:row>
      <xdr:rowOff>138557</xdr:rowOff>
    </xdr:to>
    <xdr:cxnSp macro="">
      <xdr:nvCxnSpPr>
        <xdr:cNvPr id="183" name="直線コネクタ 182"/>
        <xdr:cNvCxnSpPr/>
      </xdr:nvCxnSpPr>
      <xdr:spPr>
        <a:xfrm>
          <a:off x="2908300" y="129891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109819</xdr:rowOff>
    </xdr:from>
    <xdr:to>
      <xdr:col>15</xdr:col>
      <xdr:colOff>50800</xdr:colOff>
      <xdr:row>75</xdr:row>
      <xdr:rowOff>130393</xdr:rowOff>
    </xdr:to>
    <xdr:cxnSp macro="">
      <xdr:nvCxnSpPr>
        <xdr:cNvPr id="186" name="直線コネクタ 185"/>
        <xdr:cNvCxnSpPr/>
      </xdr:nvCxnSpPr>
      <xdr:spPr>
        <a:xfrm>
          <a:off x="2019300" y="1296856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109819</xdr:rowOff>
    </xdr:from>
    <xdr:to>
      <xdr:col>10</xdr:col>
      <xdr:colOff>114300</xdr:colOff>
      <xdr:row>75</xdr:row>
      <xdr:rowOff>151293</xdr:rowOff>
    </xdr:to>
    <xdr:cxnSp macro="">
      <xdr:nvCxnSpPr>
        <xdr:cNvPr id="189" name="直線コネクタ 188"/>
        <xdr:cNvCxnSpPr/>
      </xdr:nvCxnSpPr>
      <xdr:spPr>
        <a:xfrm flipV="1">
          <a:off x="1130300" y="12968569"/>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137885</xdr:rowOff>
    </xdr:from>
    <xdr:to>
      <xdr:col>24</xdr:col>
      <xdr:colOff>114300</xdr:colOff>
      <xdr:row>76</xdr:row>
      <xdr:rowOff>68036</xdr:rowOff>
    </xdr:to>
    <xdr:sp macro="" textlink="">
      <xdr:nvSpPr>
        <xdr:cNvPr id="199" name="楕円 198"/>
        <xdr:cNvSpPr/>
      </xdr:nvSpPr>
      <xdr:spPr>
        <a:xfrm>
          <a:off x="4584700" y="12996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116313</xdr:rowOff>
    </xdr:from>
    <xdr:ext cx="469744" cy="259045"/>
    <xdr:sp macro="" textlink="">
      <xdr:nvSpPr>
        <xdr:cNvPr id="200" name="維持補修費該当値テキスト"/>
        <xdr:cNvSpPr txBox="1"/>
      </xdr:nvSpPr>
      <xdr:spPr>
        <a:xfrm>
          <a:off x="4686300" y="129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87757</xdr:rowOff>
    </xdr:from>
    <xdr:to>
      <xdr:col>20</xdr:col>
      <xdr:colOff>38100</xdr:colOff>
      <xdr:row>76</xdr:row>
      <xdr:rowOff>17906</xdr:rowOff>
    </xdr:to>
    <xdr:sp macro="" textlink="">
      <xdr:nvSpPr>
        <xdr:cNvPr id="201" name="楕円 200"/>
        <xdr:cNvSpPr/>
      </xdr:nvSpPr>
      <xdr:spPr>
        <a:xfrm>
          <a:off x="3746500" y="1294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9034</xdr:rowOff>
    </xdr:from>
    <xdr:ext cx="469744" cy="259045"/>
    <xdr:sp macro="" textlink="">
      <xdr:nvSpPr>
        <xdr:cNvPr id="202" name="テキスト ボックス 201"/>
        <xdr:cNvSpPr txBox="1"/>
      </xdr:nvSpPr>
      <xdr:spPr>
        <a:xfrm>
          <a:off x="3562428" y="1303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79593</xdr:rowOff>
    </xdr:from>
    <xdr:to>
      <xdr:col>15</xdr:col>
      <xdr:colOff>101600</xdr:colOff>
      <xdr:row>76</xdr:row>
      <xdr:rowOff>9742</xdr:rowOff>
    </xdr:to>
    <xdr:sp macro="" textlink="">
      <xdr:nvSpPr>
        <xdr:cNvPr id="203" name="楕円 202"/>
        <xdr:cNvSpPr/>
      </xdr:nvSpPr>
      <xdr:spPr>
        <a:xfrm>
          <a:off x="2857500" y="12938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869</xdr:rowOff>
    </xdr:from>
    <xdr:ext cx="469744" cy="259045"/>
    <xdr:sp macro="" textlink="">
      <xdr:nvSpPr>
        <xdr:cNvPr id="204" name="テキスト ボックス 203"/>
        <xdr:cNvSpPr txBox="1"/>
      </xdr:nvSpPr>
      <xdr:spPr>
        <a:xfrm>
          <a:off x="2673428" y="130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59019</xdr:rowOff>
    </xdr:from>
    <xdr:to>
      <xdr:col>10</xdr:col>
      <xdr:colOff>165100</xdr:colOff>
      <xdr:row>75</xdr:row>
      <xdr:rowOff>160620</xdr:rowOff>
    </xdr:to>
    <xdr:sp macro="" textlink="">
      <xdr:nvSpPr>
        <xdr:cNvPr id="205" name="楕円 204"/>
        <xdr:cNvSpPr/>
      </xdr:nvSpPr>
      <xdr:spPr>
        <a:xfrm>
          <a:off x="1968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151745</xdr:rowOff>
    </xdr:from>
    <xdr:ext cx="469744" cy="259045"/>
    <xdr:sp macro="" textlink="">
      <xdr:nvSpPr>
        <xdr:cNvPr id="206" name="テキスト ボックス 205"/>
        <xdr:cNvSpPr txBox="1"/>
      </xdr:nvSpPr>
      <xdr:spPr>
        <a:xfrm>
          <a:off x="1784428" y="13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100493</xdr:rowOff>
    </xdr:from>
    <xdr:to>
      <xdr:col>6</xdr:col>
      <xdr:colOff>38100</xdr:colOff>
      <xdr:row>76</xdr:row>
      <xdr:rowOff>30643</xdr:rowOff>
    </xdr:to>
    <xdr:sp macro="" textlink="">
      <xdr:nvSpPr>
        <xdr:cNvPr id="207" name="楕円 206"/>
        <xdr:cNvSpPr/>
      </xdr:nvSpPr>
      <xdr:spPr>
        <a:xfrm>
          <a:off x="1079500" y="129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21770</xdr:rowOff>
    </xdr:from>
    <xdr:ext cx="469744" cy="259045"/>
    <xdr:sp macro="" textlink="">
      <xdr:nvSpPr>
        <xdr:cNvPr id="208" name="テキスト ボックス 207"/>
        <xdr:cNvSpPr txBox="1"/>
      </xdr:nvSpPr>
      <xdr:spPr>
        <a:xfrm>
          <a:off x="895428" y="1305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16142</xdr:rowOff>
    </xdr:from>
    <xdr:to>
      <xdr:col>24</xdr:col>
      <xdr:colOff>63500</xdr:colOff>
      <xdr:row>94</xdr:row>
      <xdr:rowOff>34201</xdr:rowOff>
    </xdr:to>
    <xdr:cxnSp macro="">
      <xdr:nvCxnSpPr>
        <xdr:cNvPr id="238" name="直線コネクタ 237"/>
        <xdr:cNvCxnSpPr/>
      </xdr:nvCxnSpPr>
      <xdr:spPr>
        <a:xfrm flipV="1">
          <a:off x="3797300" y="15960992"/>
          <a:ext cx="8382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119257</xdr:rowOff>
    </xdr:from>
    <xdr:ext cx="534377" cy="259045"/>
    <xdr:sp macro="" textlink="">
      <xdr:nvSpPr>
        <xdr:cNvPr id="239" name="扶助費平均値テキスト"/>
        <xdr:cNvSpPr txBox="1"/>
      </xdr:nvSpPr>
      <xdr:spPr>
        <a:xfrm>
          <a:off x="4686300" y="1623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132842</xdr:rowOff>
    </xdr:from>
    <xdr:to>
      <xdr:col>19</xdr:col>
      <xdr:colOff>177800</xdr:colOff>
      <xdr:row>94</xdr:row>
      <xdr:rowOff>34201</xdr:rowOff>
    </xdr:to>
    <xdr:cxnSp macro="">
      <xdr:nvCxnSpPr>
        <xdr:cNvPr id="241" name="直線コネクタ 240"/>
        <xdr:cNvCxnSpPr/>
      </xdr:nvCxnSpPr>
      <xdr:spPr>
        <a:xfrm>
          <a:off x="2908300" y="16077692"/>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132842</xdr:rowOff>
    </xdr:from>
    <xdr:to>
      <xdr:col>15</xdr:col>
      <xdr:colOff>50800</xdr:colOff>
      <xdr:row>94</xdr:row>
      <xdr:rowOff>162674</xdr:rowOff>
    </xdr:to>
    <xdr:cxnSp macro="">
      <xdr:nvCxnSpPr>
        <xdr:cNvPr id="244" name="直線コネクタ 243"/>
        <xdr:cNvCxnSpPr/>
      </xdr:nvCxnSpPr>
      <xdr:spPr>
        <a:xfrm flipV="1">
          <a:off x="2019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162674</xdr:rowOff>
    </xdr:from>
    <xdr:to>
      <xdr:col>10</xdr:col>
      <xdr:colOff>114300</xdr:colOff>
      <xdr:row>96</xdr:row>
      <xdr:rowOff>44983</xdr:rowOff>
    </xdr:to>
    <xdr:cxnSp macro="">
      <xdr:nvCxnSpPr>
        <xdr:cNvPr id="247" name="直線コネクタ 246"/>
        <xdr:cNvCxnSpPr/>
      </xdr:nvCxnSpPr>
      <xdr:spPr>
        <a:xfrm flipV="1">
          <a:off x="1130300" y="16278974"/>
          <a:ext cx="8890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151071</xdr:rowOff>
    </xdr:from>
    <xdr:ext cx="534377" cy="259045"/>
    <xdr:sp macro="" textlink="">
      <xdr:nvSpPr>
        <xdr:cNvPr id="249" name="テキスト ボックス 248"/>
        <xdr:cNvSpPr txBox="1"/>
      </xdr:nvSpPr>
      <xdr:spPr>
        <a:xfrm>
          <a:off x="1752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85805</xdr:rowOff>
    </xdr:from>
    <xdr:ext cx="534377" cy="259045"/>
    <xdr:sp macro="" textlink="">
      <xdr:nvSpPr>
        <xdr:cNvPr id="251" name="テキスト ボックス 250"/>
        <xdr:cNvSpPr txBox="1"/>
      </xdr:nvSpPr>
      <xdr:spPr>
        <a:xfrm>
          <a:off x="863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136792</xdr:rowOff>
    </xdr:from>
    <xdr:to>
      <xdr:col>24</xdr:col>
      <xdr:colOff>114300</xdr:colOff>
      <xdr:row>93</xdr:row>
      <xdr:rowOff>66942</xdr:rowOff>
    </xdr:to>
    <xdr:sp macro="" textlink="">
      <xdr:nvSpPr>
        <xdr:cNvPr id="257" name="楕円 256"/>
        <xdr:cNvSpPr/>
      </xdr:nvSpPr>
      <xdr:spPr>
        <a:xfrm>
          <a:off x="45847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159669</xdr:rowOff>
    </xdr:from>
    <xdr:ext cx="534377" cy="259045"/>
    <xdr:sp macro="" textlink="">
      <xdr:nvSpPr>
        <xdr:cNvPr id="258" name="扶助費該当値テキスト"/>
        <xdr:cNvSpPr txBox="1"/>
      </xdr:nvSpPr>
      <xdr:spPr>
        <a:xfrm>
          <a:off x="4686300" y="157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154851</xdr:rowOff>
    </xdr:from>
    <xdr:to>
      <xdr:col>20</xdr:col>
      <xdr:colOff>38100</xdr:colOff>
      <xdr:row>94</xdr:row>
      <xdr:rowOff>85001</xdr:rowOff>
    </xdr:to>
    <xdr:sp macro="" textlink="">
      <xdr:nvSpPr>
        <xdr:cNvPr id="259" name="楕円 258"/>
        <xdr:cNvSpPr/>
      </xdr:nvSpPr>
      <xdr:spPr>
        <a:xfrm>
          <a:off x="37465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101528</xdr:rowOff>
    </xdr:from>
    <xdr:ext cx="534377" cy="259045"/>
    <xdr:sp macro="" textlink="">
      <xdr:nvSpPr>
        <xdr:cNvPr id="260" name="テキスト ボックス 259"/>
        <xdr:cNvSpPr txBox="1"/>
      </xdr:nvSpPr>
      <xdr:spPr>
        <a:xfrm>
          <a:off x="3530111" y="15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82042</xdr:rowOff>
    </xdr:from>
    <xdr:to>
      <xdr:col>15</xdr:col>
      <xdr:colOff>101600</xdr:colOff>
      <xdr:row>94</xdr:row>
      <xdr:rowOff>12192</xdr:rowOff>
    </xdr:to>
    <xdr:sp macro="" textlink="">
      <xdr:nvSpPr>
        <xdr:cNvPr id="261" name="楕円 260"/>
        <xdr:cNvSpPr/>
      </xdr:nvSpPr>
      <xdr:spPr>
        <a:xfrm>
          <a:off x="2857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28719</xdr:rowOff>
    </xdr:from>
    <xdr:ext cx="534377" cy="259045"/>
    <xdr:sp macro="" textlink="">
      <xdr:nvSpPr>
        <xdr:cNvPr id="262" name="テキスト ボックス 261"/>
        <xdr:cNvSpPr txBox="1"/>
      </xdr:nvSpPr>
      <xdr:spPr>
        <a:xfrm>
          <a:off x="2641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111874</xdr:rowOff>
    </xdr:from>
    <xdr:to>
      <xdr:col>10</xdr:col>
      <xdr:colOff>165100</xdr:colOff>
      <xdr:row>95</xdr:row>
      <xdr:rowOff>42024</xdr:rowOff>
    </xdr:to>
    <xdr:sp macro="" textlink="">
      <xdr:nvSpPr>
        <xdr:cNvPr id="263" name="楕円 262"/>
        <xdr:cNvSpPr/>
      </xdr:nvSpPr>
      <xdr:spPr>
        <a:xfrm>
          <a:off x="1968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58551</xdr:rowOff>
    </xdr:from>
    <xdr:ext cx="534377" cy="259045"/>
    <xdr:sp macro="" textlink="">
      <xdr:nvSpPr>
        <xdr:cNvPr id="264" name="テキスト ボックス 263"/>
        <xdr:cNvSpPr txBox="1"/>
      </xdr:nvSpPr>
      <xdr:spPr>
        <a:xfrm>
          <a:off x="1752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165633</xdr:rowOff>
    </xdr:from>
    <xdr:to>
      <xdr:col>6</xdr:col>
      <xdr:colOff>38100</xdr:colOff>
      <xdr:row>96</xdr:row>
      <xdr:rowOff>95783</xdr:rowOff>
    </xdr:to>
    <xdr:sp macro="" textlink="">
      <xdr:nvSpPr>
        <xdr:cNvPr id="265" name="楕円 264"/>
        <xdr:cNvSpPr/>
      </xdr:nvSpPr>
      <xdr:spPr>
        <a:xfrm>
          <a:off x="1079500" y="164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112310</xdr:rowOff>
    </xdr:from>
    <xdr:ext cx="534377" cy="259045"/>
    <xdr:sp macro="" textlink="">
      <xdr:nvSpPr>
        <xdr:cNvPr id="266" name="テキスト ボックス 265"/>
        <xdr:cNvSpPr txBox="1"/>
      </xdr:nvSpPr>
      <xdr:spPr>
        <a:xfrm>
          <a:off x="863111" y="162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30952</xdr:rowOff>
    </xdr:from>
    <xdr:to>
      <xdr:col>55</xdr:col>
      <xdr:colOff>0</xdr:colOff>
      <xdr:row>34</xdr:row>
      <xdr:rowOff>73798</xdr:rowOff>
    </xdr:to>
    <xdr:cxnSp macro="">
      <xdr:nvCxnSpPr>
        <xdr:cNvPr id="298" name="直線コネクタ 297"/>
        <xdr:cNvCxnSpPr/>
      </xdr:nvCxnSpPr>
      <xdr:spPr>
        <a:xfrm>
          <a:off x="9639300" y="5860252"/>
          <a:ext cx="8382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133164</xdr:rowOff>
    </xdr:from>
    <xdr:ext cx="534377" cy="259045"/>
    <xdr:sp macro="" textlink="">
      <xdr:nvSpPr>
        <xdr:cNvPr id="299" name="補助費等平均値テキスト"/>
        <xdr:cNvSpPr txBox="1"/>
      </xdr:nvSpPr>
      <xdr:spPr>
        <a:xfrm>
          <a:off x="10528300" y="5962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117166</xdr:rowOff>
    </xdr:from>
    <xdr:to>
      <xdr:col>50</xdr:col>
      <xdr:colOff>114300</xdr:colOff>
      <xdr:row>34</xdr:row>
      <xdr:rowOff>30952</xdr:rowOff>
    </xdr:to>
    <xdr:cxnSp macro="">
      <xdr:nvCxnSpPr>
        <xdr:cNvPr id="301" name="直線コネクタ 300"/>
        <xdr:cNvCxnSpPr/>
      </xdr:nvCxnSpPr>
      <xdr:spPr>
        <a:xfrm>
          <a:off x="8750300" y="5603566"/>
          <a:ext cx="889000" cy="2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168629</xdr:rowOff>
    </xdr:from>
    <xdr:ext cx="534377" cy="259045"/>
    <xdr:sp macro="" textlink="">
      <xdr:nvSpPr>
        <xdr:cNvPr id="303" name="テキスト ボックス 302"/>
        <xdr:cNvSpPr txBox="1"/>
      </xdr:nvSpPr>
      <xdr:spPr>
        <a:xfrm>
          <a:off x="9372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165793</xdr:rowOff>
    </xdr:from>
    <xdr:to>
      <xdr:col>45</xdr:col>
      <xdr:colOff>177800</xdr:colOff>
      <xdr:row>32</xdr:row>
      <xdr:rowOff>117166</xdr:rowOff>
    </xdr:to>
    <xdr:cxnSp macro="">
      <xdr:nvCxnSpPr>
        <xdr:cNvPr id="304" name="直線コネクタ 303"/>
        <xdr:cNvCxnSpPr/>
      </xdr:nvCxnSpPr>
      <xdr:spPr>
        <a:xfrm>
          <a:off x="7861300" y="5137843"/>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79312</xdr:rowOff>
    </xdr:from>
    <xdr:ext cx="534377" cy="259045"/>
    <xdr:sp macro="" textlink="">
      <xdr:nvSpPr>
        <xdr:cNvPr id="306" name="テキスト ボックス 305"/>
        <xdr:cNvSpPr txBox="1"/>
      </xdr:nvSpPr>
      <xdr:spPr>
        <a:xfrm>
          <a:off x="8483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165793</xdr:rowOff>
    </xdr:from>
    <xdr:to>
      <xdr:col>41</xdr:col>
      <xdr:colOff>50800</xdr:colOff>
      <xdr:row>32</xdr:row>
      <xdr:rowOff>132352</xdr:rowOff>
    </xdr:to>
    <xdr:cxnSp macro="">
      <xdr:nvCxnSpPr>
        <xdr:cNvPr id="307" name="直線コネクタ 306"/>
        <xdr:cNvCxnSpPr/>
      </xdr:nvCxnSpPr>
      <xdr:spPr>
        <a:xfrm flipV="1">
          <a:off x="6972300" y="5137843"/>
          <a:ext cx="889000" cy="4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133458</xdr:rowOff>
    </xdr:from>
    <xdr:ext cx="534377" cy="259045"/>
    <xdr:sp macro="" textlink="">
      <xdr:nvSpPr>
        <xdr:cNvPr id="309" name="テキスト ボックス 308"/>
        <xdr:cNvSpPr txBox="1"/>
      </xdr:nvSpPr>
      <xdr:spPr>
        <a:xfrm>
          <a:off x="7594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30783</xdr:rowOff>
    </xdr:from>
    <xdr:ext cx="534377" cy="259045"/>
    <xdr:sp macro="" textlink="">
      <xdr:nvSpPr>
        <xdr:cNvPr id="311" name="テキスト ボックス 310"/>
        <xdr:cNvSpPr txBox="1"/>
      </xdr:nvSpPr>
      <xdr:spPr>
        <a:xfrm>
          <a:off x="6705111" y="62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22998</xdr:rowOff>
    </xdr:from>
    <xdr:to>
      <xdr:col>55</xdr:col>
      <xdr:colOff>50800</xdr:colOff>
      <xdr:row>34</xdr:row>
      <xdr:rowOff>124598</xdr:rowOff>
    </xdr:to>
    <xdr:sp macro="" textlink="">
      <xdr:nvSpPr>
        <xdr:cNvPr id="317" name="楕円 316"/>
        <xdr:cNvSpPr/>
      </xdr:nvSpPr>
      <xdr:spPr>
        <a:xfrm>
          <a:off x="10426700" y="58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45875</xdr:rowOff>
    </xdr:from>
    <xdr:ext cx="534377" cy="259045"/>
    <xdr:sp macro="" textlink="">
      <xdr:nvSpPr>
        <xdr:cNvPr id="318" name="補助費等該当値テキスト"/>
        <xdr:cNvSpPr txBox="1"/>
      </xdr:nvSpPr>
      <xdr:spPr>
        <a:xfrm>
          <a:off x="10528300" y="57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151602</xdr:rowOff>
    </xdr:from>
    <xdr:to>
      <xdr:col>50</xdr:col>
      <xdr:colOff>165100</xdr:colOff>
      <xdr:row>34</xdr:row>
      <xdr:rowOff>81752</xdr:rowOff>
    </xdr:to>
    <xdr:sp macro="" textlink="">
      <xdr:nvSpPr>
        <xdr:cNvPr id="319" name="楕円 318"/>
        <xdr:cNvSpPr/>
      </xdr:nvSpPr>
      <xdr:spPr>
        <a:xfrm>
          <a:off x="9588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98279</xdr:rowOff>
    </xdr:from>
    <xdr:ext cx="534377" cy="259045"/>
    <xdr:sp macro="" textlink="">
      <xdr:nvSpPr>
        <xdr:cNvPr id="320" name="テキスト ボックス 319"/>
        <xdr:cNvSpPr txBox="1"/>
      </xdr:nvSpPr>
      <xdr:spPr>
        <a:xfrm>
          <a:off x="9372111" y="55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66366</xdr:rowOff>
    </xdr:from>
    <xdr:to>
      <xdr:col>46</xdr:col>
      <xdr:colOff>38100</xdr:colOff>
      <xdr:row>32</xdr:row>
      <xdr:rowOff>167966</xdr:rowOff>
    </xdr:to>
    <xdr:sp macro="" textlink="">
      <xdr:nvSpPr>
        <xdr:cNvPr id="321" name="楕円 320"/>
        <xdr:cNvSpPr/>
      </xdr:nvSpPr>
      <xdr:spPr>
        <a:xfrm>
          <a:off x="8699500" y="55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13043</xdr:rowOff>
    </xdr:from>
    <xdr:ext cx="534377" cy="259045"/>
    <xdr:sp macro="" textlink="">
      <xdr:nvSpPr>
        <xdr:cNvPr id="322" name="テキスト ボックス 321"/>
        <xdr:cNvSpPr txBox="1"/>
      </xdr:nvSpPr>
      <xdr:spPr>
        <a:xfrm>
          <a:off x="8483111" y="53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114993</xdr:rowOff>
    </xdr:from>
    <xdr:to>
      <xdr:col>41</xdr:col>
      <xdr:colOff>101600</xdr:colOff>
      <xdr:row>30</xdr:row>
      <xdr:rowOff>45143</xdr:rowOff>
    </xdr:to>
    <xdr:sp macro="" textlink="">
      <xdr:nvSpPr>
        <xdr:cNvPr id="323" name="楕円 322"/>
        <xdr:cNvSpPr/>
      </xdr:nvSpPr>
      <xdr:spPr>
        <a:xfrm>
          <a:off x="7810500" y="5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61670</xdr:rowOff>
    </xdr:from>
    <xdr:ext cx="534377" cy="259045"/>
    <xdr:sp macro="" textlink="">
      <xdr:nvSpPr>
        <xdr:cNvPr id="324" name="テキスト ボックス 323"/>
        <xdr:cNvSpPr txBox="1"/>
      </xdr:nvSpPr>
      <xdr:spPr>
        <a:xfrm>
          <a:off x="7594111" y="48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81552</xdr:rowOff>
    </xdr:from>
    <xdr:to>
      <xdr:col>36</xdr:col>
      <xdr:colOff>165100</xdr:colOff>
      <xdr:row>33</xdr:row>
      <xdr:rowOff>11702</xdr:rowOff>
    </xdr:to>
    <xdr:sp macro="" textlink="">
      <xdr:nvSpPr>
        <xdr:cNvPr id="325" name="楕円 324"/>
        <xdr:cNvSpPr/>
      </xdr:nvSpPr>
      <xdr:spPr>
        <a:xfrm>
          <a:off x="6921500" y="55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28229</xdr:rowOff>
    </xdr:from>
    <xdr:ext cx="534377" cy="259045"/>
    <xdr:sp macro="" textlink="">
      <xdr:nvSpPr>
        <xdr:cNvPr id="326" name="テキスト ボックス 325"/>
        <xdr:cNvSpPr txBox="1"/>
      </xdr:nvSpPr>
      <xdr:spPr>
        <a:xfrm>
          <a:off x="6705111" y="5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39433</xdr:rowOff>
    </xdr:from>
    <xdr:to>
      <xdr:col>55</xdr:col>
      <xdr:colOff>0</xdr:colOff>
      <xdr:row>58</xdr:row>
      <xdr:rowOff>37744</xdr:rowOff>
    </xdr:to>
    <xdr:cxnSp macro="">
      <xdr:nvCxnSpPr>
        <xdr:cNvPr id="356" name="直線コネクタ 355"/>
        <xdr:cNvCxnSpPr/>
      </xdr:nvCxnSpPr>
      <xdr:spPr>
        <a:xfrm>
          <a:off x="9639300" y="9812083"/>
          <a:ext cx="838200" cy="1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34658</xdr:rowOff>
    </xdr:from>
    <xdr:to>
      <xdr:col>50</xdr:col>
      <xdr:colOff>114300</xdr:colOff>
      <xdr:row>57</xdr:row>
      <xdr:rowOff>39433</xdr:rowOff>
    </xdr:to>
    <xdr:cxnSp macro="">
      <xdr:nvCxnSpPr>
        <xdr:cNvPr id="359" name="直線コネクタ 358"/>
        <xdr:cNvCxnSpPr/>
      </xdr:nvCxnSpPr>
      <xdr:spPr>
        <a:xfrm>
          <a:off x="8750300" y="9635858"/>
          <a:ext cx="889000" cy="1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34658</xdr:rowOff>
    </xdr:from>
    <xdr:to>
      <xdr:col>45</xdr:col>
      <xdr:colOff>177800</xdr:colOff>
      <xdr:row>57</xdr:row>
      <xdr:rowOff>71603</xdr:rowOff>
    </xdr:to>
    <xdr:cxnSp macro="">
      <xdr:nvCxnSpPr>
        <xdr:cNvPr id="362" name="直線コネクタ 361"/>
        <xdr:cNvCxnSpPr/>
      </xdr:nvCxnSpPr>
      <xdr:spPr>
        <a:xfrm flipV="1">
          <a:off x="7861300" y="9635858"/>
          <a:ext cx="889000" cy="2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71603</xdr:rowOff>
    </xdr:from>
    <xdr:to>
      <xdr:col>41</xdr:col>
      <xdr:colOff>50800</xdr:colOff>
      <xdr:row>58</xdr:row>
      <xdr:rowOff>140488</xdr:rowOff>
    </xdr:to>
    <xdr:cxnSp macro="">
      <xdr:nvCxnSpPr>
        <xdr:cNvPr id="365" name="直線コネクタ 364"/>
        <xdr:cNvCxnSpPr/>
      </xdr:nvCxnSpPr>
      <xdr:spPr>
        <a:xfrm flipV="1">
          <a:off x="6972300" y="9844253"/>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169080</xdr:rowOff>
    </xdr:from>
    <xdr:ext cx="534377" cy="259045"/>
    <xdr:sp macro="" textlink="">
      <xdr:nvSpPr>
        <xdr:cNvPr id="369" name="テキスト ボックス 368"/>
        <xdr:cNvSpPr txBox="1"/>
      </xdr:nvSpPr>
      <xdr:spPr>
        <a:xfrm>
          <a:off x="6705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158394</xdr:rowOff>
    </xdr:from>
    <xdr:to>
      <xdr:col>55</xdr:col>
      <xdr:colOff>50800</xdr:colOff>
      <xdr:row>58</xdr:row>
      <xdr:rowOff>88544</xdr:rowOff>
    </xdr:to>
    <xdr:sp macro="" textlink="">
      <xdr:nvSpPr>
        <xdr:cNvPr id="375" name="楕円 374"/>
        <xdr:cNvSpPr/>
      </xdr:nvSpPr>
      <xdr:spPr>
        <a:xfrm>
          <a:off x="10426700" y="99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136821</xdr:rowOff>
    </xdr:from>
    <xdr:ext cx="534377" cy="259045"/>
    <xdr:sp macro="" textlink="">
      <xdr:nvSpPr>
        <xdr:cNvPr id="376" name="普通建設事業費該当値テキスト"/>
        <xdr:cNvSpPr txBox="1"/>
      </xdr:nvSpPr>
      <xdr:spPr>
        <a:xfrm>
          <a:off x="10528300" y="99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160083</xdr:rowOff>
    </xdr:from>
    <xdr:to>
      <xdr:col>50</xdr:col>
      <xdr:colOff>165100</xdr:colOff>
      <xdr:row>57</xdr:row>
      <xdr:rowOff>90233</xdr:rowOff>
    </xdr:to>
    <xdr:sp macro="" textlink="">
      <xdr:nvSpPr>
        <xdr:cNvPr id="377" name="楕円 376"/>
        <xdr:cNvSpPr/>
      </xdr:nvSpPr>
      <xdr:spPr>
        <a:xfrm>
          <a:off x="9588500" y="97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81360</xdr:rowOff>
    </xdr:from>
    <xdr:ext cx="534377" cy="259045"/>
    <xdr:sp macro="" textlink="">
      <xdr:nvSpPr>
        <xdr:cNvPr id="378" name="テキスト ボックス 377"/>
        <xdr:cNvSpPr txBox="1"/>
      </xdr:nvSpPr>
      <xdr:spPr>
        <a:xfrm>
          <a:off x="9372111" y="98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155308</xdr:rowOff>
    </xdr:from>
    <xdr:to>
      <xdr:col>46</xdr:col>
      <xdr:colOff>38100</xdr:colOff>
      <xdr:row>56</xdr:row>
      <xdr:rowOff>85458</xdr:rowOff>
    </xdr:to>
    <xdr:sp macro="" textlink="">
      <xdr:nvSpPr>
        <xdr:cNvPr id="379" name="楕円 378"/>
        <xdr:cNvSpPr/>
      </xdr:nvSpPr>
      <xdr:spPr>
        <a:xfrm>
          <a:off x="8699500" y="95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76585</xdr:rowOff>
    </xdr:from>
    <xdr:ext cx="534377" cy="259045"/>
    <xdr:sp macro="" textlink="">
      <xdr:nvSpPr>
        <xdr:cNvPr id="380" name="テキスト ボックス 379"/>
        <xdr:cNvSpPr txBox="1"/>
      </xdr:nvSpPr>
      <xdr:spPr>
        <a:xfrm>
          <a:off x="8483111" y="96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20803</xdr:rowOff>
    </xdr:from>
    <xdr:to>
      <xdr:col>41</xdr:col>
      <xdr:colOff>101600</xdr:colOff>
      <xdr:row>57</xdr:row>
      <xdr:rowOff>122403</xdr:rowOff>
    </xdr:to>
    <xdr:sp macro="" textlink="">
      <xdr:nvSpPr>
        <xdr:cNvPr id="381" name="楕円 380"/>
        <xdr:cNvSpPr/>
      </xdr:nvSpPr>
      <xdr:spPr>
        <a:xfrm>
          <a:off x="7810500" y="97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113530</xdr:rowOff>
    </xdr:from>
    <xdr:ext cx="534377" cy="259045"/>
    <xdr:sp macro="" textlink="">
      <xdr:nvSpPr>
        <xdr:cNvPr id="382" name="テキスト ボックス 381"/>
        <xdr:cNvSpPr txBox="1"/>
      </xdr:nvSpPr>
      <xdr:spPr>
        <a:xfrm>
          <a:off x="7594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89688</xdr:rowOff>
    </xdr:from>
    <xdr:to>
      <xdr:col>36</xdr:col>
      <xdr:colOff>165100</xdr:colOff>
      <xdr:row>59</xdr:row>
      <xdr:rowOff>19838</xdr:rowOff>
    </xdr:to>
    <xdr:sp macro="" textlink="">
      <xdr:nvSpPr>
        <xdr:cNvPr id="383" name="楕円 382"/>
        <xdr:cNvSpPr/>
      </xdr:nvSpPr>
      <xdr:spPr>
        <a:xfrm>
          <a:off x="6921500" y="100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10965</xdr:rowOff>
    </xdr:from>
    <xdr:ext cx="534377" cy="259045"/>
    <xdr:sp macro="" textlink="">
      <xdr:nvSpPr>
        <xdr:cNvPr id="384" name="テキスト ボックス 383"/>
        <xdr:cNvSpPr txBox="1"/>
      </xdr:nvSpPr>
      <xdr:spPr>
        <a:xfrm>
          <a:off x="6705111" y="101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64776</xdr:rowOff>
    </xdr:from>
    <xdr:to>
      <xdr:col>55</xdr:col>
      <xdr:colOff>0</xdr:colOff>
      <xdr:row>78</xdr:row>
      <xdr:rowOff>132271</xdr:rowOff>
    </xdr:to>
    <xdr:cxnSp macro="">
      <xdr:nvCxnSpPr>
        <xdr:cNvPr id="413" name="直線コネクタ 412"/>
        <xdr:cNvCxnSpPr/>
      </xdr:nvCxnSpPr>
      <xdr:spPr>
        <a:xfrm flipV="1">
          <a:off x="9639300" y="13437876"/>
          <a:ext cx="8382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62852</xdr:rowOff>
    </xdr:from>
    <xdr:to>
      <xdr:col>50</xdr:col>
      <xdr:colOff>114300</xdr:colOff>
      <xdr:row>78</xdr:row>
      <xdr:rowOff>132271</xdr:rowOff>
    </xdr:to>
    <xdr:cxnSp macro="">
      <xdr:nvCxnSpPr>
        <xdr:cNvPr id="416" name="直線コネクタ 415"/>
        <xdr:cNvCxnSpPr/>
      </xdr:nvCxnSpPr>
      <xdr:spPr>
        <a:xfrm>
          <a:off x="8750300" y="13435952"/>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60489</xdr:rowOff>
    </xdr:from>
    <xdr:to>
      <xdr:col>45</xdr:col>
      <xdr:colOff>177800</xdr:colOff>
      <xdr:row>78</xdr:row>
      <xdr:rowOff>62852</xdr:rowOff>
    </xdr:to>
    <xdr:cxnSp macro="">
      <xdr:nvCxnSpPr>
        <xdr:cNvPr id="419" name="直線コネクタ 418"/>
        <xdr:cNvCxnSpPr/>
      </xdr:nvCxnSpPr>
      <xdr:spPr>
        <a:xfrm>
          <a:off x="7861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22752</xdr:rowOff>
    </xdr:from>
    <xdr:to>
      <xdr:col>41</xdr:col>
      <xdr:colOff>50800</xdr:colOff>
      <xdr:row>77</xdr:row>
      <xdr:rowOff>60489</xdr:rowOff>
    </xdr:to>
    <xdr:cxnSp macro="">
      <xdr:nvCxnSpPr>
        <xdr:cNvPr id="422" name="直線コネクタ 421"/>
        <xdr:cNvCxnSpPr/>
      </xdr:nvCxnSpPr>
      <xdr:spPr>
        <a:xfrm>
          <a:off x="6972300" y="13052952"/>
          <a:ext cx="889000" cy="20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107167</xdr:rowOff>
    </xdr:from>
    <xdr:ext cx="534377" cy="259045"/>
    <xdr:sp macro="" textlink="">
      <xdr:nvSpPr>
        <xdr:cNvPr id="424" name="テキスト ボックス 423"/>
        <xdr:cNvSpPr txBox="1"/>
      </xdr:nvSpPr>
      <xdr:spPr>
        <a:xfrm>
          <a:off x="7594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83462</xdr:rowOff>
    </xdr:from>
    <xdr:ext cx="534377" cy="259045"/>
    <xdr:sp macro="" textlink="">
      <xdr:nvSpPr>
        <xdr:cNvPr id="426" name="テキスト ボックス 425"/>
        <xdr:cNvSpPr txBox="1"/>
      </xdr:nvSpPr>
      <xdr:spPr>
        <a:xfrm>
          <a:off x="6705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13976</xdr:rowOff>
    </xdr:from>
    <xdr:to>
      <xdr:col>55</xdr:col>
      <xdr:colOff>50800</xdr:colOff>
      <xdr:row>78</xdr:row>
      <xdr:rowOff>115576</xdr:rowOff>
    </xdr:to>
    <xdr:sp macro="" textlink="">
      <xdr:nvSpPr>
        <xdr:cNvPr id="432" name="楕円 431"/>
        <xdr:cNvSpPr/>
      </xdr:nvSpPr>
      <xdr:spPr>
        <a:xfrm>
          <a:off x="10426700" y="13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163853</xdr:rowOff>
    </xdr:from>
    <xdr:ext cx="469744" cy="259045"/>
    <xdr:sp macro="" textlink="">
      <xdr:nvSpPr>
        <xdr:cNvPr id="433" name="普通建設事業費 （ うち新規整備　）該当値テキスト"/>
        <xdr:cNvSpPr txBox="1"/>
      </xdr:nvSpPr>
      <xdr:spPr>
        <a:xfrm>
          <a:off x="10528300" y="133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81471</xdr:rowOff>
    </xdr:from>
    <xdr:to>
      <xdr:col>50</xdr:col>
      <xdr:colOff>165100</xdr:colOff>
      <xdr:row>79</xdr:row>
      <xdr:rowOff>11621</xdr:rowOff>
    </xdr:to>
    <xdr:sp macro="" textlink="">
      <xdr:nvSpPr>
        <xdr:cNvPr id="434" name="楕円 433"/>
        <xdr:cNvSpPr/>
      </xdr:nvSpPr>
      <xdr:spPr>
        <a:xfrm>
          <a:off x="95885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2748</xdr:rowOff>
    </xdr:from>
    <xdr:ext cx="469744" cy="259045"/>
    <xdr:sp macro="" textlink="">
      <xdr:nvSpPr>
        <xdr:cNvPr id="435" name="テキスト ボックス 434"/>
        <xdr:cNvSpPr txBox="1"/>
      </xdr:nvSpPr>
      <xdr:spPr>
        <a:xfrm>
          <a:off x="9404428" y="135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12052</xdr:rowOff>
    </xdr:from>
    <xdr:to>
      <xdr:col>46</xdr:col>
      <xdr:colOff>38100</xdr:colOff>
      <xdr:row>78</xdr:row>
      <xdr:rowOff>113652</xdr:rowOff>
    </xdr:to>
    <xdr:sp macro="" textlink="">
      <xdr:nvSpPr>
        <xdr:cNvPr id="436" name="楕円 435"/>
        <xdr:cNvSpPr/>
      </xdr:nvSpPr>
      <xdr:spPr>
        <a:xfrm>
          <a:off x="8699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104779</xdr:rowOff>
    </xdr:from>
    <xdr:ext cx="469744" cy="259045"/>
    <xdr:sp macro="" textlink="">
      <xdr:nvSpPr>
        <xdr:cNvPr id="437" name="テキスト ボックス 436"/>
        <xdr:cNvSpPr txBox="1"/>
      </xdr:nvSpPr>
      <xdr:spPr>
        <a:xfrm>
          <a:off x="8515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9689</xdr:rowOff>
    </xdr:from>
    <xdr:to>
      <xdr:col>41</xdr:col>
      <xdr:colOff>101600</xdr:colOff>
      <xdr:row>77</xdr:row>
      <xdr:rowOff>111289</xdr:rowOff>
    </xdr:to>
    <xdr:sp macro="" textlink="">
      <xdr:nvSpPr>
        <xdr:cNvPr id="438" name="楕円 437"/>
        <xdr:cNvSpPr/>
      </xdr:nvSpPr>
      <xdr:spPr>
        <a:xfrm>
          <a:off x="7810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102416</xdr:rowOff>
    </xdr:from>
    <xdr:ext cx="534377" cy="259045"/>
    <xdr:sp macro="" textlink="">
      <xdr:nvSpPr>
        <xdr:cNvPr id="439" name="テキスト ボックス 438"/>
        <xdr:cNvSpPr txBox="1"/>
      </xdr:nvSpPr>
      <xdr:spPr>
        <a:xfrm>
          <a:off x="7594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143402</xdr:rowOff>
    </xdr:from>
    <xdr:to>
      <xdr:col>36</xdr:col>
      <xdr:colOff>165100</xdr:colOff>
      <xdr:row>76</xdr:row>
      <xdr:rowOff>73552</xdr:rowOff>
    </xdr:to>
    <xdr:sp macro="" textlink="">
      <xdr:nvSpPr>
        <xdr:cNvPr id="440" name="楕円 439"/>
        <xdr:cNvSpPr/>
      </xdr:nvSpPr>
      <xdr:spPr>
        <a:xfrm>
          <a:off x="6921500" y="130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90079</xdr:rowOff>
    </xdr:from>
    <xdr:ext cx="534377" cy="259045"/>
    <xdr:sp macro="" textlink="">
      <xdr:nvSpPr>
        <xdr:cNvPr id="441" name="テキスト ボックス 440"/>
        <xdr:cNvSpPr txBox="1"/>
      </xdr:nvSpPr>
      <xdr:spPr>
        <a:xfrm>
          <a:off x="6705111" y="127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91046</xdr:rowOff>
    </xdr:from>
    <xdr:to>
      <xdr:col>54</xdr:col>
      <xdr:colOff>189865</xdr:colOff>
      <xdr:row>98</xdr:row>
      <xdr:rowOff>146659</xdr:rowOff>
    </xdr:to>
    <xdr:cxnSp macro="">
      <xdr:nvCxnSpPr>
        <xdr:cNvPr id="465" name="直線コネクタ 464"/>
        <xdr:cNvCxnSpPr/>
      </xdr:nvCxnSpPr>
      <xdr:spPr>
        <a:xfrm flipV="1">
          <a:off x="10475595" y="15692996"/>
          <a:ext cx="1270" cy="125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150486</xdr:rowOff>
    </xdr:from>
    <xdr:ext cx="469744" cy="259045"/>
    <xdr:sp macro="" textlink="">
      <xdr:nvSpPr>
        <xdr:cNvPr id="466" name="普通建設事業費 （ うち更新整備　）最小値テキスト"/>
        <xdr:cNvSpPr txBox="1"/>
      </xdr:nvSpPr>
      <xdr:spPr>
        <a:xfrm>
          <a:off x="10528300" y="16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146659</xdr:rowOff>
    </xdr:from>
    <xdr:to>
      <xdr:col>55</xdr:col>
      <xdr:colOff>88900</xdr:colOff>
      <xdr:row>98</xdr:row>
      <xdr:rowOff>146659</xdr:rowOff>
    </xdr:to>
    <xdr:cxnSp macro="">
      <xdr:nvCxnSpPr>
        <xdr:cNvPr id="467" name="直線コネクタ 466"/>
        <xdr:cNvCxnSpPr/>
      </xdr:nvCxnSpPr>
      <xdr:spPr>
        <a:xfrm>
          <a:off x="10388600" y="1694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37723</xdr:rowOff>
    </xdr:from>
    <xdr:ext cx="599010" cy="259045"/>
    <xdr:sp macro="" textlink="">
      <xdr:nvSpPr>
        <xdr:cNvPr id="468" name="普通建設事業費 （ うち更新整備　）最大値テキスト"/>
        <xdr:cNvSpPr txBox="1"/>
      </xdr:nvSpPr>
      <xdr:spPr>
        <a:xfrm>
          <a:off x="10528300" y="1546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91046</xdr:rowOff>
    </xdr:from>
    <xdr:to>
      <xdr:col>55</xdr:col>
      <xdr:colOff>88900</xdr:colOff>
      <xdr:row>91</xdr:row>
      <xdr:rowOff>91046</xdr:rowOff>
    </xdr:to>
    <xdr:cxnSp macro="">
      <xdr:nvCxnSpPr>
        <xdr:cNvPr id="469" name="直線コネクタ 468"/>
        <xdr:cNvCxnSpPr/>
      </xdr:nvCxnSpPr>
      <xdr:spPr>
        <a:xfrm>
          <a:off x="10388600" y="156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52476</xdr:rowOff>
    </xdr:from>
    <xdr:to>
      <xdr:col>55</xdr:col>
      <xdr:colOff>0</xdr:colOff>
      <xdr:row>97</xdr:row>
      <xdr:rowOff>51028</xdr:rowOff>
    </xdr:to>
    <xdr:cxnSp macro="">
      <xdr:nvCxnSpPr>
        <xdr:cNvPr id="470" name="直線コネクタ 469"/>
        <xdr:cNvCxnSpPr/>
      </xdr:nvCxnSpPr>
      <xdr:spPr>
        <a:xfrm>
          <a:off x="9639300" y="16511676"/>
          <a:ext cx="8382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61879</xdr:rowOff>
    </xdr:from>
    <xdr:ext cx="534377" cy="259045"/>
    <xdr:sp macro="" textlink="">
      <xdr:nvSpPr>
        <xdr:cNvPr id="471" name="普通建設事業費 （ うち更新整備　）平均値テキスト"/>
        <xdr:cNvSpPr txBox="1"/>
      </xdr:nvSpPr>
      <xdr:spPr>
        <a:xfrm>
          <a:off x="10528300" y="163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39002</xdr:rowOff>
    </xdr:from>
    <xdr:to>
      <xdr:col>55</xdr:col>
      <xdr:colOff>50800</xdr:colOff>
      <xdr:row>96</xdr:row>
      <xdr:rowOff>140602</xdr:rowOff>
    </xdr:to>
    <xdr:sp macro="" textlink="">
      <xdr:nvSpPr>
        <xdr:cNvPr id="472" name="フローチャート: 判断 471"/>
        <xdr:cNvSpPr/>
      </xdr:nvSpPr>
      <xdr:spPr>
        <a:xfrm>
          <a:off x="104267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161570</xdr:rowOff>
    </xdr:from>
    <xdr:to>
      <xdr:col>50</xdr:col>
      <xdr:colOff>114300</xdr:colOff>
      <xdr:row>96</xdr:row>
      <xdr:rowOff>52476</xdr:rowOff>
    </xdr:to>
    <xdr:cxnSp macro="">
      <xdr:nvCxnSpPr>
        <xdr:cNvPr id="473" name="直線コネクタ 472"/>
        <xdr:cNvCxnSpPr/>
      </xdr:nvCxnSpPr>
      <xdr:spPr>
        <a:xfrm>
          <a:off x="8750300" y="16449320"/>
          <a:ext cx="889000" cy="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166585</xdr:rowOff>
    </xdr:from>
    <xdr:to>
      <xdr:col>50</xdr:col>
      <xdr:colOff>165100</xdr:colOff>
      <xdr:row>97</xdr:row>
      <xdr:rowOff>96735</xdr:rowOff>
    </xdr:to>
    <xdr:sp macro="" textlink="">
      <xdr:nvSpPr>
        <xdr:cNvPr id="474" name="フローチャート: 判断 473"/>
        <xdr:cNvSpPr/>
      </xdr:nvSpPr>
      <xdr:spPr>
        <a:xfrm>
          <a:off x="9588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87862</xdr:rowOff>
    </xdr:from>
    <xdr:ext cx="534377" cy="259045"/>
    <xdr:sp macro="" textlink="">
      <xdr:nvSpPr>
        <xdr:cNvPr id="475" name="テキスト ボックス 474"/>
        <xdr:cNvSpPr txBox="1"/>
      </xdr:nvSpPr>
      <xdr:spPr>
        <a:xfrm>
          <a:off x="9372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161570</xdr:rowOff>
    </xdr:from>
    <xdr:to>
      <xdr:col>45</xdr:col>
      <xdr:colOff>177800</xdr:colOff>
      <xdr:row>97</xdr:row>
      <xdr:rowOff>96723</xdr:rowOff>
    </xdr:to>
    <xdr:cxnSp macro="">
      <xdr:nvCxnSpPr>
        <xdr:cNvPr id="476" name="直線コネクタ 475"/>
        <xdr:cNvCxnSpPr/>
      </xdr:nvCxnSpPr>
      <xdr:spPr>
        <a:xfrm flipV="1">
          <a:off x="7861300" y="16449320"/>
          <a:ext cx="889000" cy="27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166078</xdr:rowOff>
    </xdr:from>
    <xdr:to>
      <xdr:col>46</xdr:col>
      <xdr:colOff>38100</xdr:colOff>
      <xdr:row>97</xdr:row>
      <xdr:rowOff>96228</xdr:rowOff>
    </xdr:to>
    <xdr:sp macro="" textlink="">
      <xdr:nvSpPr>
        <xdr:cNvPr id="477" name="フローチャート: 判断 476"/>
        <xdr:cNvSpPr/>
      </xdr:nvSpPr>
      <xdr:spPr>
        <a:xfrm>
          <a:off x="8699500" y="1662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87355</xdr:rowOff>
    </xdr:from>
    <xdr:ext cx="534377" cy="259045"/>
    <xdr:sp macro="" textlink="">
      <xdr:nvSpPr>
        <xdr:cNvPr id="478" name="テキスト ボックス 477"/>
        <xdr:cNvSpPr txBox="1"/>
      </xdr:nvSpPr>
      <xdr:spPr>
        <a:xfrm>
          <a:off x="8483111" y="167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96723</xdr:rowOff>
    </xdr:from>
    <xdr:to>
      <xdr:col>41</xdr:col>
      <xdr:colOff>50800</xdr:colOff>
      <xdr:row>99</xdr:row>
      <xdr:rowOff>28511</xdr:rowOff>
    </xdr:to>
    <xdr:cxnSp macro="">
      <xdr:nvCxnSpPr>
        <xdr:cNvPr id="479" name="直線コネクタ 478"/>
        <xdr:cNvCxnSpPr/>
      </xdr:nvCxnSpPr>
      <xdr:spPr>
        <a:xfrm flipV="1">
          <a:off x="6972300" y="16727373"/>
          <a:ext cx="889000" cy="2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128588</xdr:rowOff>
    </xdr:from>
    <xdr:to>
      <xdr:col>41</xdr:col>
      <xdr:colOff>101600</xdr:colOff>
      <xdr:row>97</xdr:row>
      <xdr:rowOff>58738</xdr:rowOff>
    </xdr:to>
    <xdr:sp macro="" textlink="">
      <xdr:nvSpPr>
        <xdr:cNvPr id="480" name="フローチャート: 判断 479"/>
        <xdr:cNvSpPr/>
      </xdr:nvSpPr>
      <xdr:spPr>
        <a:xfrm>
          <a:off x="7810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75265</xdr:rowOff>
    </xdr:from>
    <xdr:ext cx="534377" cy="259045"/>
    <xdr:sp macro="" textlink="">
      <xdr:nvSpPr>
        <xdr:cNvPr id="481" name="テキスト ボックス 480"/>
        <xdr:cNvSpPr txBox="1"/>
      </xdr:nvSpPr>
      <xdr:spPr>
        <a:xfrm>
          <a:off x="7594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149822</xdr:rowOff>
    </xdr:from>
    <xdr:to>
      <xdr:col>36</xdr:col>
      <xdr:colOff>165100</xdr:colOff>
      <xdr:row>97</xdr:row>
      <xdr:rowOff>79972</xdr:rowOff>
    </xdr:to>
    <xdr:sp macro="" textlink="">
      <xdr:nvSpPr>
        <xdr:cNvPr id="482" name="フローチャート: 判断 481"/>
        <xdr:cNvSpPr/>
      </xdr:nvSpPr>
      <xdr:spPr>
        <a:xfrm>
          <a:off x="6921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96499</xdr:rowOff>
    </xdr:from>
    <xdr:ext cx="534377" cy="259045"/>
    <xdr:sp macro="" textlink="">
      <xdr:nvSpPr>
        <xdr:cNvPr id="483" name="テキスト ボックス 482"/>
        <xdr:cNvSpPr txBox="1"/>
      </xdr:nvSpPr>
      <xdr:spPr>
        <a:xfrm>
          <a:off x="6705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xdr:rowOff>
    </xdr:from>
    <xdr:to>
      <xdr:col>55</xdr:col>
      <xdr:colOff>50800</xdr:colOff>
      <xdr:row>97</xdr:row>
      <xdr:rowOff>101828</xdr:rowOff>
    </xdr:to>
    <xdr:sp macro="" textlink="">
      <xdr:nvSpPr>
        <xdr:cNvPr id="489" name="楕円 488"/>
        <xdr:cNvSpPr/>
      </xdr:nvSpPr>
      <xdr:spPr>
        <a:xfrm>
          <a:off x="104267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150105</xdr:rowOff>
    </xdr:from>
    <xdr:ext cx="534377" cy="259045"/>
    <xdr:sp macro="" textlink="">
      <xdr:nvSpPr>
        <xdr:cNvPr id="490" name="普通建設事業費 （ うち更新整備　）該当値テキスト"/>
        <xdr:cNvSpPr txBox="1"/>
      </xdr:nvSpPr>
      <xdr:spPr>
        <a:xfrm>
          <a:off x="10528300" y="166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1676</xdr:rowOff>
    </xdr:from>
    <xdr:to>
      <xdr:col>50</xdr:col>
      <xdr:colOff>165100</xdr:colOff>
      <xdr:row>96</xdr:row>
      <xdr:rowOff>103276</xdr:rowOff>
    </xdr:to>
    <xdr:sp macro="" textlink="">
      <xdr:nvSpPr>
        <xdr:cNvPr id="491" name="楕円 490"/>
        <xdr:cNvSpPr/>
      </xdr:nvSpPr>
      <xdr:spPr>
        <a:xfrm>
          <a:off x="9588500" y="16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119803</xdr:rowOff>
    </xdr:from>
    <xdr:ext cx="534377" cy="259045"/>
    <xdr:sp macro="" textlink="">
      <xdr:nvSpPr>
        <xdr:cNvPr id="492" name="テキスト ボックス 491"/>
        <xdr:cNvSpPr txBox="1"/>
      </xdr:nvSpPr>
      <xdr:spPr>
        <a:xfrm>
          <a:off x="9372111" y="162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110770</xdr:rowOff>
    </xdr:from>
    <xdr:to>
      <xdr:col>46</xdr:col>
      <xdr:colOff>38100</xdr:colOff>
      <xdr:row>96</xdr:row>
      <xdr:rowOff>40920</xdr:rowOff>
    </xdr:to>
    <xdr:sp macro="" textlink="">
      <xdr:nvSpPr>
        <xdr:cNvPr id="493" name="楕円 492"/>
        <xdr:cNvSpPr/>
      </xdr:nvSpPr>
      <xdr:spPr>
        <a:xfrm>
          <a:off x="8699500" y="16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57447</xdr:rowOff>
    </xdr:from>
    <xdr:ext cx="534377" cy="259045"/>
    <xdr:sp macro="" textlink="">
      <xdr:nvSpPr>
        <xdr:cNvPr id="494" name="テキスト ボックス 493"/>
        <xdr:cNvSpPr txBox="1"/>
      </xdr:nvSpPr>
      <xdr:spPr>
        <a:xfrm>
          <a:off x="8483111" y="161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45923</xdr:rowOff>
    </xdr:from>
    <xdr:to>
      <xdr:col>41</xdr:col>
      <xdr:colOff>101600</xdr:colOff>
      <xdr:row>97</xdr:row>
      <xdr:rowOff>147523</xdr:rowOff>
    </xdr:to>
    <xdr:sp macro="" textlink="">
      <xdr:nvSpPr>
        <xdr:cNvPr id="495" name="楕円 494"/>
        <xdr:cNvSpPr/>
      </xdr:nvSpPr>
      <xdr:spPr>
        <a:xfrm>
          <a:off x="7810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138650</xdr:rowOff>
    </xdr:from>
    <xdr:ext cx="534377" cy="259045"/>
    <xdr:sp macro="" textlink="">
      <xdr:nvSpPr>
        <xdr:cNvPr id="496" name="テキスト ボックス 495"/>
        <xdr:cNvSpPr txBox="1"/>
      </xdr:nvSpPr>
      <xdr:spPr>
        <a:xfrm>
          <a:off x="7594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149161</xdr:rowOff>
    </xdr:from>
    <xdr:to>
      <xdr:col>36</xdr:col>
      <xdr:colOff>165100</xdr:colOff>
      <xdr:row>99</xdr:row>
      <xdr:rowOff>79311</xdr:rowOff>
    </xdr:to>
    <xdr:sp macro="" textlink="">
      <xdr:nvSpPr>
        <xdr:cNvPr id="497" name="楕円 496"/>
        <xdr:cNvSpPr/>
      </xdr:nvSpPr>
      <xdr:spPr>
        <a:xfrm>
          <a:off x="6921500" y="169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70438</xdr:rowOff>
    </xdr:from>
    <xdr:ext cx="469744" cy="259045"/>
    <xdr:sp macro="" textlink="">
      <xdr:nvSpPr>
        <xdr:cNvPr id="498" name="テキスト ボックス 497"/>
        <xdr:cNvSpPr txBox="1"/>
      </xdr:nvSpPr>
      <xdr:spPr>
        <a:xfrm>
          <a:off x="6737428" y="1704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4" name="直線コネクタ 523"/>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7"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28" name="直線コネクタ 527"/>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97148</xdr:rowOff>
    </xdr:from>
    <xdr:to>
      <xdr:col>85</xdr:col>
      <xdr:colOff>127000</xdr:colOff>
      <xdr:row>34</xdr:row>
      <xdr:rowOff>40129</xdr:rowOff>
    </xdr:to>
    <xdr:cxnSp macro="">
      <xdr:nvCxnSpPr>
        <xdr:cNvPr id="529" name="直線コネクタ 528"/>
        <xdr:cNvCxnSpPr/>
      </xdr:nvCxnSpPr>
      <xdr:spPr>
        <a:xfrm flipV="1">
          <a:off x="15481300" y="5240648"/>
          <a:ext cx="8382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37968</xdr:rowOff>
    </xdr:from>
    <xdr:ext cx="469744" cy="259045"/>
    <xdr:sp macro="" textlink="">
      <xdr:nvSpPr>
        <xdr:cNvPr id="530" name="災害復旧事業費平均値テキスト"/>
        <xdr:cNvSpPr txBox="1"/>
      </xdr:nvSpPr>
      <xdr:spPr>
        <a:xfrm>
          <a:off x="16370300" y="655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1" name="フローチャート: 判断 530"/>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40129</xdr:rowOff>
    </xdr:from>
    <xdr:to>
      <xdr:col>81</xdr:col>
      <xdr:colOff>50800</xdr:colOff>
      <xdr:row>39</xdr:row>
      <xdr:rowOff>94993</xdr:rowOff>
    </xdr:to>
    <xdr:cxnSp macro="">
      <xdr:nvCxnSpPr>
        <xdr:cNvPr id="532" name="直線コネクタ 531"/>
        <xdr:cNvCxnSpPr/>
      </xdr:nvCxnSpPr>
      <xdr:spPr>
        <a:xfrm flipV="1">
          <a:off x="14592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3" name="フローチャート: 判断 532"/>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117652</xdr:rowOff>
    </xdr:from>
    <xdr:ext cx="469744" cy="259045"/>
    <xdr:sp macro="" textlink="">
      <xdr:nvSpPr>
        <xdr:cNvPr id="534" name="テキスト ボックス 533"/>
        <xdr:cNvSpPr txBox="1"/>
      </xdr:nvSpPr>
      <xdr:spPr>
        <a:xfrm>
          <a:off x="15246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57959</xdr:rowOff>
    </xdr:from>
    <xdr:to>
      <xdr:col>76</xdr:col>
      <xdr:colOff>114300</xdr:colOff>
      <xdr:row>39</xdr:row>
      <xdr:rowOff>94993</xdr:rowOff>
    </xdr:to>
    <xdr:cxnSp macro="">
      <xdr:nvCxnSpPr>
        <xdr:cNvPr id="535" name="直線コネクタ 534"/>
        <xdr:cNvCxnSpPr/>
      </xdr:nvCxnSpPr>
      <xdr:spPr>
        <a:xfrm>
          <a:off x="13703300" y="6744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6" name="フローチャート: 判断 535"/>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7" name="テキスト ボックス 536"/>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57959</xdr:rowOff>
    </xdr:from>
    <xdr:to>
      <xdr:col>71</xdr:col>
      <xdr:colOff>177800</xdr:colOff>
      <xdr:row>39</xdr:row>
      <xdr:rowOff>93588</xdr:rowOff>
    </xdr:to>
    <xdr:cxnSp macro="">
      <xdr:nvCxnSpPr>
        <xdr:cNvPr id="538" name="直線コネクタ 537"/>
        <xdr:cNvCxnSpPr/>
      </xdr:nvCxnSpPr>
      <xdr:spPr>
        <a:xfrm flipV="1">
          <a:off x="12814300" y="6744509"/>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39" name="フローチャート: 判断 538"/>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0" name="テキスト ボックス 539"/>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1" name="フローチャート: 判断 540"/>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2" name="テキスト ボックス 541"/>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46348</xdr:rowOff>
    </xdr:from>
    <xdr:to>
      <xdr:col>85</xdr:col>
      <xdr:colOff>177800</xdr:colOff>
      <xdr:row>30</xdr:row>
      <xdr:rowOff>147948</xdr:rowOff>
    </xdr:to>
    <xdr:sp macro="" textlink="">
      <xdr:nvSpPr>
        <xdr:cNvPr id="548" name="楕円 547"/>
        <xdr:cNvSpPr/>
      </xdr:nvSpPr>
      <xdr:spPr>
        <a:xfrm>
          <a:off x="162687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170825</xdr:rowOff>
    </xdr:from>
    <xdr:ext cx="534377" cy="259045"/>
    <xdr:sp macro="" textlink="">
      <xdr:nvSpPr>
        <xdr:cNvPr id="549" name="災害復旧事業費該当値テキスト"/>
        <xdr:cNvSpPr txBox="1"/>
      </xdr:nvSpPr>
      <xdr:spPr>
        <a:xfrm>
          <a:off x="16370300" y="51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160779</xdr:rowOff>
    </xdr:from>
    <xdr:to>
      <xdr:col>81</xdr:col>
      <xdr:colOff>101600</xdr:colOff>
      <xdr:row>34</xdr:row>
      <xdr:rowOff>90929</xdr:rowOff>
    </xdr:to>
    <xdr:sp macro="" textlink="">
      <xdr:nvSpPr>
        <xdr:cNvPr id="550" name="楕円 549"/>
        <xdr:cNvSpPr/>
      </xdr:nvSpPr>
      <xdr:spPr>
        <a:xfrm>
          <a:off x="15430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107456</xdr:rowOff>
    </xdr:from>
    <xdr:ext cx="534377" cy="259045"/>
    <xdr:sp macro="" textlink="">
      <xdr:nvSpPr>
        <xdr:cNvPr id="551" name="テキスト ボックス 550"/>
        <xdr:cNvSpPr txBox="1"/>
      </xdr:nvSpPr>
      <xdr:spPr>
        <a:xfrm>
          <a:off x="15214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44193</xdr:rowOff>
    </xdr:from>
    <xdr:to>
      <xdr:col>76</xdr:col>
      <xdr:colOff>165100</xdr:colOff>
      <xdr:row>39</xdr:row>
      <xdr:rowOff>145793</xdr:rowOff>
    </xdr:to>
    <xdr:sp macro="" textlink="">
      <xdr:nvSpPr>
        <xdr:cNvPr id="552" name="楕円 551"/>
        <xdr:cNvSpPr/>
      </xdr:nvSpPr>
      <xdr:spPr>
        <a:xfrm>
          <a:off x="14541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136920</xdr:rowOff>
    </xdr:from>
    <xdr:ext cx="378565" cy="259045"/>
    <xdr:sp macro="" textlink="">
      <xdr:nvSpPr>
        <xdr:cNvPr id="553" name="テキスト ボックス 552"/>
        <xdr:cNvSpPr txBox="1"/>
      </xdr:nvSpPr>
      <xdr:spPr>
        <a:xfrm>
          <a:off x="14403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7159</xdr:rowOff>
    </xdr:from>
    <xdr:to>
      <xdr:col>72</xdr:col>
      <xdr:colOff>38100</xdr:colOff>
      <xdr:row>39</xdr:row>
      <xdr:rowOff>108759</xdr:rowOff>
    </xdr:to>
    <xdr:sp macro="" textlink="">
      <xdr:nvSpPr>
        <xdr:cNvPr id="554" name="楕円 553"/>
        <xdr:cNvSpPr/>
      </xdr:nvSpPr>
      <xdr:spPr>
        <a:xfrm>
          <a:off x="13652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99886</xdr:rowOff>
    </xdr:from>
    <xdr:ext cx="469744" cy="259045"/>
    <xdr:sp macro="" textlink="">
      <xdr:nvSpPr>
        <xdr:cNvPr id="555" name="テキスト ボックス 554"/>
        <xdr:cNvSpPr txBox="1"/>
      </xdr:nvSpPr>
      <xdr:spPr>
        <a:xfrm>
          <a:off x="13468428"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42788</xdr:rowOff>
    </xdr:from>
    <xdr:to>
      <xdr:col>67</xdr:col>
      <xdr:colOff>101600</xdr:colOff>
      <xdr:row>39</xdr:row>
      <xdr:rowOff>144388</xdr:rowOff>
    </xdr:to>
    <xdr:sp macro="" textlink="">
      <xdr:nvSpPr>
        <xdr:cNvPr id="556" name="楕円 555"/>
        <xdr:cNvSpPr/>
      </xdr:nvSpPr>
      <xdr:spPr>
        <a:xfrm>
          <a:off x="12763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135515</xdr:rowOff>
    </xdr:from>
    <xdr:ext cx="378565" cy="259045"/>
    <xdr:sp macro="" textlink="">
      <xdr:nvSpPr>
        <xdr:cNvPr id="557" name="テキスト ボックス 556"/>
        <xdr:cNvSpPr txBox="1"/>
      </xdr:nvSpPr>
      <xdr:spPr>
        <a:xfrm>
          <a:off x="12625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1" name="直線コネクタ 630"/>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2"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3" name="直線コネクタ 632"/>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4"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5" name="直線コネクタ 634"/>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145186</xdr:rowOff>
    </xdr:from>
    <xdr:to>
      <xdr:col>85</xdr:col>
      <xdr:colOff>127000</xdr:colOff>
      <xdr:row>72</xdr:row>
      <xdr:rowOff>27648</xdr:rowOff>
    </xdr:to>
    <xdr:cxnSp macro="">
      <xdr:nvCxnSpPr>
        <xdr:cNvPr id="636" name="直線コネクタ 635"/>
        <xdr:cNvCxnSpPr/>
      </xdr:nvCxnSpPr>
      <xdr:spPr>
        <a:xfrm>
          <a:off x="15481300" y="12318136"/>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7"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38" name="フローチャート: 判断 637"/>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75882</xdr:rowOff>
    </xdr:from>
    <xdr:to>
      <xdr:col>81</xdr:col>
      <xdr:colOff>50800</xdr:colOff>
      <xdr:row>71</xdr:row>
      <xdr:rowOff>145186</xdr:rowOff>
    </xdr:to>
    <xdr:cxnSp macro="">
      <xdr:nvCxnSpPr>
        <xdr:cNvPr id="639" name="直線コネクタ 638"/>
        <xdr:cNvCxnSpPr/>
      </xdr:nvCxnSpPr>
      <xdr:spPr>
        <a:xfrm>
          <a:off x="14592300" y="12248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0" name="フローチャート: 判断 639"/>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60431</xdr:rowOff>
    </xdr:from>
    <xdr:ext cx="534377" cy="259045"/>
    <xdr:sp macro="" textlink="">
      <xdr:nvSpPr>
        <xdr:cNvPr id="641" name="テキスト ボックス 640"/>
        <xdr:cNvSpPr txBox="1"/>
      </xdr:nvSpPr>
      <xdr:spPr>
        <a:xfrm>
          <a:off x="15214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27153</xdr:rowOff>
    </xdr:from>
    <xdr:to>
      <xdr:col>76</xdr:col>
      <xdr:colOff>114300</xdr:colOff>
      <xdr:row>71</xdr:row>
      <xdr:rowOff>75882</xdr:rowOff>
    </xdr:to>
    <xdr:cxnSp macro="">
      <xdr:nvCxnSpPr>
        <xdr:cNvPr id="642" name="直線コネクタ 641"/>
        <xdr:cNvCxnSpPr/>
      </xdr:nvCxnSpPr>
      <xdr:spPr>
        <a:xfrm>
          <a:off x="13703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3" name="フローチャート: 判断 642"/>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4" name="テキスト ボックス 643"/>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27153</xdr:rowOff>
    </xdr:from>
    <xdr:to>
      <xdr:col>71</xdr:col>
      <xdr:colOff>177800</xdr:colOff>
      <xdr:row>71</xdr:row>
      <xdr:rowOff>36906</xdr:rowOff>
    </xdr:to>
    <xdr:cxnSp macro="">
      <xdr:nvCxnSpPr>
        <xdr:cNvPr id="645" name="直線コネクタ 644"/>
        <xdr:cNvCxnSpPr/>
      </xdr:nvCxnSpPr>
      <xdr:spPr>
        <a:xfrm flipV="1">
          <a:off x="12814300" y="1220010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6" name="フローチャート: 判断 645"/>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47" name="テキスト ボックス 646"/>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48" name="フローチャート: 判断 647"/>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49" name="テキスト ボックス 648"/>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148298</xdr:rowOff>
    </xdr:from>
    <xdr:to>
      <xdr:col>85</xdr:col>
      <xdr:colOff>177800</xdr:colOff>
      <xdr:row>72</xdr:row>
      <xdr:rowOff>78448</xdr:rowOff>
    </xdr:to>
    <xdr:sp macro="" textlink="">
      <xdr:nvSpPr>
        <xdr:cNvPr id="655" name="楕円 654"/>
        <xdr:cNvSpPr/>
      </xdr:nvSpPr>
      <xdr:spPr>
        <a:xfrm>
          <a:off x="16268700" y="123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171175</xdr:rowOff>
    </xdr:from>
    <xdr:ext cx="534377" cy="259045"/>
    <xdr:sp macro="" textlink="">
      <xdr:nvSpPr>
        <xdr:cNvPr id="656" name="公債費該当値テキスト"/>
        <xdr:cNvSpPr txBox="1"/>
      </xdr:nvSpPr>
      <xdr:spPr>
        <a:xfrm>
          <a:off x="16370300" y="121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94386</xdr:rowOff>
    </xdr:from>
    <xdr:to>
      <xdr:col>81</xdr:col>
      <xdr:colOff>101600</xdr:colOff>
      <xdr:row>72</xdr:row>
      <xdr:rowOff>24536</xdr:rowOff>
    </xdr:to>
    <xdr:sp macro="" textlink="">
      <xdr:nvSpPr>
        <xdr:cNvPr id="657" name="楕円 656"/>
        <xdr:cNvSpPr/>
      </xdr:nvSpPr>
      <xdr:spPr>
        <a:xfrm>
          <a:off x="154305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41063</xdr:rowOff>
    </xdr:from>
    <xdr:ext cx="534377" cy="259045"/>
    <xdr:sp macro="" textlink="">
      <xdr:nvSpPr>
        <xdr:cNvPr id="658" name="テキスト ボックス 657"/>
        <xdr:cNvSpPr txBox="1"/>
      </xdr:nvSpPr>
      <xdr:spPr>
        <a:xfrm>
          <a:off x="15214111" y="120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25082</xdr:rowOff>
    </xdr:from>
    <xdr:to>
      <xdr:col>76</xdr:col>
      <xdr:colOff>165100</xdr:colOff>
      <xdr:row>71</xdr:row>
      <xdr:rowOff>126682</xdr:rowOff>
    </xdr:to>
    <xdr:sp macro="" textlink="">
      <xdr:nvSpPr>
        <xdr:cNvPr id="659" name="楕円 658"/>
        <xdr:cNvSpPr/>
      </xdr:nvSpPr>
      <xdr:spPr>
        <a:xfrm>
          <a:off x="14541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143209</xdr:rowOff>
    </xdr:from>
    <xdr:ext cx="534377" cy="259045"/>
    <xdr:sp macro="" textlink="">
      <xdr:nvSpPr>
        <xdr:cNvPr id="660" name="テキスト ボックス 659"/>
        <xdr:cNvSpPr txBox="1"/>
      </xdr:nvSpPr>
      <xdr:spPr>
        <a:xfrm>
          <a:off x="14325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147803</xdr:rowOff>
    </xdr:from>
    <xdr:to>
      <xdr:col>72</xdr:col>
      <xdr:colOff>38100</xdr:colOff>
      <xdr:row>71</xdr:row>
      <xdr:rowOff>77953</xdr:rowOff>
    </xdr:to>
    <xdr:sp macro="" textlink="">
      <xdr:nvSpPr>
        <xdr:cNvPr id="661" name="楕円 660"/>
        <xdr:cNvSpPr/>
      </xdr:nvSpPr>
      <xdr:spPr>
        <a:xfrm>
          <a:off x="13652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94480</xdr:rowOff>
    </xdr:from>
    <xdr:ext cx="534377" cy="259045"/>
    <xdr:sp macro="" textlink="">
      <xdr:nvSpPr>
        <xdr:cNvPr id="662" name="テキスト ボックス 661"/>
        <xdr:cNvSpPr txBox="1"/>
      </xdr:nvSpPr>
      <xdr:spPr>
        <a:xfrm>
          <a:off x="13436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157556</xdr:rowOff>
    </xdr:from>
    <xdr:to>
      <xdr:col>67</xdr:col>
      <xdr:colOff>101600</xdr:colOff>
      <xdr:row>71</xdr:row>
      <xdr:rowOff>87706</xdr:rowOff>
    </xdr:to>
    <xdr:sp macro="" textlink="">
      <xdr:nvSpPr>
        <xdr:cNvPr id="663" name="楕円 662"/>
        <xdr:cNvSpPr/>
      </xdr:nvSpPr>
      <xdr:spPr>
        <a:xfrm>
          <a:off x="12763500" y="12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104233</xdr:rowOff>
    </xdr:from>
    <xdr:ext cx="534377" cy="259045"/>
    <xdr:sp macro="" textlink="">
      <xdr:nvSpPr>
        <xdr:cNvPr id="664" name="テキスト ボックス 663"/>
        <xdr:cNvSpPr txBox="1"/>
      </xdr:nvSpPr>
      <xdr:spPr>
        <a:xfrm>
          <a:off x="12547111" y="119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6" name="直線コネクタ 685"/>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7"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88" name="直線コネクタ 687"/>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89"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0" name="直線コネクタ 689"/>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117297</xdr:rowOff>
    </xdr:from>
    <xdr:to>
      <xdr:col>85</xdr:col>
      <xdr:colOff>127000</xdr:colOff>
      <xdr:row>98</xdr:row>
      <xdr:rowOff>7569</xdr:rowOff>
    </xdr:to>
    <xdr:cxnSp macro="">
      <xdr:nvCxnSpPr>
        <xdr:cNvPr id="691" name="直線コネクタ 690"/>
        <xdr:cNvCxnSpPr/>
      </xdr:nvCxnSpPr>
      <xdr:spPr>
        <a:xfrm flipV="1">
          <a:off x="15481300" y="16747947"/>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2" name="積立金平均値テキスト"/>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3" name="フローチャート: 判断 692"/>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7569</xdr:rowOff>
    </xdr:from>
    <xdr:to>
      <xdr:col>81</xdr:col>
      <xdr:colOff>50800</xdr:colOff>
      <xdr:row>98</xdr:row>
      <xdr:rowOff>8483</xdr:rowOff>
    </xdr:to>
    <xdr:cxnSp macro="">
      <xdr:nvCxnSpPr>
        <xdr:cNvPr id="694" name="直線コネクタ 693"/>
        <xdr:cNvCxnSpPr/>
      </xdr:nvCxnSpPr>
      <xdr:spPr>
        <a:xfrm flipV="1">
          <a:off x="14592300" y="168096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5" name="フローチャート: 判断 694"/>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696" name="テキスト ボックス 695"/>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39985</xdr:rowOff>
    </xdr:from>
    <xdr:to>
      <xdr:col>76</xdr:col>
      <xdr:colOff>114300</xdr:colOff>
      <xdr:row>98</xdr:row>
      <xdr:rowOff>8483</xdr:rowOff>
    </xdr:to>
    <xdr:cxnSp macro="">
      <xdr:nvCxnSpPr>
        <xdr:cNvPr id="697" name="直線コネクタ 696"/>
        <xdr:cNvCxnSpPr/>
      </xdr:nvCxnSpPr>
      <xdr:spPr>
        <a:xfrm>
          <a:off x="13703300" y="16499185"/>
          <a:ext cx="889000" cy="3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698" name="フローチャート: 判断 697"/>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699" name="テキスト ボックス 698"/>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145186</xdr:rowOff>
    </xdr:from>
    <xdr:to>
      <xdr:col>71</xdr:col>
      <xdr:colOff>177800</xdr:colOff>
      <xdr:row>96</xdr:row>
      <xdr:rowOff>39985</xdr:rowOff>
    </xdr:to>
    <xdr:cxnSp macro="">
      <xdr:nvCxnSpPr>
        <xdr:cNvPr id="700" name="直線コネクタ 699"/>
        <xdr:cNvCxnSpPr/>
      </xdr:nvCxnSpPr>
      <xdr:spPr>
        <a:xfrm>
          <a:off x="12814300" y="16432936"/>
          <a:ext cx="8890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1" name="フローチャート: 判断 700"/>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29542</xdr:rowOff>
    </xdr:from>
    <xdr:ext cx="534377" cy="259045"/>
    <xdr:sp macro="" textlink="">
      <xdr:nvSpPr>
        <xdr:cNvPr id="702" name="テキスト ボックス 701"/>
        <xdr:cNvSpPr txBox="1"/>
      </xdr:nvSpPr>
      <xdr:spPr>
        <a:xfrm>
          <a:off x="13436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3" name="フローチャート: 判断 702"/>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4" name="テキスト ボックス 703"/>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66497</xdr:rowOff>
    </xdr:from>
    <xdr:to>
      <xdr:col>85</xdr:col>
      <xdr:colOff>177800</xdr:colOff>
      <xdr:row>97</xdr:row>
      <xdr:rowOff>168097</xdr:rowOff>
    </xdr:to>
    <xdr:sp macro="" textlink="">
      <xdr:nvSpPr>
        <xdr:cNvPr id="710" name="楕円 709"/>
        <xdr:cNvSpPr/>
      </xdr:nvSpPr>
      <xdr:spPr>
        <a:xfrm>
          <a:off x="162687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44924</xdr:rowOff>
    </xdr:from>
    <xdr:ext cx="469744" cy="259045"/>
    <xdr:sp macro="" textlink="">
      <xdr:nvSpPr>
        <xdr:cNvPr id="711" name="積立金該当値テキスト"/>
        <xdr:cNvSpPr txBox="1"/>
      </xdr:nvSpPr>
      <xdr:spPr>
        <a:xfrm>
          <a:off x="16370300" y="1667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128219</xdr:rowOff>
    </xdr:from>
    <xdr:to>
      <xdr:col>81</xdr:col>
      <xdr:colOff>101600</xdr:colOff>
      <xdr:row>98</xdr:row>
      <xdr:rowOff>58369</xdr:rowOff>
    </xdr:to>
    <xdr:sp macro="" textlink="">
      <xdr:nvSpPr>
        <xdr:cNvPr id="712" name="楕円 711"/>
        <xdr:cNvSpPr/>
      </xdr:nvSpPr>
      <xdr:spPr>
        <a:xfrm>
          <a:off x="15430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49496</xdr:rowOff>
    </xdr:from>
    <xdr:ext cx="469744" cy="259045"/>
    <xdr:sp macro="" textlink="">
      <xdr:nvSpPr>
        <xdr:cNvPr id="713" name="テキスト ボックス 712"/>
        <xdr:cNvSpPr txBox="1"/>
      </xdr:nvSpPr>
      <xdr:spPr>
        <a:xfrm>
          <a:off x="15246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129133</xdr:rowOff>
    </xdr:from>
    <xdr:to>
      <xdr:col>76</xdr:col>
      <xdr:colOff>165100</xdr:colOff>
      <xdr:row>98</xdr:row>
      <xdr:rowOff>59283</xdr:rowOff>
    </xdr:to>
    <xdr:sp macro="" textlink="">
      <xdr:nvSpPr>
        <xdr:cNvPr id="714" name="楕円 713"/>
        <xdr:cNvSpPr/>
      </xdr:nvSpPr>
      <xdr:spPr>
        <a:xfrm>
          <a:off x="145415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50410</xdr:rowOff>
    </xdr:from>
    <xdr:ext cx="469744" cy="259045"/>
    <xdr:sp macro="" textlink="">
      <xdr:nvSpPr>
        <xdr:cNvPr id="715" name="テキスト ボックス 714"/>
        <xdr:cNvSpPr txBox="1"/>
      </xdr:nvSpPr>
      <xdr:spPr>
        <a:xfrm>
          <a:off x="14357428" y="168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160635</xdr:rowOff>
    </xdr:from>
    <xdr:to>
      <xdr:col>72</xdr:col>
      <xdr:colOff>38100</xdr:colOff>
      <xdr:row>96</xdr:row>
      <xdr:rowOff>90785</xdr:rowOff>
    </xdr:to>
    <xdr:sp macro="" textlink="">
      <xdr:nvSpPr>
        <xdr:cNvPr id="716" name="楕円 715"/>
        <xdr:cNvSpPr/>
      </xdr:nvSpPr>
      <xdr:spPr>
        <a:xfrm>
          <a:off x="13652500" y="164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81912</xdr:rowOff>
    </xdr:from>
    <xdr:ext cx="469744" cy="259045"/>
    <xdr:sp macro="" textlink="">
      <xdr:nvSpPr>
        <xdr:cNvPr id="717" name="テキスト ボックス 716"/>
        <xdr:cNvSpPr txBox="1"/>
      </xdr:nvSpPr>
      <xdr:spPr>
        <a:xfrm>
          <a:off x="13468428" y="165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94386</xdr:rowOff>
    </xdr:from>
    <xdr:to>
      <xdr:col>67</xdr:col>
      <xdr:colOff>101600</xdr:colOff>
      <xdr:row>96</xdr:row>
      <xdr:rowOff>24536</xdr:rowOff>
    </xdr:to>
    <xdr:sp macro="" textlink="">
      <xdr:nvSpPr>
        <xdr:cNvPr id="718" name="楕円 717"/>
        <xdr:cNvSpPr/>
      </xdr:nvSpPr>
      <xdr:spPr>
        <a:xfrm>
          <a:off x="12763500" y="163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15663</xdr:rowOff>
    </xdr:from>
    <xdr:ext cx="534377" cy="259045"/>
    <xdr:sp macro="" textlink="">
      <xdr:nvSpPr>
        <xdr:cNvPr id="719" name="テキスト ボックス 718"/>
        <xdr:cNvSpPr txBox="1"/>
      </xdr:nvSpPr>
      <xdr:spPr>
        <a:xfrm>
          <a:off x="12547111" y="1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1" name="直線コネクタ 740"/>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4"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5" name="直線コネクタ 744"/>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117526</xdr:rowOff>
    </xdr:from>
    <xdr:to>
      <xdr:col>116</xdr:col>
      <xdr:colOff>63500</xdr:colOff>
      <xdr:row>38</xdr:row>
      <xdr:rowOff>139700</xdr:rowOff>
    </xdr:to>
    <xdr:cxnSp macro="">
      <xdr:nvCxnSpPr>
        <xdr:cNvPr id="746" name="直線コネクタ 745"/>
        <xdr:cNvCxnSpPr/>
      </xdr:nvCxnSpPr>
      <xdr:spPr>
        <a:xfrm>
          <a:off x="21323300" y="663262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7"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48" name="フローチャート: 判断 747"/>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117526</xdr:rowOff>
    </xdr:from>
    <xdr:to>
      <xdr:col>111</xdr:col>
      <xdr:colOff>177800</xdr:colOff>
      <xdr:row>38</xdr:row>
      <xdr:rowOff>139700</xdr:rowOff>
    </xdr:to>
    <xdr:cxnSp macro="">
      <xdr:nvCxnSpPr>
        <xdr:cNvPr id="749" name="直線コネクタ 748"/>
        <xdr:cNvCxnSpPr/>
      </xdr:nvCxnSpPr>
      <xdr:spPr>
        <a:xfrm flipV="1">
          <a:off x="20434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0" name="フローチャート: 判断 749"/>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1" name="テキスト ボックス 750"/>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3" name="フローチャート: 判断 752"/>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4" name="テキスト ボックス 753"/>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56" name="フローチャート: 判断 755"/>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57" name="テキスト ボックス 756"/>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58" name="フローチャート: 判断 757"/>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59" name="テキスト ボックス 758"/>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66726</xdr:rowOff>
    </xdr:from>
    <xdr:to>
      <xdr:col>112</xdr:col>
      <xdr:colOff>38100</xdr:colOff>
      <xdr:row>38</xdr:row>
      <xdr:rowOff>168326</xdr:rowOff>
    </xdr:to>
    <xdr:sp macro="" textlink="">
      <xdr:nvSpPr>
        <xdr:cNvPr id="767" name="楕円 766"/>
        <xdr:cNvSpPr/>
      </xdr:nvSpPr>
      <xdr:spPr>
        <a:xfrm>
          <a:off x="21272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159453</xdr:rowOff>
    </xdr:from>
    <xdr:ext cx="313932" cy="259045"/>
    <xdr:sp macro="" textlink="">
      <xdr:nvSpPr>
        <xdr:cNvPr id="768" name="テキスト ボックス 767"/>
        <xdr:cNvSpPr txBox="1"/>
      </xdr:nvSpPr>
      <xdr:spPr>
        <a:xfrm>
          <a:off x="21166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6" name="直線コネクタ 795"/>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7"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798" name="直線コネクタ 797"/>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799"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0" name="直線コネクタ 799"/>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121092</xdr:rowOff>
    </xdr:from>
    <xdr:to>
      <xdr:col>116</xdr:col>
      <xdr:colOff>63500</xdr:colOff>
      <xdr:row>56</xdr:row>
      <xdr:rowOff>125709</xdr:rowOff>
    </xdr:to>
    <xdr:cxnSp macro="">
      <xdr:nvCxnSpPr>
        <xdr:cNvPr id="801" name="直線コネクタ 800"/>
        <xdr:cNvCxnSpPr/>
      </xdr:nvCxnSpPr>
      <xdr:spPr>
        <a:xfrm>
          <a:off x="21323300" y="9722292"/>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143360</xdr:rowOff>
    </xdr:from>
    <xdr:ext cx="469744" cy="259045"/>
    <xdr:sp macro="" textlink="">
      <xdr:nvSpPr>
        <xdr:cNvPr id="802" name="貸付金平均値テキスト"/>
        <xdr:cNvSpPr txBox="1"/>
      </xdr:nvSpPr>
      <xdr:spPr>
        <a:xfrm>
          <a:off x="22212300" y="974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3" name="フローチャート: 判断 802"/>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117389</xdr:rowOff>
    </xdr:from>
    <xdr:to>
      <xdr:col>111</xdr:col>
      <xdr:colOff>177800</xdr:colOff>
      <xdr:row>56</xdr:row>
      <xdr:rowOff>121092</xdr:rowOff>
    </xdr:to>
    <xdr:cxnSp macro="">
      <xdr:nvCxnSpPr>
        <xdr:cNvPr id="804" name="直線コネクタ 803"/>
        <xdr:cNvCxnSpPr/>
      </xdr:nvCxnSpPr>
      <xdr:spPr>
        <a:xfrm>
          <a:off x="20434300" y="971858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5" name="フローチャート: 判断 804"/>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78437</xdr:rowOff>
    </xdr:from>
    <xdr:ext cx="469744" cy="259045"/>
    <xdr:sp macro="" textlink="">
      <xdr:nvSpPr>
        <xdr:cNvPr id="806" name="テキスト ボックス 805"/>
        <xdr:cNvSpPr txBox="1"/>
      </xdr:nvSpPr>
      <xdr:spPr>
        <a:xfrm>
          <a:off x="21088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110165</xdr:rowOff>
    </xdr:from>
    <xdr:to>
      <xdr:col>107</xdr:col>
      <xdr:colOff>50800</xdr:colOff>
      <xdr:row>56</xdr:row>
      <xdr:rowOff>117389</xdr:rowOff>
    </xdr:to>
    <xdr:cxnSp macro="">
      <xdr:nvCxnSpPr>
        <xdr:cNvPr id="807" name="直線コネクタ 806"/>
        <xdr:cNvCxnSpPr/>
      </xdr:nvCxnSpPr>
      <xdr:spPr>
        <a:xfrm>
          <a:off x="19545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08" name="フローチャート: 判断 807"/>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67647</xdr:rowOff>
    </xdr:from>
    <xdr:ext cx="469744" cy="259045"/>
    <xdr:sp macro="" textlink="">
      <xdr:nvSpPr>
        <xdr:cNvPr id="809" name="テキスト ボックス 808"/>
        <xdr:cNvSpPr txBox="1"/>
      </xdr:nvSpPr>
      <xdr:spPr>
        <a:xfrm>
          <a:off x="20199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98827</xdr:rowOff>
    </xdr:from>
    <xdr:to>
      <xdr:col>102</xdr:col>
      <xdr:colOff>114300</xdr:colOff>
      <xdr:row>56</xdr:row>
      <xdr:rowOff>110165</xdr:rowOff>
    </xdr:to>
    <xdr:cxnSp macro="">
      <xdr:nvCxnSpPr>
        <xdr:cNvPr id="810" name="直線コネクタ 809"/>
        <xdr:cNvCxnSpPr/>
      </xdr:nvCxnSpPr>
      <xdr:spPr>
        <a:xfrm>
          <a:off x="18656300" y="9700027"/>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1" name="フローチャート: 判断 810"/>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58914</xdr:rowOff>
    </xdr:from>
    <xdr:ext cx="469744" cy="259045"/>
    <xdr:sp macro="" textlink="">
      <xdr:nvSpPr>
        <xdr:cNvPr id="812" name="テキスト ボックス 811"/>
        <xdr:cNvSpPr txBox="1"/>
      </xdr:nvSpPr>
      <xdr:spPr>
        <a:xfrm>
          <a:off x="19310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3" name="フローチャート: 判断 812"/>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103400</xdr:rowOff>
    </xdr:from>
    <xdr:ext cx="469744" cy="259045"/>
    <xdr:sp macro="" textlink="">
      <xdr:nvSpPr>
        <xdr:cNvPr id="814" name="テキスト ボックス 813"/>
        <xdr:cNvSpPr txBox="1"/>
      </xdr:nvSpPr>
      <xdr:spPr>
        <a:xfrm>
          <a:off x="18421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74909</xdr:rowOff>
    </xdr:from>
    <xdr:to>
      <xdr:col>116</xdr:col>
      <xdr:colOff>114300</xdr:colOff>
      <xdr:row>57</xdr:row>
      <xdr:rowOff>5059</xdr:rowOff>
    </xdr:to>
    <xdr:sp macro="" textlink="">
      <xdr:nvSpPr>
        <xdr:cNvPr id="820" name="楕円 819"/>
        <xdr:cNvSpPr/>
      </xdr:nvSpPr>
      <xdr:spPr>
        <a:xfrm>
          <a:off x="221107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97786</xdr:rowOff>
    </xdr:from>
    <xdr:ext cx="469744" cy="259045"/>
    <xdr:sp macro="" textlink="">
      <xdr:nvSpPr>
        <xdr:cNvPr id="821" name="貸付金該当値テキスト"/>
        <xdr:cNvSpPr txBox="1"/>
      </xdr:nvSpPr>
      <xdr:spPr>
        <a:xfrm>
          <a:off x="22212300" y="952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70292</xdr:rowOff>
    </xdr:from>
    <xdr:to>
      <xdr:col>112</xdr:col>
      <xdr:colOff>38100</xdr:colOff>
      <xdr:row>57</xdr:row>
      <xdr:rowOff>442</xdr:rowOff>
    </xdr:to>
    <xdr:sp macro="" textlink="">
      <xdr:nvSpPr>
        <xdr:cNvPr id="822" name="楕円 821"/>
        <xdr:cNvSpPr/>
      </xdr:nvSpPr>
      <xdr:spPr>
        <a:xfrm>
          <a:off x="212725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16969</xdr:rowOff>
    </xdr:from>
    <xdr:ext cx="469744" cy="259045"/>
    <xdr:sp macro="" textlink="">
      <xdr:nvSpPr>
        <xdr:cNvPr id="823" name="テキスト ボックス 822"/>
        <xdr:cNvSpPr txBox="1"/>
      </xdr:nvSpPr>
      <xdr:spPr>
        <a:xfrm>
          <a:off x="21088428" y="94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66589</xdr:rowOff>
    </xdr:from>
    <xdr:to>
      <xdr:col>107</xdr:col>
      <xdr:colOff>101600</xdr:colOff>
      <xdr:row>56</xdr:row>
      <xdr:rowOff>168189</xdr:rowOff>
    </xdr:to>
    <xdr:sp macro="" textlink="">
      <xdr:nvSpPr>
        <xdr:cNvPr id="824" name="楕円 823"/>
        <xdr:cNvSpPr/>
      </xdr:nvSpPr>
      <xdr:spPr>
        <a:xfrm>
          <a:off x="20383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13266</xdr:rowOff>
    </xdr:from>
    <xdr:ext cx="469744" cy="259045"/>
    <xdr:sp macro="" textlink="">
      <xdr:nvSpPr>
        <xdr:cNvPr id="825" name="テキスト ボックス 824"/>
        <xdr:cNvSpPr txBox="1"/>
      </xdr:nvSpPr>
      <xdr:spPr>
        <a:xfrm>
          <a:off x="20199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59365</xdr:rowOff>
    </xdr:from>
    <xdr:to>
      <xdr:col>102</xdr:col>
      <xdr:colOff>165100</xdr:colOff>
      <xdr:row>56</xdr:row>
      <xdr:rowOff>160965</xdr:rowOff>
    </xdr:to>
    <xdr:sp macro="" textlink="">
      <xdr:nvSpPr>
        <xdr:cNvPr id="826" name="楕円 825"/>
        <xdr:cNvSpPr/>
      </xdr:nvSpPr>
      <xdr:spPr>
        <a:xfrm>
          <a:off x="19494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6042</xdr:rowOff>
    </xdr:from>
    <xdr:ext cx="469744" cy="259045"/>
    <xdr:sp macro="" textlink="">
      <xdr:nvSpPr>
        <xdr:cNvPr id="827" name="テキスト ボックス 826"/>
        <xdr:cNvSpPr txBox="1"/>
      </xdr:nvSpPr>
      <xdr:spPr>
        <a:xfrm>
          <a:off x="19310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48027</xdr:rowOff>
    </xdr:from>
    <xdr:to>
      <xdr:col>98</xdr:col>
      <xdr:colOff>38100</xdr:colOff>
      <xdr:row>56</xdr:row>
      <xdr:rowOff>149627</xdr:rowOff>
    </xdr:to>
    <xdr:sp macro="" textlink="">
      <xdr:nvSpPr>
        <xdr:cNvPr id="828" name="楕円 827"/>
        <xdr:cNvSpPr/>
      </xdr:nvSpPr>
      <xdr:spPr>
        <a:xfrm>
          <a:off x="18605500" y="9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166154</xdr:rowOff>
    </xdr:from>
    <xdr:ext cx="469744" cy="259045"/>
    <xdr:sp macro="" textlink="">
      <xdr:nvSpPr>
        <xdr:cNvPr id="829" name="テキスト ボックス 828"/>
        <xdr:cNvSpPr txBox="1"/>
      </xdr:nvSpPr>
      <xdr:spPr>
        <a:xfrm>
          <a:off x="18421428" y="94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4" name="直線コネクタ 853"/>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5"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6" name="直線コネクタ 855"/>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7"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58" name="直線コネクタ 857"/>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64567</xdr:rowOff>
    </xdr:from>
    <xdr:to>
      <xdr:col>116</xdr:col>
      <xdr:colOff>63500</xdr:colOff>
      <xdr:row>75</xdr:row>
      <xdr:rowOff>114097</xdr:rowOff>
    </xdr:to>
    <xdr:cxnSp macro="">
      <xdr:nvCxnSpPr>
        <xdr:cNvPr id="859" name="直線コネクタ 858"/>
        <xdr:cNvCxnSpPr/>
      </xdr:nvCxnSpPr>
      <xdr:spPr>
        <a:xfrm flipV="1">
          <a:off x="21323300" y="12923317"/>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42866</xdr:rowOff>
    </xdr:from>
    <xdr:ext cx="534377" cy="259045"/>
    <xdr:sp macro="" textlink="">
      <xdr:nvSpPr>
        <xdr:cNvPr id="860" name="繰出金平均値テキスト"/>
        <xdr:cNvSpPr txBox="1"/>
      </xdr:nvSpPr>
      <xdr:spPr>
        <a:xfrm>
          <a:off x="22212300" y="12901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1" name="フローチャート: 判断 860"/>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99809</xdr:rowOff>
    </xdr:from>
    <xdr:to>
      <xdr:col>111</xdr:col>
      <xdr:colOff>177800</xdr:colOff>
      <xdr:row>75</xdr:row>
      <xdr:rowOff>114097</xdr:rowOff>
    </xdr:to>
    <xdr:cxnSp macro="">
      <xdr:nvCxnSpPr>
        <xdr:cNvPr id="862" name="直線コネクタ 861"/>
        <xdr:cNvCxnSpPr/>
      </xdr:nvCxnSpPr>
      <xdr:spPr>
        <a:xfrm>
          <a:off x="20434300" y="1295855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3" name="フローチャート: 判断 862"/>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64" name="テキスト ボックス 863"/>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99809</xdr:rowOff>
    </xdr:from>
    <xdr:to>
      <xdr:col>107</xdr:col>
      <xdr:colOff>50800</xdr:colOff>
      <xdr:row>75</xdr:row>
      <xdr:rowOff>126250</xdr:rowOff>
    </xdr:to>
    <xdr:cxnSp macro="">
      <xdr:nvCxnSpPr>
        <xdr:cNvPr id="865" name="直線コネクタ 864"/>
        <xdr:cNvCxnSpPr/>
      </xdr:nvCxnSpPr>
      <xdr:spPr>
        <a:xfrm flipV="1">
          <a:off x="19545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6" name="フローチャート: 判断 865"/>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67" name="テキスト ボックス 866"/>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126250</xdr:rowOff>
    </xdr:from>
    <xdr:to>
      <xdr:col>102</xdr:col>
      <xdr:colOff>114300</xdr:colOff>
      <xdr:row>76</xdr:row>
      <xdr:rowOff>38888</xdr:rowOff>
    </xdr:to>
    <xdr:cxnSp macro="">
      <xdr:nvCxnSpPr>
        <xdr:cNvPr id="868" name="直線コネクタ 867"/>
        <xdr:cNvCxnSpPr/>
      </xdr:nvCxnSpPr>
      <xdr:spPr>
        <a:xfrm flipV="1">
          <a:off x="18656300" y="12985000"/>
          <a:ext cx="889000" cy="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69" name="フローチャート: 判断 868"/>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63822</xdr:rowOff>
    </xdr:from>
    <xdr:ext cx="534377" cy="259045"/>
    <xdr:sp macro="" textlink="">
      <xdr:nvSpPr>
        <xdr:cNvPr id="870" name="テキスト ボックス 869"/>
        <xdr:cNvSpPr txBox="1"/>
      </xdr:nvSpPr>
      <xdr:spPr>
        <a:xfrm>
          <a:off x="19278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1" name="フローチャート: 判断 870"/>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132859</xdr:rowOff>
    </xdr:from>
    <xdr:ext cx="534377" cy="259045"/>
    <xdr:sp macro="" textlink="">
      <xdr:nvSpPr>
        <xdr:cNvPr id="872" name="テキスト ボックス 871"/>
        <xdr:cNvSpPr txBox="1"/>
      </xdr:nvSpPr>
      <xdr:spPr>
        <a:xfrm>
          <a:off x="18389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13767</xdr:rowOff>
    </xdr:from>
    <xdr:to>
      <xdr:col>116</xdr:col>
      <xdr:colOff>114300</xdr:colOff>
      <xdr:row>75</xdr:row>
      <xdr:rowOff>115367</xdr:rowOff>
    </xdr:to>
    <xdr:sp macro="" textlink="">
      <xdr:nvSpPr>
        <xdr:cNvPr id="878" name="楕円 877"/>
        <xdr:cNvSpPr/>
      </xdr:nvSpPr>
      <xdr:spPr>
        <a:xfrm>
          <a:off x="221107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36644</xdr:rowOff>
    </xdr:from>
    <xdr:ext cx="534377" cy="259045"/>
    <xdr:sp macro="" textlink="">
      <xdr:nvSpPr>
        <xdr:cNvPr id="879" name="繰出金該当値テキスト"/>
        <xdr:cNvSpPr txBox="1"/>
      </xdr:nvSpPr>
      <xdr:spPr>
        <a:xfrm>
          <a:off x="22212300" y="127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63297</xdr:rowOff>
    </xdr:from>
    <xdr:to>
      <xdr:col>112</xdr:col>
      <xdr:colOff>38100</xdr:colOff>
      <xdr:row>75</xdr:row>
      <xdr:rowOff>164897</xdr:rowOff>
    </xdr:to>
    <xdr:sp macro="" textlink="">
      <xdr:nvSpPr>
        <xdr:cNvPr id="880" name="楕円 879"/>
        <xdr:cNvSpPr/>
      </xdr:nvSpPr>
      <xdr:spPr>
        <a:xfrm>
          <a:off x="21272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9974</xdr:rowOff>
    </xdr:from>
    <xdr:ext cx="534377" cy="259045"/>
    <xdr:sp macro="" textlink="">
      <xdr:nvSpPr>
        <xdr:cNvPr id="881" name="テキスト ボックス 880"/>
        <xdr:cNvSpPr txBox="1"/>
      </xdr:nvSpPr>
      <xdr:spPr>
        <a:xfrm>
          <a:off x="21056111" y="12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49009</xdr:rowOff>
    </xdr:from>
    <xdr:to>
      <xdr:col>107</xdr:col>
      <xdr:colOff>101600</xdr:colOff>
      <xdr:row>75</xdr:row>
      <xdr:rowOff>150609</xdr:rowOff>
    </xdr:to>
    <xdr:sp macro="" textlink="">
      <xdr:nvSpPr>
        <xdr:cNvPr id="882" name="楕円 881"/>
        <xdr:cNvSpPr/>
      </xdr:nvSpPr>
      <xdr:spPr>
        <a:xfrm>
          <a:off x="20383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141736</xdr:rowOff>
    </xdr:from>
    <xdr:ext cx="534377" cy="259045"/>
    <xdr:sp macro="" textlink="">
      <xdr:nvSpPr>
        <xdr:cNvPr id="883" name="テキスト ボックス 882"/>
        <xdr:cNvSpPr txBox="1"/>
      </xdr:nvSpPr>
      <xdr:spPr>
        <a:xfrm>
          <a:off x="20167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75450</xdr:rowOff>
    </xdr:from>
    <xdr:to>
      <xdr:col>102</xdr:col>
      <xdr:colOff>165100</xdr:colOff>
      <xdr:row>76</xdr:row>
      <xdr:rowOff>5600</xdr:rowOff>
    </xdr:to>
    <xdr:sp macro="" textlink="">
      <xdr:nvSpPr>
        <xdr:cNvPr id="884" name="楕円 883"/>
        <xdr:cNvSpPr/>
      </xdr:nvSpPr>
      <xdr:spPr>
        <a:xfrm>
          <a:off x="19494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22127</xdr:rowOff>
    </xdr:from>
    <xdr:ext cx="534377" cy="259045"/>
    <xdr:sp macro="" textlink="">
      <xdr:nvSpPr>
        <xdr:cNvPr id="885" name="テキスト ボックス 884"/>
        <xdr:cNvSpPr txBox="1"/>
      </xdr:nvSpPr>
      <xdr:spPr>
        <a:xfrm>
          <a:off x="19278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159538</xdr:rowOff>
    </xdr:from>
    <xdr:to>
      <xdr:col>98</xdr:col>
      <xdr:colOff>38100</xdr:colOff>
      <xdr:row>76</xdr:row>
      <xdr:rowOff>89688</xdr:rowOff>
    </xdr:to>
    <xdr:sp macro="" textlink="">
      <xdr:nvSpPr>
        <xdr:cNvPr id="886" name="楕円 885"/>
        <xdr:cNvSpPr/>
      </xdr:nvSpPr>
      <xdr:spPr>
        <a:xfrm>
          <a:off x="186055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106215</xdr:rowOff>
    </xdr:from>
    <xdr:ext cx="534377" cy="259045"/>
    <xdr:sp macro="" textlink="">
      <xdr:nvSpPr>
        <xdr:cNvPr id="887" name="テキスト ボックス 886"/>
        <xdr:cNvSpPr txBox="1"/>
      </xdr:nvSpPr>
      <xdr:spPr>
        <a:xfrm>
          <a:off x="18389111" y="12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484,380</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11,448</a:t>
          </a:r>
          <a:r>
            <a:rPr kumimoji="1" lang="ja-JP" altLang="en-US" sz="1200">
              <a:latin typeface="ＭＳ Ｐゴシック" panose="020B0600070205080204" pitchFamily="50" charset="-128"/>
              <a:ea typeface="ＭＳ Ｐゴシック" panose="020B0600070205080204" pitchFamily="50" charset="-128"/>
            </a:rPr>
            <a:t>円の増となっている。増加の大きい項目としては災害復旧費、扶助費が挙げられる。災害復旧費については平成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年度から東日本大震災により被災し使用不能となった庁舎の復興再整備事業を行っており、平成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年度をピークに事業を実施しており、本体工事や外構工事などを実施することに伴い大幅に増となっている。扶助費については前年度比</a:t>
          </a:r>
          <a:r>
            <a:rPr kumimoji="1" lang="en-US" altLang="ja-JP" sz="1200">
              <a:latin typeface="ＭＳ Ｐゴシック" panose="020B0600070205080204" pitchFamily="50" charset="-128"/>
              <a:ea typeface="ＭＳ Ｐゴシック" panose="020B0600070205080204" pitchFamily="50" charset="-128"/>
            </a:rPr>
            <a:t>15,074</a:t>
          </a:r>
          <a:r>
            <a:rPr kumimoji="1" lang="ja-JP" altLang="en-US" sz="1200">
              <a:latin typeface="ＭＳ Ｐゴシック" panose="020B0600070205080204" pitchFamily="50" charset="-128"/>
              <a:ea typeface="ＭＳ Ｐゴシック" panose="020B0600070205080204" pitchFamily="50" charset="-128"/>
            </a:rPr>
            <a:t>円増の住民一人当たり</a:t>
          </a:r>
          <a:r>
            <a:rPr kumimoji="1" lang="en-US" altLang="ja-JP" sz="1200">
              <a:latin typeface="ＭＳ Ｐゴシック" panose="020B0600070205080204" pitchFamily="50" charset="-128"/>
              <a:ea typeface="ＭＳ Ｐゴシック" panose="020B0600070205080204" pitchFamily="50" charset="-128"/>
            </a:rPr>
            <a:t>87,743</a:t>
          </a:r>
          <a:r>
            <a:rPr kumimoji="1" lang="ja-JP" altLang="en-US" sz="1200">
              <a:latin typeface="ＭＳ Ｐゴシック" panose="020B0600070205080204" pitchFamily="50" charset="-128"/>
              <a:ea typeface="ＭＳ Ｐゴシック" panose="020B0600070205080204" pitchFamily="50" charset="-128"/>
            </a:rPr>
            <a:t>円となっており、依然として類似団体内平均及び県内平均を大きく上回っており、増加傾向となっている。高い水準となっている要因としては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子育て支援や障害者、高齢者などの支援に係る経費の増大が挙げられる。今後も経費の増加が見込まれ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引き続き社会情勢などの変化に順応した住民サービスを実施する一方、資格審査等の適正化や、市単独事業の見直しなど扶助費総額の抑制に努めていく。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また、他の項目として、人件費については、住民一人当たり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67,198</a:t>
          </a:r>
          <a:r>
            <a:rPr kumimoji="1" lang="ja-JP" altLang="en-US" sz="1200">
              <a:latin typeface="ＭＳ Ｐゴシック" panose="020B0600070205080204" pitchFamily="50" charset="-128"/>
              <a:ea typeface="ＭＳ Ｐゴシック" panose="020B0600070205080204" pitchFamily="50" charset="-128"/>
            </a:rPr>
            <a:t>円となっており、類似団体内平均と同水準を維持し全国平均を下回っている。今後も定員適正化計画に基づく定員管理や指定管理者制度の活用、民間委託の推進などにより更なる人件費削減に努めていく。補助費等については、前年度比</a:t>
          </a:r>
          <a:r>
            <a:rPr kumimoji="1" lang="en-US" altLang="ja-JP" sz="1200">
              <a:latin typeface="ＭＳ Ｐゴシック" panose="020B0600070205080204" pitchFamily="50" charset="-128"/>
              <a:ea typeface="ＭＳ Ｐゴシック" panose="020B0600070205080204" pitchFamily="50" charset="-128"/>
            </a:rPr>
            <a:t>1,312</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57,018</a:t>
          </a:r>
          <a:r>
            <a:rPr kumimoji="1" lang="ja-JP" altLang="en-US" sz="1200">
              <a:latin typeface="ＭＳ Ｐゴシック" panose="020B0600070205080204" pitchFamily="50" charset="-128"/>
              <a:ea typeface="ＭＳ Ｐゴシック" panose="020B0600070205080204" pitchFamily="50" charset="-128"/>
            </a:rPr>
            <a:t>円と減少したものの、依然として全国平均、類似団体内平均、県内平均を大きく上回っている。要因としては一部事務組合への負担金や各種団体への補助金が多額であることが挙げられる。今後、市単独補助金等について必要性や費用対効果を検証するなど適正化に努めていく。普通建設事業費については、道路改良事業の減や小学校教室棟改築事業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年度で完了したことなどにより住民一人当たり</a:t>
          </a:r>
          <a:r>
            <a:rPr kumimoji="1" lang="en-US" altLang="ja-JP" sz="1200">
              <a:latin typeface="ＭＳ Ｐゴシック" panose="020B0600070205080204" pitchFamily="50" charset="-128"/>
              <a:ea typeface="ＭＳ Ｐゴシック" panose="020B0600070205080204" pitchFamily="50" charset="-128"/>
            </a:rPr>
            <a:t>44,028</a:t>
          </a:r>
          <a:r>
            <a:rPr kumimoji="1" lang="ja-JP" altLang="en-US" sz="1200">
              <a:latin typeface="ＭＳ Ｐゴシック" panose="020B0600070205080204" pitchFamily="50" charset="-128"/>
              <a:ea typeface="ＭＳ Ｐゴシック" panose="020B0600070205080204" pitchFamily="50" charset="-128"/>
            </a:rPr>
            <a:t>円、前年度比</a:t>
          </a:r>
          <a:r>
            <a:rPr kumimoji="1" lang="en-US" altLang="ja-JP" sz="1200">
              <a:latin typeface="ＭＳ Ｐゴシック" panose="020B0600070205080204" pitchFamily="50" charset="-128"/>
              <a:ea typeface="ＭＳ Ｐゴシック" panose="020B0600070205080204" pitchFamily="50" charset="-128"/>
            </a:rPr>
            <a:t>13,367</a:t>
          </a:r>
          <a:r>
            <a:rPr kumimoji="1" lang="ja-JP" altLang="en-US" sz="1200">
              <a:latin typeface="ＭＳ Ｐゴシック" panose="020B0600070205080204" pitchFamily="50" charset="-128"/>
              <a:ea typeface="ＭＳ Ｐゴシック" panose="020B0600070205080204" pitchFamily="50" charset="-128"/>
            </a:rPr>
            <a:t>円減と大きく減少した。今後も、中学校校舎改築事業など大規模な建設事業が見込まれることから、事業の優先度や緊急度を勘案し計画的に事業を実施していく。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71,449
70,411
354.36
35,741,689
34,608,495
1,065,989
18,946,624
32,674,854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48260</xdr:rowOff>
    </xdr:from>
    <xdr:to>
      <xdr:col>24</xdr:col>
      <xdr:colOff>63500</xdr:colOff>
      <xdr:row>33</xdr:row>
      <xdr:rowOff>81026</xdr:rowOff>
    </xdr:to>
    <xdr:cxnSp macro="">
      <xdr:nvCxnSpPr>
        <xdr:cNvPr id="61" name="直線コネクタ 60"/>
        <xdr:cNvCxnSpPr/>
      </xdr:nvCxnSpPr>
      <xdr:spPr>
        <a:xfrm flipV="1">
          <a:off x="3797300" y="570611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81026</xdr:rowOff>
    </xdr:from>
    <xdr:to>
      <xdr:col>19</xdr:col>
      <xdr:colOff>177800</xdr:colOff>
      <xdr:row>33</xdr:row>
      <xdr:rowOff>96266</xdr:rowOff>
    </xdr:to>
    <xdr:cxnSp macro="">
      <xdr:nvCxnSpPr>
        <xdr:cNvPr id="64" name="直線コネクタ 63"/>
        <xdr:cNvCxnSpPr/>
      </xdr:nvCxnSpPr>
      <xdr:spPr>
        <a:xfrm flipV="1">
          <a:off x="2908300" y="57388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83329</xdr:rowOff>
    </xdr:from>
    <xdr:ext cx="469744" cy="259045"/>
    <xdr:sp macro="" textlink="">
      <xdr:nvSpPr>
        <xdr:cNvPr id="66" name="テキスト ボックス 65"/>
        <xdr:cNvSpPr txBox="1"/>
      </xdr:nvSpPr>
      <xdr:spPr>
        <a:xfrm>
          <a:off x="3562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75692</xdr:rowOff>
    </xdr:from>
    <xdr:to>
      <xdr:col>15</xdr:col>
      <xdr:colOff>50800</xdr:colOff>
      <xdr:row>33</xdr:row>
      <xdr:rowOff>96266</xdr:rowOff>
    </xdr:to>
    <xdr:cxnSp macro="">
      <xdr:nvCxnSpPr>
        <xdr:cNvPr id="67" name="直線コネクタ 66"/>
        <xdr:cNvCxnSpPr/>
      </xdr:nvCxnSpPr>
      <xdr:spPr>
        <a:xfrm>
          <a:off x="2019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103141</xdr:rowOff>
    </xdr:from>
    <xdr:ext cx="469744" cy="259045"/>
    <xdr:sp macro="" textlink="">
      <xdr:nvSpPr>
        <xdr:cNvPr id="69" name="テキスト ボックス 68"/>
        <xdr:cNvSpPr txBox="1"/>
      </xdr:nvSpPr>
      <xdr:spPr>
        <a:xfrm>
          <a:off x="2673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32</xdr:row>
      <xdr:rowOff>153416</xdr:rowOff>
    </xdr:to>
    <xdr:cxnSp macro="">
      <xdr:nvCxnSpPr>
        <xdr:cNvPr id="70" name="直線コネクタ 69"/>
        <xdr:cNvCxnSpPr/>
      </xdr:nvCxnSpPr>
      <xdr:spPr>
        <a:xfrm flipV="1">
          <a:off x="1130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116857</xdr:rowOff>
    </xdr:from>
    <xdr:ext cx="469744" cy="259045"/>
    <xdr:sp macro="" textlink="">
      <xdr:nvSpPr>
        <xdr:cNvPr id="72" name="テキスト ボックス 71"/>
        <xdr:cNvSpPr txBox="1"/>
      </xdr:nvSpPr>
      <xdr:spPr>
        <a:xfrm>
          <a:off x="1784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168910</xdr:rowOff>
    </xdr:from>
    <xdr:to>
      <xdr:col>24</xdr:col>
      <xdr:colOff>114300</xdr:colOff>
      <xdr:row>33</xdr:row>
      <xdr:rowOff>99060</xdr:rowOff>
    </xdr:to>
    <xdr:sp macro="" textlink="">
      <xdr:nvSpPr>
        <xdr:cNvPr id="80" name="楕円 79"/>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20337</xdr:rowOff>
    </xdr:from>
    <xdr:ext cx="469744" cy="259045"/>
    <xdr:sp macro="" textlink="">
      <xdr:nvSpPr>
        <xdr:cNvPr id="81"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30226</xdr:rowOff>
    </xdr:from>
    <xdr:to>
      <xdr:col>20</xdr:col>
      <xdr:colOff>38100</xdr:colOff>
      <xdr:row>33</xdr:row>
      <xdr:rowOff>131826</xdr:rowOff>
    </xdr:to>
    <xdr:sp macro="" textlink="">
      <xdr:nvSpPr>
        <xdr:cNvPr id="82" name="楕円 81"/>
        <xdr:cNvSpPr/>
      </xdr:nvSpPr>
      <xdr:spPr>
        <a:xfrm>
          <a:off x="3746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148353</xdr:rowOff>
    </xdr:from>
    <xdr:ext cx="469744" cy="259045"/>
    <xdr:sp macro="" textlink="">
      <xdr:nvSpPr>
        <xdr:cNvPr id="83" name="テキスト ボックス 82"/>
        <xdr:cNvSpPr txBox="1"/>
      </xdr:nvSpPr>
      <xdr:spPr>
        <a:xfrm>
          <a:off x="3562428"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45466</xdr:rowOff>
    </xdr:from>
    <xdr:to>
      <xdr:col>15</xdr:col>
      <xdr:colOff>101600</xdr:colOff>
      <xdr:row>33</xdr:row>
      <xdr:rowOff>147066</xdr:rowOff>
    </xdr:to>
    <xdr:sp macro="" textlink="">
      <xdr:nvSpPr>
        <xdr:cNvPr id="84" name="楕円 83"/>
        <xdr:cNvSpPr/>
      </xdr:nvSpPr>
      <xdr:spPr>
        <a:xfrm>
          <a:off x="2857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163593</xdr:rowOff>
    </xdr:from>
    <xdr:ext cx="469744" cy="259045"/>
    <xdr:sp macro="" textlink="">
      <xdr:nvSpPr>
        <xdr:cNvPr id="85" name="テキスト ボックス 84"/>
        <xdr:cNvSpPr txBox="1"/>
      </xdr:nvSpPr>
      <xdr:spPr>
        <a:xfrm>
          <a:off x="2673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24892</xdr:rowOff>
    </xdr:from>
    <xdr:to>
      <xdr:col>10</xdr:col>
      <xdr:colOff>165100</xdr:colOff>
      <xdr:row>32</xdr:row>
      <xdr:rowOff>126492</xdr:rowOff>
    </xdr:to>
    <xdr:sp macro="" textlink="">
      <xdr:nvSpPr>
        <xdr:cNvPr id="86" name="楕円 85"/>
        <xdr:cNvSpPr/>
      </xdr:nvSpPr>
      <xdr:spPr>
        <a:xfrm>
          <a:off x="1968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143019</xdr:rowOff>
    </xdr:from>
    <xdr:ext cx="469744" cy="259045"/>
    <xdr:sp macro="" textlink="">
      <xdr:nvSpPr>
        <xdr:cNvPr id="87" name="テキスト ボックス 86"/>
        <xdr:cNvSpPr txBox="1"/>
      </xdr:nvSpPr>
      <xdr:spPr>
        <a:xfrm>
          <a:off x="1784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102616</xdr:rowOff>
    </xdr:from>
    <xdr:to>
      <xdr:col>6</xdr:col>
      <xdr:colOff>38100</xdr:colOff>
      <xdr:row>33</xdr:row>
      <xdr:rowOff>32766</xdr:rowOff>
    </xdr:to>
    <xdr:sp macro="" textlink="">
      <xdr:nvSpPr>
        <xdr:cNvPr id="88" name="楕円 87"/>
        <xdr:cNvSpPr/>
      </xdr:nvSpPr>
      <xdr:spPr>
        <a:xfrm>
          <a:off x="1079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49293</xdr:rowOff>
    </xdr:from>
    <xdr:ext cx="469744" cy="259045"/>
    <xdr:sp macro="" textlink="">
      <xdr:nvSpPr>
        <xdr:cNvPr id="89" name="テキスト ボックス 88"/>
        <xdr:cNvSpPr txBox="1"/>
      </xdr:nvSpPr>
      <xdr:spPr>
        <a:xfrm>
          <a:off x="895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6" name="直線コネクタ 115"/>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7"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8" name="直線コネクタ 117"/>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9"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20" name="直線コネクタ 119"/>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65274</xdr:rowOff>
    </xdr:from>
    <xdr:to>
      <xdr:col>24</xdr:col>
      <xdr:colOff>63500</xdr:colOff>
      <xdr:row>58</xdr:row>
      <xdr:rowOff>47019</xdr:rowOff>
    </xdr:to>
    <xdr:cxnSp macro="">
      <xdr:nvCxnSpPr>
        <xdr:cNvPr id="121" name="直線コネクタ 120"/>
        <xdr:cNvCxnSpPr/>
      </xdr:nvCxnSpPr>
      <xdr:spPr>
        <a:xfrm flipV="1">
          <a:off x="3797300" y="9837924"/>
          <a:ext cx="8382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128008</xdr:rowOff>
    </xdr:from>
    <xdr:ext cx="534377" cy="259045"/>
    <xdr:sp macro="" textlink="">
      <xdr:nvSpPr>
        <xdr:cNvPr id="122" name="総務費平均値テキスト"/>
        <xdr:cNvSpPr txBox="1"/>
      </xdr:nvSpPr>
      <xdr:spPr>
        <a:xfrm>
          <a:off x="4686300" y="9386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3" name="フローチャート: 判断 122"/>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25564</xdr:rowOff>
    </xdr:from>
    <xdr:to>
      <xdr:col>19</xdr:col>
      <xdr:colOff>177800</xdr:colOff>
      <xdr:row>58</xdr:row>
      <xdr:rowOff>47019</xdr:rowOff>
    </xdr:to>
    <xdr:cxnSp macro="">
      <xdr:nvCxnSpPr>
        <xdr:cNvPr id="124" name="直線コネクタ 123"/>
        <xdr:cNvCxnSpPr/>
      </xdr:nvCxnSpPr>
      <xdr:spPr>
        <a:xfrm>
          <a:off x="2908300" y="9798214"/>
          <a:ext cx="889000" cy="1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5" name="フローチャート: 判断 124"/>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162810</xdr:rowOff>
    </xdr:from>
    <xdr:ext cx="534377" cy="259045"/>
    <xdr:sp macro="" textlink="">
      <xdr:nvSpPr>
        <xdr:cNvPr id="126" name="テキスト ボックス 125"/>
        <xdr:cNvSpPr txBox="1"/>
      </xdr:nvSpPr>
      <xdr:spPr>
        <a:xfrm>
          <a:off x="3530111" y="92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105932</xdr:rowOff>
    </xdr:from>
    <xdr:to>
      <xdr:col>15</xdr:col>
      <xdr:colOff>50800</xdr:colOff>
      <xdr:row>57</xdr:row>
      <xdr:rowOff>25564</xdr:rowOff>
    </xdr:to>
    <xdr:cxnSp macro="">
      <xdr:nvCxnSpPr>
        <xdr:cNvPr id="127" name="直線コネクタ 126"/>
        <xdr:cNvCxnSpPr/>
      </xdr:nvCxnSpPr>
      <xdr:spPr>
        <a:xfrm>
          <a:off x="2019300" y="9707132"/>
          <a:ext cx="889000" cy="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8" name="フローチャート: 判断 127"/>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26237</xdr:rowOff>
    </xdr:from>
    <xdr:ext cx="534377" cy="259045"/>
    <xdr:sp macro="" textlink="">
      <xdr:nvSpPr>
        <xdr:cNvPr id="129" name="テキスト ボックス 128"/>
        <xdr:cNvSpPr txBox="1"/>
      </xdr:nvSpPr>
      <xdr:spPr>
        <a:xfrm>
          <a:off x="2641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105932</xdr:rowOff>
    </xdr:from>
    <xdr:to>
      <xdr:col>10</xdr:col>
      <xdr:colOff>114300</xdr:colOff>
      <xdr:row>56</xdr:row>
      <xdr:rowOff>148877</xdr:rowOff>
    </xdr:to>
    <xdr:cxnSp macro="">
      <xdr:nvCxnSpPr>
        <xdr:cNvPr id="130" name="直線コネクタ 129"/>
        <xdr:cNvCxnSpPr/>
      </xdr:nvCxnSpPr>
      <xdr:spPr>
        <a:xfrm flipV="1">
          <a:off x="1130300" y="9707132"/>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31" name="フローチャート: 判断 130"/>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1385</xdr:rowOff>
    </xdr:from>
    <xdr:ext cx="534377" cy="259045"/>
    <xdr:sp macro="" textlink="">
      <xdr:nvSpPr>
        <xdr:cNvPr id="132" name="テキスト ボックス 131"/>
        <xdr:cNvSpPr txBox="1"/>
      </xdr:nvSpPr>
      <xdr:spPr>
        <a:xfrm>
          <a:off x="1752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3" name="フローチャート: 判断 132"/>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96124</xdr:rowOff>
    </xdr:from>
    <xdr:ext cx="534377" cy="259045"/>
    <xdr:sp macro="" textlink="">
      <xdr:nvSpPr>
        <xdr:cNvPr id="134" name="テキスト ボックス 133"/>
        <xdr:cNvSpPr txBox="1"/>
      </xdr:nvSpPr>
      <xdr:spPr>
        <a:xfrm>
          <a:off x="863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14474</xdr:rowOff>
    </xdr:from>
    <xdr:to>
      <xdr:col>24</xdr:col>
      <xdr:colOff>114300</xdr:colOff>
      <xdr:row>57</xdr:row>
      <xdr:rowOff>116074</xdr:rowOff>
    </xdr:to>
    <xdr:sp macro="" textlink="">
      <xdr:nvSpPr>
        <xdr:cNvPr id="140" name="楕円 139"/>
        <xdr:cNvSpPr/>
      </xdr:nvSpPr>
      <xdr:spPr>
        <a:xfrm>
          <a:off x="4584700" y="97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164351</xdr:rowOff>
    </xdr:from>
    <xdr:ext cx="534377" cy="259045"/>
    <xdr:sp macro="" textlink="">
      <xdr:nvSpPr>
        <xdr:cNvPr id="141" name="総務費該当値テキスト"/>
        <xdr:cNvSpPr txBox="1"/>
      </xdr:nvSpPr>
      <xdr:spPr>
        <a:xfrm>
          <a:off x="4686300" y="97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167669</xdr:rowOff>
    </xdr:from>
    <xdr:to>
      <xdr:col>20</xdr:col>
      <xdr:colOff>38100</xdr:colOff>
      <xdr:row>58</xdr:row>
      <xdr:rowOff>97819</xdr:rowOff>
    </xdr:to>
    <xdr:sp macro="" textlink="">
      <xdr:nvSpPr>
        <xdr:cNvPr id="142" name="楕円 141"/>
        <xdr:cNvSpPr/>
      </xdr:nvSpPr>
      <xdr:spPr>
        <a:xfrm>
          <a:off x="37465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88946</xdr:rowOff>
    </xdr:from>
    <xdr:ext cx="534377" cy="259045"/>
    <xdr:sp macro="" textlink="">
      <xdr:nvSpPr>
        <xdr:cNvPr id="143" name="テキスト ボックス 142"/>
        <xdr:cNvSpPr txBox="1"/>
      </xdr:nvSpPr>
      <xdr:spPr>
        <a:xfrm>
          <a:off x="3530111" y="10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146214</xdr:rowOff>
    </xdr:from>
    <xdr:to>
      <xdr:col>15</xdr:col>
      <xdr:colOff>101600</xdr:colOff>
      <xdr:row>57</xdr:row>
      <xdr:rowOff>76364</xdr:rowOff>
    </xdr:to>
    <xdr:sp macro="" textlink="">
      <xdr:nvSpPr>
        <xdr:cNvPr id="144" name="楕円 143"/>
        <xdr:cNvSpPr/>
      </xdr:nvSpPr>
      <xdr:spPr>
        <a:xfrm>
          <a:off x="2857500" y="97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67491</xdr:rowOff>
    </xdr:from>
    <xdr:ext cx="534377" cy="259045"/>
    <xdr:sp macro="" textlink="">
      <xdr:nvSpPr>
        <xdr:cNvPr id="145" name="テキスト ボックス 144"/>
        <xdr:cNvSpPr txBox="1"/>
      </xdr:nvSpPr>
      <xdr:spPr>
        <a:xfrm>
          <a:off x="2641111" y="98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55132</xdr:rowOff>
    </xdr:from>
    <xdr:to>
      <xdr:col>10</xdr:col>
      <xdr:colOff>165100</xdr:colOff>
      <xdr:row>56</xdr:row>
      <xdr:rowOff>156732</xdr:rowOff>
    </xdr:to>
    <xdr:sp macro="" textlink="">
      <xdr:nvSpPr>
        <xdr:cNvPr id="146" name="楕円 145"/>
        <xdr:cNvSpPr/>
      </xdr:nvSpPr>
      <xdr:spPr>
        <a:xfrm>
          <a:off x="1968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147859</xdr:rowOff>
    </xdr:from>
    <xdr:ext cx="534377" cy="259045"/>
    <xdr:sp macro="" textlink="">
      <xdr:nvSpPr>
        <xdr:cNvPr id="147" name="テキスト ボックス 146"/>
        <xdr:cNvSpPr txBox="1"/>
      </xdr:nvSpPr>
      <xdr:spPr>
        <a:xfrm>
          <a:off x="1752111" y="97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98077</xdr:rowOff>
    </xdr:from>
    <xdr:to>
      <xdr:col>6</xdr:col>
      <xdr:colOff>38100</xdr:colOff>
      <xdr:row>57</xdr:row>
      <xdr:rowOff>28227</xdr:rowOff>
    </xdr:to>
    <xdr:sp macro="" textlink="">
      <xdr:nvSpPr>
        <xdr:cNvPr id="148" name="楕円 147"/>
        <xdr:cNvSpPr/>
      </xdr:nvSpPr>
      <xdr:spPr>
        <a:xfrm>
          <a:off x="1079500" y="96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19354</xdr:rowOff>
    </xdr:from>
    <xdr:ext cx="534377" cy="259045"/>
    <xdr:sp macro="" textlink="">
      <xdr:nvSpPr>
        <xdr:cNvPr id="149" name="テキスト ボックス 148"/>
        <xdr:cNvSpPr txBox="1"/>
      </xdr:nvSpPr>
      <xdr:spPr>
        <a:xfrm>
          <a:off x="863111" y="97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4" name="直線コネクタ 173"/>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5"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6" name="直線コネクタ 175"/>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7"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8" name="直線コネクタ 177"/>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72244</xdr:rowOff>
    </xdr:from>
    <xdr:to>
      <xdr:col>24</xdr:col>
      <xdr:colOff>63500</xdr:colOff>
      <xdr:row>76</xdr:row>
      <xdr:rowOff>85483</xdr:rowOff>
    </xdr:to>
    <xdr:cxnSp macro="">
      <xdr:nvCxnSpPr>
        <xdr:cNvPr id="179" name="直線コネクタ 178"/>
        <xdr:cNvCxnSpPr/>
      </xdr:nvCxnSpPr>
      <xdr:spPr>
        <a:xfrm flipV="1">
          <a:off x="3797300" y="13102444"/>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44016</xdr:rowOff>
    </xdr:from>
    <xdr:ext cx="599010" cy="259045"/>
    <xdr:sp macro="" textlink="">
      <xdr:nvSpPr>
        <xdr:cNvPr id="180" name="民生費平均値テキスト"/>
        <xdr:cNvSpPr txBox="1"/>
      </xdr:nvSpPr>
      <xdr:spPr>
        <a:xfrm>
          <a:off x="4686300" y="1290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81" name="フローチャート: 判断 180"/>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30314</xdr:rowOff>
    </xdr:from>
    <xdr:to>
      <xdr:col>19</xdr:col>
      <xdr:colOff>177800</xdr:colOff>
      <xdr:row>76</xdr:row>
      <xdr:rowOff>85483</xdr:rowOff>
    </xdr:to>
    <xdr:cxnSp macro="">
      <xdr:nvCxnSpPr>
        <xdr:cNvPr id="182" name="直線コネクタ 181"/>
        <xdr:cNvCxnSpPr/>
      </xdr:nvCxnSpPr>
      <xdr:spPr>
        <a:xfrm>
          <a:off x="2908300" y="13060514"/>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3" name="フローチャート: 判断 182"/>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4" name="テキスト ボックス 183"/>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30314</xdr:rowOff>
    </xdr:from>
    <xdr:to>
      <xdr:col>15</xdr:col>
      <xdr:colOff>50800</xdr:colOff>
      <xdr:row>77</xdr:row>
      <xdr:rowOff>101809</xdr:rowOff>
    </xdr:to>
    <xdr:cxnSp macro="">
      <xdr:nvCxnSpPr>
        <xdr:cNvPr id="185" name="直線コネクタ 184"/>
        <xdr:cNvCxnSpPr/>
      </xdr:nvCxnSpPr>
      <xdr:spPr>
        <a:xfrm flipV="1">
          <a:off x="2019300" y="13060514"/>
          <a:ext cx="889000" cy="2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6" name="フローチャート: 判断 185"/>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93413</xdr:rowOff>
    </xdr:from>
    <xdr:ext cx="599010" cy="259045"/>
    <xdr:sp macro="" textlink="">
      <xdr:nvSpPr>
        <xdr:cNvPr id="187" name="テキスト ボックス 186"/>
        <xdr:cNvSpPr txBox="1"/>
      </xdr:nvSpPr>
      <xdr:spPr>
        <a:xfrm>
          <a:off x="2608795" y="126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65842</xdr:rowOff>
    </xdr:from>
    <xdr:to>
      <xdr:col>10</xdr:col>
      <xdr:colOff>114300</xdr:colOff>
      <xdr:row>77</xdr:row>
      <xdr:rowOff>101809</xdr:rowOff>
    </xdr:to>
    <xdr:cxnSp macro="">
      <xdr:nvCxnSpPr>
        <xdr:cNvPr id="188" name="直線コネクタ 187"/>
        <xdr:cNvCxnSpPr/>
      </xdr:nvCxnSpPr>
      <xdr:spPr>
        <a:xfrm>
          <a:off x="1130300" y="13267492"/>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9" name="フローチャート: 判断 188"/>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90" name="テキスト ボックス 189"/>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91" name="フローチャート: 判断 190"/>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92" name="テキスト ボックス 191"/>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21444</xdr:rowOff>
    </xdr:from>
    <xdr:to>
      <xdr:col>24</xdr:col>
      <xdr:colOff>114300</xdr:colOff>
      <xdr:row>76</xdr:row>
      <xdr:rowOff>123044</xdr:rowOff>
    </xdr:to>
    <xdr:sp macro="" textlink="">
      <xdr:nvSpPr>
        <xdr:cNvPr id="198" name="楕円 197"/>
        <xdr:cNvSpPr/>
      </xdr:nvSpPr>
      <xdr:spPr>
        <a:xfrm>
          <a:off x="4584700" y="130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171321</xdr:rowOff>
    </xdr:from>
    <xdr:ext cx="599010" cy="259045"/>
    <xdr:sp macro="" textlink="">
      <xdr:nvSpPr>
        <xdr:cNvPr id="199" name="民生費該当値テキスト"/>
        <xdr:cNvSpPr txBox="1"/>
      </xdr:nvSpPr>
      <xdr:spPr>
        <a:xfrm>
          <a:off x="4686300" y="1303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34683</xdr:rowOff>
    </xdr:from>
    <xdr:to>
      <xdr:col>20</xdr:col>
      <xdr:colOff>38100</xdr:colOff>
      <xdr:row>76</xdr:row>
      <xdr:rowOff>136283</xdr:rowOff>
    </xdr:to>
    <xdr:sp macro="" textlink="">
      <xdr:nvSpPr>
        <xdr:cNvPr id="200" name="楕円 199"/>
        <xdr:cNvSpPr/>
      </xdr:nvSpPr>
      <xdr:spPr>
        <a:xfrm>
          <a:off x="3746500" y="130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127410</xdr:rowOff>
    </xdr:from>
    <xdr:ext cx="599010" cy="259045"/>
    <xdr:sp macro="" textlink="">
      <xdr:nvSpPr>
        <xdr:cNvPr id="201" name="テキスト ボックス 200"/>
        <xdr:cNvSpPr txBox="1"/>
      </xdr:nvSpPr>
      <xdr:spPr>
        <a:xfrm>
          <a:off x="3497795" y="131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150964</xdr:rowOff>
    </xdr:from>
    <xdr:to>
      <xdr:col>15</xdr:col>
      <xdr:colOff>101600</xdr:colOff>
      <xdr:row>76</xdr:row>
      <xdr:rowOff>81114</xdr:rowOff>
    </xdr:to>
    <xdr:sp macro="" textlink="">
      <xdr:nvSpPr>
        <xdr:cNvPr id="202" name="楕円 201"/>
        <xdr:cNvSpPr/>
      </xdr:nvSpPr>
      <xdr:spPr>
        <a:xfrm>
          <a:off x="2857500" y="13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72241</xdr:rowOff>
    </xdr:from>
    <xdr:ext cx="599010" cy="259045"/>
    <xdr:sp macro="" textlink="">
      <xdr:nvSpPr>
        <xdr:cNvPr id="203" name="テキスト ボックス 202"/>
        <xdr:cNvSpPr txBox="1"/>
      </xdr:nvSpPr>
      <xdr:spPr>
        <a:xfrm>
          <a:off x="2608795" y="131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51009</xdr:rowOff>
    </xdr:from>
    <xdr:to>
      <xdr:col>10</xdr:col>
      <xdr:colOff>165100</xdr:colOff>
      <xdr:row>77</xdr:row>
      <xdr:rowOff>152609</xdr:rowOff>
    </xdr:to>
    <xdr:sp macro="" textlink="">
      <xdr:nvSpPr>
        <xdr:cNvPr id="204" name="楕円 203"/>
        <xdr:cNvSpPr/>
      </xdr:nvSpPr>
      <xdr:spPr>
        <a:xfrm>
          <a:off x="1968500" y="13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143736</xdr:rowOff>
    </xdr:from>
    <xdr:ext cx="599010" cy="259045"/>
    <xdr:sp macro="" textlink="">
      <xdr:nvSpPr>
        <xdr:cNvPr id="205" name="テキスト ボックス 204"/>
        <xdr:cNvSpPr txBox="1"/>
      </xdr:nvSpPr>
      <xdr:spPr>
        <a:xfrm>
          <a:off x="1719795" y="1334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15042</xdr:rowOff>
    </xdr:from>
    <xdr:to>
      <xdr:col>6</xdr:col>
      <xdr:colOff>38100</xdr:colOff>
      <xdr:row>77</xdr:row>
      <xdr:rowOff>116642</xdr:rowOff>
    </xdr:to>
    <xdr:sp macro="" textlink="">
      <xdr:nvSpPr>
        <xdr:cNvPr id="206" name="楕円 205"/>
        <xdr:cNvSpPr/>
      </xdr:nvSpPr>
      <xdr:spPr>
        <a:xfrm>
          <a:off x="1079500" y="132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107769</xdr:rowOff>
    </xdr:from>
    <xdr:ext cx="599010" cy="259045"/>
    <xdr:sp macro="" textlink="">
      <xdr:nvSpPr>
        <xdr:cNvPr id="207" name="テキスト ボックス 206"/>
        <xdr:cNvSpPr txBox="1"/>
      </xdr:nvSpPr>
      <xdr:spPr>
        <a:xfrm>
          <a:off x="830795" y="1330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3" name="直線コネクタ 232"/>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4"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5" name="直線コネクタ 234"/>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6"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7" name="直線コネクタ 236"/>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130414</xdr:rowOff>
    </xdr:from>
    <xdr:to>
      <xdr:col>24</xdr:col>
      <xdr:colOff>63500</xdr:colOff>
      <xdr:row>97</xdr:row>
      <xdr:rowOff>147038</xdr:rowOff>
    </xdr:to>
    <xdr:cxnSp macro="">
      <xdr:nvCxnSpPr>
        <xdr:cNvPr id="238" name="直線コネクタ 237"/>
        <xdr:cNvCxnSpPr/>
      </xdr:nvCxnSpPr>
      <xdr:spPr>
        <a:xfrm>
          <a:off x="3797300" y="16761064"/>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9"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0" name="フローチャート: 判断 239"/>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113171</xdr:rowOff>
    </xdr:from>
    <xdr:to>
      <xdr:col>19</xdr:col>
      <xdr:colOff>177800</xdr:colOff>
      <xdr:row>97</xdr:row>
      <xdr:rowOff>130414</xdr:rowOff>
    </xdr:to>
    <xdr:cxnSp macro="">
      <xdr:nvCxnSpPr>
        <xdr:cNvPr id="241" name="直線コネクタ 240"/>
        <xdr:cNvCxnSpPr/>
      </xdr:nvCxnSpPr>
      <xdr:spPr>
        <a:xfrm>
          <a:off x="2908300" y="1674382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2" name="フローチャート: 判断 241"/>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95873</xdr:rowOff>
    </xdr:from>
    <xdr:ext cx="534377" cy="259045"/>
    <xdr:sp macro="" textlink="">
      <xdr:nvSpPr>
        <xdr:cNvPr id="243" name="テキスト ボックス 242"/>
        <xdr:cNvSpPr txBox="1"/>
      </xdr:nvSpPr>
      <xdr:spPr>
        <a:xfrm>
          <a:off x="3530111" y="163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76236</xdr:rowOff>
    </xdr:from>
    <xdr:to>
      <xdr:col>15</xdr:col>
      <xdr:colOff>50800</xdr:colOff>
      <xdr:row>97</xdr:row>
      <xdr:rowOff>113171</xdr:rowOff>
    </xdr:to>
    <xdr:cxnSp macro="">
      <xdr:nvCxnSpPr>
        <xdr:cNvPr id="244" name="直線コネクタ 243"/>
        <xdr:cNvCxnSpPr/>
      </xdr:nvCxnSpPr>
      <xdr:spPr>
        <a:xfrm>
          <a:off x="2019300" y="16706886"/>
          <a:ext cx="8890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5" name="フローチャート: 判断 244"/>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6" name="テキスト ボックス 245"/>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76236</xdr:rowOff>
    </xdr:from>
    <xdr:to>
      <xdr:col>10</xdr:col>
      <xdr:colOff>114300</xdr:colOff>
      <xdr:row>97</xdr:row>
      <xdr:rowOff>113999</xdr:rowOff>
    </xdr:to>
    <xdr:cxnSp macro="">
      <xdr:nvCxnSpPr>
        <xdr:cNvPr id="247" name="直線コネクタ 246"/>
        <xdr:cNvCxnSpPr/>
      </xdr:nvCxnSpPr>
      <xdr:spPr>
        <a:xfrm flipV="1">
          <a:off x="1130300" y="16706886"/>
          <a:ext cx="889000" cy="3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8" name="フローチャート: 判断 247"/>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65871</xdr:rowOff>
    </xdr:from>
    <xdr:ext cx="534377" cy="259045"/>
    <xdr:sp macro="" textlink="">
      <xdr:nvSpPr>
        <xdr:cNvPr id="249" name="テキスト ボックス 248"/>
        <xdr:cNvSpPr txBox="1"/>
      </xdr:nvSpPr>
      <xdr:spPr>
        <a:xfrm>
          <a:off x="1752111" y="163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0" name="フローチャート: 判断 249"/>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51" name="テキスト ボックス 250"/>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96238</xdr:rowOff>
    </xdr:from>
    <xdr:to>
      <xdr:col>24</xdr:col>
      <xdr:colOff>114300</xdr:colOff>
      <xdr:row>98</xdr:row>
      <xdr:rowOff>26388</xdr:rowOff>
    </xdr:to>
    <xdr:sp macro="" textlink="">
      <xdr:nvSpPr>
        <xdr:cNvPr id="257" name="楕円 256"/>
        <xdr:cNvSpPr/>
      </xdr:nvSpPr>
      <xdr:spPr>
        <a:xfrm>
          <a:off x="4584700" y="167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11165</xdr:rowOff>
    </xdr:from>
    <xdr:ext cx="534377" cy="259045"/>
    <xdr:sp macro="" textlink="">
      <xdr:nvSpPr>
        <xdr:cNvPr id="258" name="衛生費該当値テキスト"/>
        <xdr:cNvSpPr txBox="1"/>
      </xdr:nvSpPr>
      <xdr:spPr>
        <a:xfrm>
          <a:off x="4686300" y="166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79614</xdr:rowOff>
    </xdr:from>
    <xdr:to>
      <xdr:col>20</xdr:col>
      <xdr:colOff>38100</xdr:colOff>
      <xdr:row>98</xdr:row>
      <xdr:rowOff>9764</xdr:rowOff>
    </xdr:to>
    <xdr:sp macro="" textlink="">
      <xdr:nvSpPr>
        <xdr:cNvPr id="259" name="楕円 258"/>
        <xdr:cNvSpPr/>
      </xdr:nvSpPr>
      <xdr:spPr>
        <a:xfrm>
          <a:off x="37465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891</xdr:rowOff>
    </xdr:from>
    <xdr:ext cx="534377" cy="259045"/>
    <xdr:sp macro="" textlink="">
      <xdr:nvSpPr>
        <xdr:cNvPr id="260" name="テキスト ボックス 259"/>
        <xdr:cNvSpPr txBox="1"/>
      </xdr:nvSpPr>
      <xdr:spPr>
        <a:xfrm>
          <a:off x="3530111" y="168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62371</xdr:rowOff>
    </xdr:from>
    <xdr:to>
      <xdr:col>15</xdr:col>
      <xdr:colOff>101600</xdr:colOff>
      <xdr:row>97</xdr:row>
      <xdr:rowOff>163971</xdr:rowOff>
    </xdr:to>
    <xdr:sp macro="" textlink="">
      <xdr:nvSpPr>
        <xdr:cNvPr id="261" name="楕円 260"/>
        <xdr:cNvSpPr/>
      </xdr:nvSpPr>
      <xdr:spPr>
        <a:xfrm>
          <a:off x="2857500" y="166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155098</xdr:rowOff>
    </xdr:from>
    <xdr:ext cx="534377" cy="259045"/>
    <xdr:sp macro="" textlink="">
      <xdr:nvSpPr>
        <xdr:cNvPr id="262" name="テキスト ボックス 261"/>
        <xdr:cNvSpPr txBox="1"/>
      </xdr:nvSpPr>
      <xdr:spPr>
        <a:xfrm>
          <a:off x="2641111" y="167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63" name="楕円 262"/>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118163</xdr:rowOff>
    </xdr:from>
    <xdr:ext cx="534377" cy="259045"/>
    <xdr:sp macro="" textlink="">
      <xdr:nvSpPr>
        <xdr:cNvPr id="264" name="テキスト ボックス 263"/>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63199</xdr:rowOff>
    </xdr:from>
    <xdr:to>
      <xdr:col>6</xdr:col>
      <xdr:colOff>38100</xdr:colOff>
      <xdr:row>97</xdr:row>
      <xdr:rowOff>164799</xdr:rowOff>
    </xdr:to>
    <xdr:sp macro="" textlink="">
      <xdr:nvSpPr>
        <xdr:cNvPr id="265" name="楕円 264"/>
        <xdr:cNvSpPr/>
      </xdr:nvSpPr>
      <xdr:spPr>
        <a:xfrm>
          <a:off x="1079500" y="166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155926</xdr:rowOff>
    </xdr:from>
    <xdr:ext cx="534377" cy="259045"/>
    <xdr:sp macro="" textlink="">
      <xdr:nvSpPr>
        <xdr:cNvPr id="266" name="テキスト ボックス 265"/>
        <xdr:cNvSpPr txBox="1"/>
      </xdr:nvSpPr>
      <xdr:spPr>
        <a:xfrm>
          <a:off x="863111"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90" name="直線コネクタ 289"/>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91"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2" name="直線コネクタ 291"/>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3"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4" name="直線コネクタ 293"/>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90932</xdr:rowOff>
    </xdr:from>
    <xdr:to>
      <xdr:col>55</xdr:col>
      <xdr:colOff>0</xdr:colOff>
      <xdr:row>38</xdr:row>
      <xdr:rowOff>94552</xdr:rowOff>
    </xdr:to>
    <xdr:cxnSp macro="">
      <xdr:nvCxnSpPr>
        <xdr:cNvPr id="295" name="直線コネクタ 294"/>
        <xdr:cNvCxnSpPr/>
      </xdr:nvCxnSpPr>
      <xdr:spPr>
        <a:xfrm flipV="1">
          <a:off x="9639300" y="6606032"/>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6"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7" name="フローチャート: 判断 296"/>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94552</xdr:rowOff>
    </xdr:from>
    <xdr:to>
      <xdr:col>50</xdr:col>
      <xdr:colOff>114300</xdr:colOff>
      <xdr:row>38</xdr:row>
      <xdr:rowOff>102171</xdr:rowOff>
    </xdr:to>
    <xdr:cxnSp macro="">
      <xdr:nvCxnSpPr>
        <xdr:cNvPr id="298" name="直線コネクタ 297"/>
        <xdr:cNvCxnSpPr/>
      </xdr:nvCxnSpPr>
      <xdr:spPr>
        <a:xfrm flipV="1">
          <a:off x="8750300" y="660965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9" name="フローチャート: 判断 298"/>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17035</xdr:rowOff>
    </xdr:from>
    <xdr:ext cx="378565" cy="259045"/>
    <xdr:sp macro="" textlink="">
      <xdr:nvSpPr>
        <xdr:cNvPr id="300" name="テキスト ボックス 299"/>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79883</xdr:rowOff>
    </xdr:from>
    <xdr:to>
      <xdr:col>45</xdr:col>
      <xdr:colOff>177800</xdr:colOff>
      <xdr:row>38</xdr:row>
      <xdr:rowOff>102171</xdr:rowOff>
    </xdr:to>
    <xdr:cxnSp macro="">
      <xdr:nvCxnSpPr>
        <xdr:cNvPr id="301" name="直線コネクタ 300"/>
        <xdr:cNvCxnSpPr/>
      </xdr:nvCxnSpPr>
      <xdr:spPr>
        <a:xfrm>
          <a:off x="7861300" y="659498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2" name="フローチャート: 判断 301"/>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3" name="テキスト ボックス 302"/>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98933</xdr:rowOff>
    </xdr:from>
    <xdr:to>
      <xdr:col>41</xdr:col>
      <xdr:colOff>50800</xdr:colOff>
      <xdr:row>38</xdr:row>
      <xdr:rowOff>79883</xdr:rowOff>
    </xdr:to>
    <xdr:cxnSp macro="">
      <xdr:nvCxnSpPr>
        <xdr:cNvPr id="304" name="直線コネクタ 303"/>
        <xdr:cNvCxnSpPr/>
      </xdr:nvCxnSpPr>
      <xdr:spPr>
        <a:xfrm>
          <a:off x="6972300" y="5756783"/>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5" name="フローチャート: 判断 304"/>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6" name="テキスト ボックス 305"/>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7" name="フローチャート: 判断 306"/>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132478</xdr:rowOff>
    </xdr:from>
    <xdr:ext cx="469744" cy="259045"/>
    <xdr:sp macro="" textlink="">
      <xdr:nvSpPr>
        <xdr:cNvPr id="308" name="テキスト ボックス 307"/>
        <xdr:cNvSpPr txBox="1"/>
      </xdr:nvSpPr>
      <xdr:spPr>
        <a:xfrm>
          <a:off x="6737428"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40132</xdr:rowOff>
    </xdr:from>
    <xdr:to>
      <xdr:col>55</xdr:col>
      <xdr:colOff>50800</xdr:colOff>
      <xdr:row>38</xdr:row>
      <xdr:rowOff>141732</xdr:rowOff>
    </xdr:to>
    <xdr:sp macro="" textlink="">
      <xdr:nvSpPr>
        <xdr:cNvPr id="314" name="楕円 313"/>
        <xdr:cNvSpPr/>
      </xdr:nvSpPr>
      <xdr:spPr>
        <a:xfrm>
          <a:off x="10426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149052</xdr:rowOff>
    </xdr:from>
    <xdr:ext cx="378565" cy="259045"/>
    <xdr:sp macro="" textlink="">
      <xdr:nvSpPr>
        <xdr:cNvPr id="315" name="労働費該当値テキスト"/>
        <xdr:cNvSpPr txBox="1"/>
      </xdr:nvSpPr>
      <xdr:spPr>
        <a:xfrm>
          <a:off x="10528300" y="6492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43752</xdr:rowOff>
    </xdr:from>
    <xdr:to>
      <xdr:col>50</xdr:col>
      <xdr:colOff>165100</xdr:colOff>
      <xdr:row>38</xdr:row>
      <xdr:rowOff>145352</xdr:rowOff>
    </xdr:to>
    <xdr:sp macro="" textlink="">
      <xdr:nvSpPr>
        <xdr:cNvPr id="316" name="楕円 315"/>
        <xdr:cNvSpPr/>
      </xdr:nvSpPr>
      <xdr:spPr>
        <a:xfrm>
          <a:off x="9588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161879</xdr:rowOff>
    </xdr:from>
    <xdr:ext cx="378565" cy="259045"/>
    <xdr:sp macro="" textlink="">
      <xdr:nvSpPr>
        <xdr:cNvPr id="317" name="テキスト ボックス 316"/>
        <xdr:cNvSpPr txBox="1"/>
      </xdr:nvSpPr>
      <xdr:spPr>
        <a:xfrm>
          <a:off x="9450017" y="633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51371</xdr:rowOff>
    </xdr:from>
    <xdr:to>
      <xdr:col>46</xdr:col>
      <xdr:colOff>38100</xdr:colOff>
      <xdr:row>38</xdr:row>
      <xdr:rowOff>152971</xdr:rowOff>
    </xdr:to>
    <xdr:sp macro="" textlink="">
      <xdr:nvSpPr>
        <xdr:cNvPr id="318" name="楕円 317"/>
        <xdr:cNvSpPr/>
      </xdr:nvSpPr>
      <xdr:spPr>
        <a:xfrm>
          <a:off x="86995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144098</xdr:rowOff>
    </xdr:from>
    <xdr:ext cx="378565" cy="259045"/>
    <xdr:sp macro="" textlink="">
      <xdr:nvSpPr>
        <xdr:cNvPr id="319" name="テキスト ボックス 318"/>
        <xdr:cNvSpPr txBox="1"/>
      </xdr:nvSpPr>
      <xdr:spPr>
        <a:xfrm>
          <a:off x="8561017"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29083</xdr:rowOff>
    </xdr:from>
    <xdr:to>
      <xdr:col>41</xdr:col>
      <xdr:colOff>101600</xdr:colOff>
      <xdr:row>38</xdr:row>
      <xdr:rowOff>130683</xdr:rowOff>
    </xdr:to>
    <xdr:sp macro="" textlink="">
      <xdr:nvSpPr>
        <xdr:cNvPr id="320" name="楕円 319"/>
        <xdr:cNvSpPr/>
      </xdr:nvSpPr>
      <xdr:spPr>
        <a:xfrm>
          <a:off x="7810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121810</xdr:rowOff>
    </xdr:from>
    <xdr:ext cx="378565" cy="259045"/>
    <xdr:sp macro="" textlink="">
      <xdr:nvSpPr>
        <xdr:cNvPr id="321" name="テキスト ボックス 320"/>
        <xdr:cNvSpPr txBox="1"/>
      </xdr:nvSpPr>
      <xdr:spPr>
        <a:xfrm>
          <a:off x="7672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22" name="楕円 321"/>
        <xdr:cNvSpPr/>
      </xdr:nvSpPr>
      <xdr:spPr>
        <a:xfrm>
          <a:off x="6921500" y="57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23" name="テキスト ボックス 32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6" name="直線コネクタ 345"/>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7"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8" name="直線コネクタ 347"/>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9"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50" name="直線コネクタ 349"/>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146283</xdr:rowOff>
    </xdr:from>
    <xdr:to>
      <xdr:col>55</xdr:col>
      <xdr:colOff>0</xdr:colOff>
      <xdr:row>56</xdr:row>
      <xdr:rowOff>51369</xdr:rowOff>
    </xdr:to>
    <xdr:cxnSp macro="">
      <xdr:nvCxnSpPr>
        <xdr:cNvPr id="351" name="直線コネクタ 350"/>
        <xdr:cNvCxnSpPr/>
      </xdr:nvCxnSpPr>
      <xdr:spPr>
        <a:xfrm>
          <a:off x="9639300" y="9576033"/>
          <a:ext cx="8382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95912</xdr:rowOff>
    </xdr:from>
    <xdr:ext cx="534377" cy="259045"/>
    <xdr:sp macro="" textlink="">
      <xdr:nvSpPr>
        <xdr:cNvPr id="352" name="農林水産業費平均値テキスト"/>
        <xdr:cNvSpPr txBox="1"/>
      </xdr:nvSpPr>
      <xdr:spPr>
        <a:xfrm>
          <a:off x="10528300" y="9354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3" name="フローチャート: 判断 352"/>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146283</xdr:rowOff>
    </xdr:from>
    <xdr:to>
      <xdr:col>50</xdr:col>
      <xdr:colOff>114300</xdr:colOff>
      <xdr:row>55</xdr:row>
      <xdr:rowOff>168549</xdr:rowOff>
    </xdr:to>
    <xdr:cxnSp macro="">
      <xdr:nvCxnSpPr>
        <xdr:cNvPr id="354" name="直線コネクタ 353"/>
        <xdr:cNvCxnSpPr/>
      </xdr:nvCxnSpPr>
      <xdr:spPr>
        <a:xfrm flipV="1">
          <a:off x="8750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5" name="フローチャート: 判断 354"/>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115881</xdr:rowOff>
    </xdr:from>
    <xdr:ext cx="534377" cy="259045"/>
    <xdr:sp macro="" textlink="">
      <xdr:nvSpPr>
        <xdr:cNvPr id="356" name="テキスト ボックス 355"/>
        <xdr:cNvSpPr txBox="1"/>
      </xdr:nvSpPr>
      <xdr:spPr>
        <a:xfrm>
          <a:off x="937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168549</xdr:rowOff>
    </xdr:from>
    <xdr:to>
      <xdr:col>45</xdr:col>
      <xdr:colOff>177800</xdr:colOff>
      <xdr:row>56</xdr:row>
      <xdr:rowOff>56398</xdr:rowOff>
    </xdr:to>
    <xdr:cxnSp macro="">
      <xdr:nvCxnSpPr>
        <xdr:cNvPr id="357" name="直線コネクタ 356"/>
        <xdr:cNvCxnSpPr/>
      </xdr:nvCxnSpPr>
      <xdr:spPr>
        <a:xfrm flipV="1">
          <a:off x="7861300" y="9598299"/>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8" name="フローチャート: 判断 357"/>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60469</xdr:rowOff>
    </xdr:from>
    <xdr:ext cx="534377" cy="259045"/>
    <xdr:sp macro="" textlink="">
      <xdr:nvSpPr>
        <xdr:cNvPr id="359" name="テキスト ボックス 358"/>
        <xdr:cNvSpPr txBox="1"/>
      </xdr:nvSpPr>
      <xdr:spPr>
        <a:xfrm>
          <a:off x="8483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56398</xdr:rowOff>
    </xdr:from>
    <xdr:to>
      <xdr:col>41</xdr:col>
      <xdr:colOff>50800</xdr:colOff>
      <xdr:row>56</xdr:row>
      <xdr:rowOff>151587</xdr:rowOff>
    </xdr:to>
    <xdr:cxnSp macro="">
      <xdr:nvCxnSpPr>
        <xdr:cNvPr id="360" name="直線コネクタ 359"/>
        <xdr:cNvCxnSpPr/>
      </xdr:nvCxnSpPr>
      <xdr:spPr>
        <a:xfrm flipV="1">
          <a:off x="6972300" y="9657598"/>
          <a:ext cx="8890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61" name="フローチャート: 判断 360"/>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161947</xdr:rowOff>
    </xdr:from>
    <xdr:ext cx="534377" cy="259045"/>
    <xdr:sp macro="" textlink="">
      <xdr:nvSpPr>
        <xdr:cNvPr id="362" name="テキスト ボックス 361"/>
        <xdr:cNvSpPr txBox="1"/>
      </xdr:nvSpPr>
      <xdr:spPr>
        <a:xfrm>
          <a:off x="7594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3" name="フローチャート: 判断 362"/>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74048</xdr:rowOff>
    </xdr:from>
    <xdr:ext cx="534377" cy="259045"/>
    <xdr:sp macro="" textlink="">
      <xdr:nvSpPr>
        <xdr:cNvPr id="364" name="テキスト ボックス 363"/>
        <xdr:cNvSpPr txBox="1"/>
      </xdr:nvSpPr>
      <xdr:spPr>
        <a:xfrm>
          <a:off x="6705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569</xdr:rowOff>
    </xdr:from>
    <xdr:to>
      <xdr:col>55</xdr:col>
      <xdr:colOff>50800</xdr:colOff>
      <xdr:row>56</xdr:row>
      <xdr:rowOff>102169</xdr:rowOff>
    </xdr:to>
    <xdr:sp macro="" textlink="">
      <xdr:nvSpPr>
        <xdr:cNvPr id="370" name="楕円 369"/>
        <xdr:cNvSpPr/>
      </xdr:nvSpPr>
      <xdr:spPr>
        <a:xfrm>
          <a:off x="104267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150446</xdr:rowOff>
    </xdr:from>
    <xdr:ext cx="534377" cy="259045"/>
    <xdr:sp macro="" textlink="">
      <xdr:nvSpPr>
        <xdr:cNvPr id="371" name="農林水産業費該当値テキスト"/>
        <xdr:cNvSpPr txBox="1"/>
      </xdr:nvSpPr>
      <xdr:spPr>
        <a:xfrm>
          <a:off x="10528300" y="95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95483</xdr:rowOff>
    </xdr:from>
    <xdr:to>
      <xdr:col>50</xdr:col>
      <xdr:colOff>165100</xdr:colOff>
      <xdr:row>56</xdr:row>
      <xdr:rowOff>25633</xdr:rowOff>
    </xdr:to>
    <xdr:sp macro="" textlink="">
      <xdr:nvSpPr>
        <xdr:cNvPr id="372" name="楕円 371"/>
        <xdr:cNvSpPr/>
      </xdr:nvSpPr>
      <xdr:spPr>
        <a:xfrm>
          <a:off x="9588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42160</xdr:rowOff>
    </xdr:from>
    <xdr:ext cx="534377" cy="259045"/>
    <xdr:sp macro="" textlink="">
      <xdr:nvSpPr>
        <xdr:cNvPr id="373" name="テキスト ボックス 372"/>
        <xdr:cNvSpPr txBox="1"/>
      </xdr:nvSpPr>
      <xdr:spPr>
        <a:xfrm>
          <a:off x="9372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117749</xdr:rowOff>
    </xdr:from>
    <xdr:to>
      <xdr:col>46</xdr:col>
      <xdr:colOff>38100</xdr:colOff>
      <xdr:row>56</xdr:row>
      <xdr:rowOff>47899</xdr:rowOff>
    </xdr:to>
    <xdr:sp macro="" textlink="">
      <xdr:nvSpPr>
        <xdr:cNvPr id="374" name="楕円 373"/>
        <xdr:cNvSpPr/>
      </xdr:nvSpPr>
      <xdr:spPr>
        <a:xfrm>
          <a:off x="8699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64426</xdr:rowOff>
    </xdr:from>
    <xdr:ext cx="534377" cy="259045"/>
    <xdr:sp macro="" textlink="">
      <xdr:nvSpPr>
        <xdr:cNvPr id="375" name="テキスト ボックス 374"/>
        <xdr:cNvSpPr txBox="1"/>
      </xdr:nvSpPr>
      <xdr:spPr>
        <a:xfrm>
          <a:off x="8483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5598</xdr:rowOff>
    </xdr:from>
    <xdr:to>
      <xdr:col>41</xdr:col>
      <xdr:colOff>101600</xdr:colOff>
      <xdr:row>56</xdr:row>
      <xdr:rowOff>107198</xdr:rowOff>
    </xdr:to>
    <xdr:sp macro="" textlink="">
      <xdr:nvSpPr>
        <xdr:cNvPr id="376" name="楕円 375"/>
        <xdr:cNvSpPr/>
      </xdr:nvSpPr>
      <xdr:spPr>
        <a:xfrm>
          <a:off x="7810500" y="96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98325</xdr:rowOff>
    </xdr:from>
    <xdr:ext cx="534377" cy="259045"/>
    <xdr:sp macro="" textlink="">
      <xdr:nvSpPr>
        <xdr:cNvPr id="377" name="テキスト ボックス 376"/>
        <xdr:cNvSpPr txBox="1"/>
      </xdr:nvSpPr>
      <xdr:spPr>
        <a:xfrm>
          <a:off x="7594111" y="969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100787</xdr:rowOff>
    </xdr:from>
    <xdr:to>
      <xdr:col>36</xdr:col>
      <xdr:colOff>165100</xdr:colOff>
      <xdr:row>57</xdr:row>
      <xdr:rowOff>30937</xdr:rowOff>
    </xdr:to>
    <xdr:sp macro="" textlink="">
      <xdr:nvSpPr>
        <xdr:cNvPr id="378" name="楕円 377"/>
        <xdr:cNvSpPr/>
      </xdr:nvSpPr>
      <xdr:spPr>
        <a:xfrm>
          <a:off x="6921500" y="97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47464</xdr:rowOff>
    </xdr:from>
    <xdr:ext cx="534377" cy="259045"/>
    <xdr:sp macro="" textlink="">
      <xdr:nvSpPr>
        <xdr:cNvPr id="379" name="テキスト ボックス 378"/>
        <xdr:cNvSpPr txBox="1"/>
      </xdr:nvSpPr>
      <xdr:spPr>
        <a:xfrm>
          <a:off x="6705111" y="94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1" name="直線コネクタ 400"/>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2"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3" name="直線コネクタ 402"/>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4"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5" name="直線コネクタ 404"/>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139471</xdr:rowOff>
    </xdr:from>
    <xdr:to>
      <xdr:col>55</xdr:col>
      <xdr:colOff>0</xdr:colOff>
      <xdr:row>75</xdr:row>
      <xdr:rowOff>163</xdr:rowOff>
    </xdr:to>
    <xdr:cxnSp macro="">
      <xdr:nvCxnSpPr>
        <xdr:cNvPr id="406" name="直線コネクタ 405"/>
        <xdr:cNvCxnSpPr/>
      </xdr:nvCxnSpPr>
      <xdr:spPr>
        <a:xfrm>
          <a:off x="9639300" y="12826771"/>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104223</xdr:rowOff>
    </xdr:from>
    <xdr:ext cx="534377" cy="259045"/>
    <xdr:sp macro="" textlink="">
      <xdr:nvSpPr>
        <xdr:cNvPr id="407" name="商工費平均値テキスト"/>
        <xdr:cNvSpPr txBox="1"/>
      </xdr:nvSpPr>
      <xdr:spPr>
        <a:xfrm>
          <a:off x="10528300" y="1296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8" name="フローチャート: 判断 407"/>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139471</xdr:rowOff>
    </xdr:from>
    <xdr:to>
      <xdr:col>50</xdr:col>
      <xdr:colOff>114300</xdr:colOff>
      <xdr:row>74</xdr:row>
      <xdr:rowOff>157211</xdr:rowOff>
    </xdr:to>
    <xdr:cxnSp macro="">
      <xdr:nvCxnSpPr>
        <xdr:cNvPr id="409" name="直線コネクタ 408"/>
        <xdr:cNvCxnSpPr/>
      </xdr:nvCxnSpPr>
      <xdr:spPr>
        <a:xfrm flipV="1">
          <a:off x="8750300" y="1282677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0" name="フローチャート: 判断 409"/>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11" name="テキスト ボックス 410"/>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168504</xdr:rowOff>
    </xdr:from>
    <xdr:to>
      <xdr:col>45</xdr:col>
      <xdr:colOff>177800</xdr:colOff>
      <xdr:row>74</xdr:row>
      <xdr:rowOff>157211</xdr:rowOff>
    </xdr:to>
    <xdr:cxnSp macro="">
      <xdr:nvCxnSpPr>
        <xdr:cNvPr id="412" name="直線コネクタ 411"/>
        <xdr:cNvCxnSpPr/>
      </xdr:nvCxnSpPr>
      <xdr:spPr>
        <a:xfrm>
          <a:off x="7861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3" name="フローチャート: 判断 412"/>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72996</xdr:rowOff>
    </xdr:from>
    <xdr:ext cx="534377" cy="259045"/>
    <xdr:sp macro="" textlink="">
      <xdr:nvSpPr>
        <xdr:cNvPr id="414" name="テキスト ボックス 413"/>
        <xdr:cNvSpPr txBox="1"/>
      </xdr:nvSpPr>
      <xdr:spPr>
        <a:xfrm>
          <a:off x="8483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168504</xdr:rowOff>
    </xdr:from>
    <xdr:to>
      <xdr:col>41</xdr:col>
      <xdr:colOff>50800</xdr:colOff>
      <xdr:row>75</xdr:row>
      <xdr:rowOff>11730</xdr:rowOff>
    </xdr:to>
    <xdr:cxnSp macro="">
      <xdr:nvCxnSpPr>
        <xdr:cNvPr id="415" name="直線コネクタ 414"/>
        <xdr:cNvCxnSpPr/>
      </xdr:nvCxnSpPr>
      <xdr:spPr>
        <a:xfrm flipV="1">
          <a:off x="6972300" y="12341454"/>
          <a:ext cx="8890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6" name="フローチャート: 判断 415"/>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58229</xdr:rowOff>
    </xdr:from>
    <xdr:ext cx="534377" cy="259045"/>
    <xdr:sp macro="" textlink="">
      <xdr:nvSpPr>
        <xdr:cNvPr id="417" name="テキスト ボックス 416"/>
        <xdr:cNvSpPr txBox="1"/>
      </xdr:nvSpPr>
      <xdr:spPr>
        <a:xfrm>
          <a:off x="7594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8" name="フローチャート: 判断 417"/>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19412</xdr:rowOff>
    </xdr:from>
    <xdr:ext cx="534377" cy="259045"/>
    <xdr:sp macro="" textlink="">
      <xdr:nvSpPr>
        <xdr:cNvPr id="419" name="テキスト ボックス 418"/>
        <xdr:cNvSpPr txBox="1"/>
      </xdr:nvSpPr>
      <xdr:spPr>
        <a:xfrm>
          <a:off x="6705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120813</xdr:rowOff>
    </xdr:from>
    <xdr:to>
      <xdr:col>55</xdr:col>
      <xdr:colOff>50800</xdr:colOff>
      <xdr:row>75</xdr:row>
      <xdr:rowOff>50963</xdr:rowOff>
    </xdr:to>
    <xdr:sp macro="" textlink="">
      <xdr:nvSpPr>
        <xdr:cNvPr id="425" name="楕円 424"/>
        <xdr:cNvSpPr/>
      </xdr:nvSpPr>
      <xdr:spPr>
        <a:xfrm>
          <a:off x="10426700" y="128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143690</xdr:rowOff>
    </xdr:from>
    <xdr:ext cx="534377" cy="259045"/>
    <xdr:sp macro="" textlink="">
      <xdr:nvSpPr>
        <xdr:cNvPr id="426" name="商工費該当値テキスト"/>
        <xdr:cNvSpPr txBox="1"/>
      </xdr:nvSpPr>
      <xdr:spPr>
        <a:xfrm>
          <a:off x="10528300" y="1265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88671</xdr:rowOff>
    </xdr:from>
    <xdr:to>
      <xdr:col>50</xdr:col>
      <xdr:colOff>165100</xdr:colOff>
      <xdr:row>75</xdr:row>
      <xdr:rowOff>18821</xdr:rowOff>
    </xdr:to>
    <xdr:sp macro="" textlink="">
      <xdr:nvSpPr>
        <xdr:cNvPr id="427" name="楕円 426"/>
        <xdr:cNvSpPr/>
      </xdr:nvSpPr>
      <xdr:spPr>
        <a:xfrm>
          <a:off x="95885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35348</xdr:rowOff>
    </xdr:from>
    <xdr:ext cx="534377" cy="259045"/>
    <xdr:sp macro="" textlink="">
      <xdr:nvSpPr>
        <xdr:cNvPr id="428" name="テキスト ボックス 427"/>
        <xdr:cNvSpPr txBox="1"/>
      </xdr:nvSpPr>
      <xdr:spPr>
        <a:xfrm>
          <a:off x="9372111" y="125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106411</xdr:rowOff>
    </xdr:from>
    <xdr:to>
      <xdr:col>46</xdr:col>
      <xdr:colOff>38100</xdr:colOff>
      <xdr:row>75</xdr:row>
      <xdr:rowOff>36561</xdr:rowOff>
    </xdr:to>
    <xdr:sp macro="" textlink="">
      <xdr:nvSpPr>
        <xdr:cNvPr id="429" name="楕円 428"/>
        <xdr:cNvSpPr/>
      </xdr:nvSpPr>
      <xdr:spPr>
        <a:xfrm>
          <a:off x="8699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53088</xdr:rowOff>
    </xdr:from>
    <xdr:ext cx="534377" cy="259045"/>
    <xdr:sp macro="" textlink="">
      <xdr:nvSpPr>
        <xdr:cNvPr id="430" name="テキスト ボックス 429"/>
        <xdr:cNvSpPr txBox="1"/>
      </xdr:nvSpPr>
      <xdr:spPr>
        <a:xfrm>
          <a:off x="8483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117704</xdr:rowOff>
    </xdr:from>
    <xdr:to>
      <xdr:col>41</xdr:col>
      <xdr:colOff>101600</xdr:colOff>
      <xdr:row>72</xdr:row>
      <xdr:rowOff>47854</xdr:rowOff>
    </xdr:to>
    <xdr:sp macro="" textlink="">
      <xdr:nvSpPr>
        <xdr:cNvPr id="431" name="楕円 430"/>
        <xdr:cNvSpPr/>
      </xdr:nvSpPr>
      <xdr:spPr>
        <a:xfrm>
          <a:off x="7810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64381</xdr:rowOff>
    </xdr:from>
    <xdr:ext cx="534377" cy="259045"/>
    <xdr:sp macro="" textlink="">
      <xdr:nvSpPr>
        <xdr:cNvPr id="432" name="テキスト ボックス 431"/>
        <xdr:cNvSpPr txBox="1"/>
      </xdr:nvSpPr>
      <xdr:spPr>
        <a:xfrm>
          <a:off x="7594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132380</xdr:rowOff>
    </xdr:from>
    <xdr:to>
      <xdr:col>36</xdr:col>
      <xdr:colOff>165100</xdr:colOff>
      <xdr:row>75</xdr:row>
      <xdr:rowOff>62530</xdr:rowOff>
    </xdr:to>
    <xdr:sp macro="" textlink="">
      <xdr:nvSpPr>
        <xdr:cNvPr id="433" name="楕円 432"/>
        <xdr:cNvSpPr/>
      </xdr:nvSpPr>
      <xdr:spPr>
        <a:xfrm>
          <a:off x="6921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79057</xdr:rowOff>
    </xdr:from>
    <xdr:ext cx="534377" cy="259045"/>
    <xdr:sp macro="" textlink="">
      <xdr:nvSpPr>
        <xdr:cNvPr id="434" name="テキスト ボックス 433"/>
        <xdr:cNvSpPr txBox="1"/>
      </xdr:nvSpPr>
      <xdr:spPr>
        <a:xfrm>
          <a:off x="6705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9" name="直線コネクタ 458"/>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0"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1" name="直線コネクタ 460"/>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2"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3" name="直線コネクタ 462"/>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68948</xdr:rowOff>
    </xdr:from>
    <xdr:to>
      <xdr:col>55</xdr:col>
      <xdr:colOff>0</xdr:colOff>
      <xdr:row>95</xdr:row>
      <xdr:rowOff>85979</xdr:rowOff>
    </xdr:to>
    <xdr:cxnSp macro="">
      <xdr:nvCxnSpPr>
        <xdr:cNvPr id="464" name="直線コネクタ 463"/>
        <xdr:cNvCxnSpPr/>
      </xdr:nvCxnSpPr>
      <xdr:spPr>
        <a:xfrm>
          <a:off x="9639300" y="16185248"/>
          <a:ext cx="8382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5"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6" name="フローチャート: 判断 465"/>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68948</xdr:rowOff>
    </xdr:from>
    <xdr:to>
      <xdr:col>50</xdr:col>
      <xdr:colOff>114300</xdr:colOff>
      <xdr:row>94</xdr:row>
      <xdr:rowOff>145225</xdr:rowOff>
    </xdr:to>
    <xdr:cxnSp macro="">
      <xdr:nvCxnSpPr>
        <xdr:cNvPr id="467" name="直線コネクタ 466"/>
        <xdr:cNvCxnSpPr/>
      </xdr:nvCxnSpPr>
      <xdr:spPr>
        <a:xfrm flipV="1">
          <a:off x="8750300" y="16185248"/>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8" name="フローチャート: 判断 467"/>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5109</xdr:rowOff>
    </xdr:from>
    <xdr:ext cx="534377" cy="259045"/>
    <xdr:sp macro="" textlink="">
      <xdr:nvSpPr>
        <xdr:cNvPr id="469" name="テキスト ボックス 468"/>
        <xdr:cNvSpPr txBox="1"/>
      </xdr:nvSpPr>
      <xdr:spPr>
        <a:xfrm>
          <a:off x="9372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83350</xdr:rowOff>
    </xdr:from>
    <xdr:to>
      <xdr:col>45</xdr:col>
      <xdr:colOff>177800</xdr:colOff>
      <xdr:row>94</xdr:row>
      <xdr:rowOff>145225</xdr:rowOff>
    </xdr:to>
    <xdr:cxnSp macro="">
      <xdr:nvCxnSpPr>
        <xdr:cNvPr id="470" name="直線コネクタ 469"/>
        <xdr:cNvCxnSpPr/>
      </xdr:nvCxnSpPr>
      <xdr:spPr>
        <a:xfrm>
          <a:off x="7861300" y="16199650"/>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1" name="フローチャート: 判断 470"/>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2" name="テキスト ボックス 471"/>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83350</xdr:rowOff>
    </xdr:from>
    <xdr:to>
      <xdr:col>41</xdr:col>
      <xdr:colOff>50800</xdr:colOff>
      <xdr:row>95</xdr:row>
      <xdr:rowOff>30201</xdr:rowOff>
    </xdr:to>
    <xdr:cxnSp macro="">
      <xdr:nvCxnSpPr>
        <xdr:cNvPr id="473" name="直線コネクタ 472"/>
        <xdr:cNvCxnSpPr/>
      </xdr:nvCxnSpPr>
      <xdr:spPr>
        <a:xfrm flipV="1">
          <a:off x="6972300" y="16199650"/>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4" name="フローチャート: 判断 473"/>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164597</xdr:rowOff>
    </xdr:from>
    <xdr:ext cx="534377" cy="259045"/>
    <xdr:sp macro="" textlink="">
      <xdr:nvSpPr>
        <xdr:cNvPr id="475" name="テキスト ボックス 474"/>
        <xdr:cNvSpPr txBox="1"/>
      </xdr:nvSpPr>
      <xdr:spPr>
        <a:xfrm>
          <a:off x="7594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6" name="フローチャート: 判断 475"/>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118763</xdr:rowOff>
    </xdr:from>
    <xdr:ext cx="534377" cy="259045"/>
    <xdr:sp macro="" textlink="">
      <xdr:nvSpPr>
        <xdr:cNvPr id="477" name="テキスト ボックス 476"/>
        <xdr:cNvSpPr txBox="1"/>
      </xdr:nvSpPr>
      <xdr:spPr>
        <a:xfrm>
          <a:off x="6705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35179</xdr:rowOff>
    </xdr:from>
    <xdr:to>
      <xdr:col>55</xdr:col>
      <xdr:colOff>50800</xdr:colOff>
      <xdr:row>95</xdr:row>
      <xdr:rowOff>136779</xdr:rowOff>
    </xdr:to>
    <xdr:sp macro="" textlink="">
      <xdr:nvSpPr>
        <xdr:cNvPr id="483" name="楕円 482"/>
        <xdr:cNvSpPr/>
      </xdr:nvSpPr>
      <xdr:spPr>
        <a:xfrm>
          <a:off x="104267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13606</xdr:rowOff>
    </xdr:from>
    <xdr:ext cx="534377" cy="259045"/>
    <xdr:sp macro="" textlink="">
      <xdr:nvSpPr>
        <xdr:cNvPr id="484" name="土木費該当値テキスト"/>
        <xdr:cNvSpPr txBox="1"/>
      </xdr:nvSpPr>
      <xdr:spPr>
        <a:xfrm>
          <a:off x="10528300" y="163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18148</xdr:rowOff>
    </xdr:from>
    <xdr:to>
      <xdr:col>50</xdr:col>
      <xdr:colOff>165100</xdr:colOff>
      <xdr:row>94</xdr:row>
      <xdr:rowOff>119748</xdr:rowOff>
    </xdr:to>
    <xdr:sp macro="" textlink="">
      <xdr:nvSpPr>
        <xdr:cNvPr id="485" name="楕円 484"/>
        <xdr:cNvSpPr/>
      </xdr:nvSpPr>
      <xdr:spPr>
        <a:xfrm>
          <a:off x="9588500" y="161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136275</xdr:rowOff>
    </xdr:from>
    <xdr:ext cx="534377" cy="259045"/>
    <xdr:sp macro="" textlink="">
      <xdr:nvSpPr>
        <xdr:cNvPr id="486" name="テキスト ボックス 485"/>
        <xdr:cNvSpPr txBox="1"/>
      </xdr:nvSpPr>
      <xdr:spPr>
        <a:xfrm>
          <a:off x="9372111" y="159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94425</xdr:rowOff>
    </xdr:from>
    <xdr:to>
      <xdr:col>46</xdr:col>
      <xdr:colOff>38100</xdr:colOff>
      <xdr:row>95</xdr:row>
      <xdr:rowOff>24575</xdr:rowOff>
    </xdr:to>
    <xdr:sp macro="" textlink="">
      <xdr:nvSpPr>
        <xdr:cNvPr id="487" name="楕円 486"/>
        <xdr:cNvSpPr/>
      </xdr:nvSpPr>
      <xdr:spPr>
        <a:xfrm>
          <a:off x="8699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15702</xdr:rowOff>
    </xdr:from>
    <xdr:ext cx="534377" cy="259045"/>
    <xdr:sp macro="" textlink="">
      <xdr:nvSpPr>
        <xdr:cNvPr id="488" name="テキスト ボックス 487"/>
        <xdr:cNvSpPr txBox="1"/>
      </xdr:nvSpPr>
      <xdr:spPr>
        <a:xfrm>
          <a:off x="84831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32550</xdr:rowOff>
    </xdr:from>
    <xdr:to>
      <xdr:col>41</xdr:col>
      <xdr:colOff>101600</xdr:colOff>
      <xdr:row>94</xdr:row>
      <xdr:rowOff>134150</xdr:rowOff>
    </xdr:to>
    <xdr:sp macro="" textlink="">
      <xdr:nvSpPr>
        <xdr:cNvPr id="489" name="楕円 488"/>
        <xdr:cNvSpPr/>
      </xdr:nvSpPr>
      <xdr:spPr>
        <a:xfrm>
          <a:off x="7810500" y="16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150677</xdr:rowOff>
    </xdr:from>
    <xdr:ext cx="534377" cy="259045"/>
    <xdr:sp macro="" textlink="">
      <xdr:nvSpPr>
        <xdr:cNvPr id="490" name="テキスト ボックス 489"/>
        <xdr:cNvSpPr txBox="1"/>
      </xdr:nvSpPr>
      <xdr:spPr>
        <a:xfrm>
          <a:off x="7594111" y="159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150851</xdr:rowOff>
    </xdr:from>
    <xdr:to>
      <xdr:col>36</xdr:col>
      <xdr:colOff>165100</xdr:colOff>
      <xdr:row>95</xdr:row>
      <xdr:rowOff>81001</xdr:rowOff>
    </xdr:to>
    <xdr:sp macro="" textlink="">
      <xdr:nvSpPr>
        <xdr:cNvPr id="491" name="楕円 490"/>
        <xdr:cNvSpPr/>
      </xdr:nvSpPr>
      <xdr:spPr>
        <a:xfrm>
          <a:off x="6921500" y="1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97528</xdr:rowOff>
    </xdr:from>
    <xdr:ext cx="534377" cy="259045"/>
    <xdr:sp macro="" textlink="">
      <xdr:nvSpPr>
        <xdr:cNvPr id="492" name="テキスト ボックス 491"/>
        <xdr:cNvSpPr txBox="1"/>
      </xdr:nvSpPr>
      <xdr:spPr>
        <a:xfrm>
          <a:off x="6705111" y="160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4" name="直線コネクタ 50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5" name="テキスト ボックス 504"/>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8" name="直線コネクタ 50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9" name="テキスト ボックス 50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2" name="直線コネクタ 51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3" name="テキスト ボックス 51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4" name="直線コネクタ 51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5" name="テキスト ボックス 51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6" name="直線コネクタ 51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7" name="テキスト ボックス 516"/>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21" name="直線コネクタ 520"/>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2"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3" name="直線コネクタ 522"/>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4"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5" name="直線コネクタ 524"/>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20828</xdr:rowOff>
    </xdr:from>
    <xdr:to>
      <xdr:col>85</xdr:col>
      <xdr:colOff>127000</xdr:colOff>
      <xdr:row>37</xdr:row>
      <xdr:rowOff>93409</xdr:rowOff>
    </xdr:to>
    <xdr:cxnSp macro="">
      <xdr:nvCxnSpPr>
        <xdr:cNvPr id="526" name="直線コネクタ 525"/>
        <xdr:cNvCxnSpPr/>
      </xdr:nvCxnSpPr>
      <xdr:spPr>
        <a:xfrm flipV="1">
          <a:off x="15481300" y="6364478"/>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143210</xdr:rowOff>
    </xdr:from>
    <xdr:ext cx="534377" cy="259045"/>
    <xdr:sp macro="" textlink="">
      <xdr:nvSpPr>
        <xdr:cNvPr id="527" name="消防費平均値テキスト"/>
        <xdr:cNvSpPr txBox="1"/>
      </xdr:nvSpPr>
      <xdr:spPr>
        <a:xfrm>
          <a:off x="16370300" y="580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8" name="フローチャート: 判断 527"/>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47117</xdr:rowOff>
    </xdr:from>
    <xdr:to>
      <xdr:col>81</xdr:col>
      <xdr:colOff>50800</xdr:colOff>
      <xdr:row>37</xdr:row>
      <xdr:rowOff>93409</xdr:rowOff>
    </xdr:to>
    <xdr:cxnSp macro="">
      <xdr:nvCxnSpPr>
        <xdr:cNvPr id="529" name="直線コネクタ 528"/>
        <xdr:cNvCxnSpPr/>
      </xdr:nvCxnSpPr>
      <xdr:spPr>
        <a:xfrm>
          <a:off x="14592300" y="639076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19209</xdr:rowOff>
    </xdr:from>
    <xdr:to>
      <xdr:col>76</xdr:col>
      <xdr:colOff>114300</xdr:colOff>
      <xdr:row>37</xdr:row>
      <xdr:rowOff>47117</xdr:rowOff>
    </xdr:to>
    <xdr:cxnSp macro="">
      <xdr:nvCxnSpPr>
        <xdr:cNvPr id="532" name="直線コネクタ 531"/>
        <xdr:cNvCxnSpPr/>
      </xdr:nvCxnSpPr>
      <xdr:spPr>
        <a:xfrm>
          <a:off x="13703300" y="6019959"/>
          <a:ext cx="889000" cy="3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3" name="フローチャート: 判断 532"/>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4" name="テキスト ボックス 533"/>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19209</xdr:rowOff>
    </xdr:from>
    <xdr:to>
      <xdr:col>71</xdr:col>
      <xdr:colOff>177800</xdr:colOff>
      <xdr:row>38</xdr:row>
      <xdr:rowOff>17875</xdr:rowOff>
    </xdr:to>
    <xdr:cxnSp macro="">
      <xdr:nvCxnSpPr>
        <xdr:cNvPr id="535" name="直線コネクタ 534"/>
        <xdr:cNvCxnSpPr/>
      </xdr:nvCxnSpPr>
      <xdr:spPr>
        <a:xfrm flipV="1">
          <a:off x="12814300" y="6019959"/>
          <a:ext cx="889000" cy="5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6" name="フローチャート: 判断 535"/>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39387</xdr:rowOff>
    </xdr:from>
    <xdr:ext cx="534377" cy="259045"/>
    <xdr:sp macro="" textlink="">
      <xdr:nvSpPr>
        <xdr:cNvPr id="537" name="テキスト ボックス 536"/>
        <xdr:cNvSpPr txBox="1"/>
      </xdr:nvSpPr>
      <xdr:spPr>
        <a:xfrm>
          <a:off x="13436111" y="56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8" name="フローチャート: 判断 537"/>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142638</xdr:rowOff>
    </xdr:from>
    <xdr:ext cx="534377" cy="259045"/>
    <xdr:sp macro="" textlink="">
      <xdr:nvSpPr>
        <xdr:cNvPr id="539" name="テキスト ボックス 538"/>
        <xdr:cNvSpPr txBox="1"/>
      </xdr:nvSpPr>
      <xdr:spPr>
        <a:xfrm>
          <a:off x="12547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141478</xdr:rowOff>
    </xdr:from>
    <xdr:to>
      <xdr:col>85</xdr:col>
      <xdr:colOff>177800</xdr:colOff>
      <xdr:row>37</xdr:row>
      <xdr:rowOff>71628</xdr:rowOff>
    </xdr:to>
    <xdr:sp macro="" textlink="">
      <xdr:nvSpPr>
        <xdr:cNvPr id="545" name="楕円 544"/>
        <xdr:cNvSpPr/>
      </xdr:nvSpPr>
      <xdr:spPr>
        <a:xfrm>
          <a:off x="16268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119905</xdr:rowOff>
    </xdr:from>
    <xdr:ext cx="534377" cy="259045"/>
    <xdr:sp macro="" textlink="">
      <xdr:nvSpPr>
        <xdr:cNvPr id="546" name="消防費該当値テキスト"/>
        <xdr:cNvSpPr txBox="1"/>
      </xdr:nvSpPr>
      <xdr:spPr>
        <a:xfrm>
          <a:off x="16370300" y="62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42609</xdr:rowOff>
    </xdr:from>
    <xdr:to>
      <xdr:col>81</xdr:col>
      <xdr:colOff>101600</xdr:colOff>
      <xdr:row>37</xdr:row>
      <xdr:rowOff>144209</xdr:rowOff>
    </xdr:to>
    <xdr:sp macro="" textlink="">
      <xdr:nvSpPr>
        <xdr:cNvPr id="547" name="楕円 546"/>
        <xdr:cNvSpPr/>
      </xdr:nvSpPr>
      <xdr:spPr>
        <a:xfrm>
          <a:off x="15430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135335</xdr:rowOff>
    </xdr:from>
    <xdr:ext cx="534377" cy="259045"/>
    <xdr:sp macro="" textlink="">
      <xdr:nvSpPr>
        <xdr:cNvPr id="548" name="テキスト ボックス 547"/>
        <xdr:cNvSpPr txBox="1"/>
      </xdr:nvSpPr>
      <xdr:spPr>
        <a:xfrm>
          <a:off x="15214111" y="64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167767</xdr:rowOff>
    </xdr:from>
    <xdr:to>
      <xdr:col>76</xdr:col>
      <xdr:colOff>165100</xdr:colOff>
      <xdr:row>37</xdr:row>
      <xdr:rowOff>97917</xdr:rowOff>
    </xdr:to>
    <xdr:sp macro="" textlink="">
      <xdr:nvSpPr>
        <xdr:cNvPr id="549" name="楕円 548"/>
        <xdr:cNvSpPr/>
      </xdr:nvSpPr>
      <xdr:spPr>
        <a:xfrm>
          <a:off x="14541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50" name="テキスト ボックス 549"/>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139859</xdr:rowOff>
    </xdr:from>
    <xdr:to>
      <xdr:col>72</xdr:col>
      <xdr:colOff>38100</xdr:colOff>
      <xdr:row>35</xdr:row>
      <xdr:rowOff>70009</xdr:rowOff>
    </xdr:to>
    <xdr:sp macro="" textlink="">
      <xdr:nvSpPr>
        <xdr:cNvPr id="551" name="楕円 550"/>
        <xdr:cNvSpPr/>
      </xdr:nvSpPr>
      <xdr:spPr>
        <a:xfrm>
          <a:off x="13652500" y="59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61136</xdr:rowOff>
    </xdr:from>
    <xdr:ext cx="534377" cy="259045"/>
    <xdr:sp macro="" textlink="">
      <xdr:nvSpPr>
        <xdr:cNvPr id="552" name="テキスト ボックス 551"/>
        <xdr:cNvSpPr txBox="1"/>
      </xdr:nvSpPr>
      <xdr:spPr>
        <a:xfrm>
          <a:off x="13436111" y="60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138525</xdr:rowOff>
    </xdr:from>
    <xdr:to>
      <xdr:col>67</xdr:col>
      <xdr:colOff>101600</xdr:colOff>
      <xdr:row>38</xdr:row>
      <xdr:rowOff>68675</xdr:rowOff>
    </xdr:to>
    <xdr:sp macro="" textlink="">
      <xdr:nvSpPr>
        <xdr:cNvPr id="553" name="楕円 552"/>
        <xdr:cNvSpPr/>
      </xdr:nvSpPr>
      <xdr:spPr>
        <a:xfrm>
          <a:off x="12763500" y="64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59802</xdr:rowOff>
    </xdr:from>
    <xdr:ext cx="534377" cy="259045"/>
    <xdr:sp macro="" textlink="">
      <xdr:nvSpPr>
        <xdr:cNvPr id="554" name="テキスト ボックス 553"/>
        <xdr:cNvSpPr txBox="1"/>
      </xdr:nvSpPr>
      <xdr:spPr>
        <a:xfrm>
          <a:off x="12547111" y="6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7" name="直線コネクタ 576"/>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8"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9" name="直線コネクタ 578"/>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80"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81" name="直線コネクタ 580"/>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134054</xdr:rowOff>
    </xdr:from>
    <xdr:to>
      <xdr:col>85</xdr:col>
      <xdr:colOff>127000</xdr:colOff>
      <xdr:row>56</xdr:row>
      <xdr:rowOff>48351</xdr:rowOff>
    </xdr:to>
    <xdr:cxnSp macro="">
      <xdr:nvCxnSpPr>
        <xdr:cNvPr id="582" name="直線コネクタ 581"/>
        <xdr:cNvCxnSpPr/>
      </xdr:nvCxnSpPr>
      <xdr:spPr>
        <a:xfrm>
          <a:off x="15481300" y="9563804"/>
          <a:ext cx="838200" cy="8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3"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4" name="フローチャート: 判断 583"/>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111011</xdr:rowOff>
    </xdr:from>
    <xdr:to>
      <xdr:col>81</xdr:col>
      <xdr:colOff>50800</xdr:colOff>
      <xdr:row>55</xdr:row>
      <xdr:rowOff>134054</xdr:rowOff>
    </xdr:to>
    <xdr:cxnSp macro="">
      <xdr:nvCxnSpPr>
        <xdr:cNvPr id="585" name="直線コネクタ 584"/>
        <xdr:cNvCxnSpPr/>
      </xdr:nvCxnSpPr>
      <xdr:spPr>
        <a:xfrm>
          <a:off x="14592300" y="9197861"/>
          <a:ext cx="889000" cy="36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6" name="フローチャート: 判断 585"/>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138810</xdr:rowOff>
    </xdr:from>
    <xdr:ext cx="534377" cy="259045"/>
    <xdr:sp macro="" textlink="">
      <xdr:nvSpPr>
        <xdr:cNvPr id="587" name="テキスト ボックス 586"/>
        <xdr:cNvSpPr txBox="1"/>
      </xdr:nvSpPr>
      <xdr:spPr>
        <a:xfrm>
          <a:off x="15214111" y="97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111011</xdr:rowOff>
    </xdr:from>
    <xdr:to>
      <xdr:col>76</xdr:col>
      <xdr:colOff>114300</xdr:colOff>
      <xdr:row>55</xdr:row>
      <xdr:rowOff>38225</xdr:rowOff>
    </xdr:to>
    <xdr:cxnSp macro="">
      <xdr:nvCxnSpPr>
        <xdr:cNvPr id="588" name="直線コネクタ 587"/>
        <xdr:cNvCxnSpPr/>
      </xdr:nvCxnSpPr>
      <xdr:spPr>
        <a:xfrm flipV="1">
          <a:off x="13703300" y="9197861"/>
          <a:ext cx="889000" cy="2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9" name="フローチャート: 判断 588"/>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92976</xdr:rowOff>
    </xdr:from>
    <xdr:ext cx="534377" cy="259045"/>
    <xdr:sp macro="" textlink="">
      <xdr:nvSpPr>
        <xdr:cNvPr id="590" name="テキスト ボックス 589"/>
        <xdr:cNvSpPr txBox="1"/>
      </xdr:nvSpPr>
      <xdr:spPr>
        <a:xfrm>
          <a:off x="14325111" y="96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38225</xdr:rowOff>
    </xdr:from>
    <xdr:to>
      <xdr:col>71</xdr:col>
      <xdr:colOff>177800</xdr:colOff>
      <xdr:row>57</xdr:row>
      <xdr:rowOff>41494</xdr:rowOff>
    </xdr:to>
    <xdr:cxnSp macro="">
      <xdr:nvCxnSpPr>
        <xdr:cNvPr id="591" name="直線コネクタ 590"/>
        <xdr:cNvCxnSpPr/>
      </xdr:nvCxnSpPr>
      <xdr:spPr>
        <a:xfrm flipV="1">
          <a:off x="12814300" y="9467975"/>
          <a:ext cx="889000" cy="3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2" name="フローチャート: 判断 591"/>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77797</xdr:rowOff>
    </xdr:from>
    <xdr:ext cx="534377" cy="259045"/>
    <xdr:sp macro="" textlink="">
      <xdr:nvSpPr>
        <xdr:cNvPr id="593" name="テキスト ボックス 592"/>
        <xdr:cNvSpPr txBox="1"/>
      </xdr:nvSpPr>
      <xdr:spPr>
        <a:xfrm>
          <a:off x="13436111" y="96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4" name="フローチャート: 判断 593"/>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5" name="テキスト ボックス 594"/>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169001</xdr:rowOff>
    </xdr:from>
    <xdr:to>
      <xdr:col>85</xdr:col>
      <xdr:colOff>177800</xdr:colOff>
      <xdr:row>56</xdr:row>
      <xdr:rowOff>99151</xdr:rowOff>
    </xdr:to>
    <xdr:sp macro="" textlink="">
      <xdr:nvSpPr>
        <xdr:cNvPr id="601" name="楕円 600"/>
        <xdr:cNvSpPr/>
      </xdr:nvSpPr>
      <xdr:spPr>
        <a:xfrm>
          <a:off x="16268700" y="9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147428</xdr:rowOff>
    </xdr:from>
    <xdr:ext cx="534377" cy="259045"/>
    <xdr:sp macro="" textlink="">
      <xdr:nvSpPr>
        <xdr:cNvPr id="602" name="教育費該当値テキスト"/>
        <xdr:cNvSpPr txBox="1"/>
      </xdr:nvSpPr>
      <xdr:spPr>
        <a:xfrm>
          <a:off x="16370300" y="95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83254</xdr:rowOff>
    </xdr:from>
    <xdr:to>
      <xdr:col>81</xdr:col>
      <xdr:colOff>101600</xdr:colOff>
      <xdr:row>56</xdr:row>
      <xdr:rowOff>13404</xdr:rowOff>
    </xdr:to>
    <xdr:sp macro="" textlink="">
      <xdr:nvSpPr>
        <xdr:cNvPr id="603" name="楕円 602"/>
        <xdr:cNvSpPr/>
      </xdr:nvSpPr>
      <xdr:spPr>
        <a:xfrm>
          <a:off x="15430500" y="95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29931</xdr:rowOff>
    </xdr:from>
    <xdr:ext cx="534377" cy="259045"/>
    <xdr:sp macro="" textlink="">
      <xdr:nvSpPr>
        <xdr:cNvPr id="604" name="テキスト ボックス 603"/>
        <xdr:cNvSpPr txBox="1"/>
      </xdr:nvSpPr>
      <xdr:spPr>
        <a:xfrm>
          <a:off x="15214111" y="92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60211</xdr:rowOff>
    </xdr:from>
    <xdr:to>
      <xdr:col>76</xdr:col>
      <xdr:colOff>165100</xdr:colOff>
      <xdr:row>53</xdr:row>
      <xdr:rowOff>161811</xdr:rowOff>
    </xdr:to>
    <xdr:sp macro="" textlink="">
      <xdr:nvSpPr>
        <xdr:cNvPr id="605" name="楕円 604"/>
        <xdr:cNvSpPr/>
      </xdr:nvSpPr>
      <xdr:spPr>
        <a:xfrm>
          <a:off x="14541500" y="91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6888</xdr:rowOff>
    </xdr:from>
    <xdr:ext cx="534377" cy="259045"/>
    <xdr:sp macro="" textlink="">
      <xdr:nvSpPr>
        <xdr:cNvPr id="606" name="テキスト ボックス 605"/>
        <xdr:cNvSpPr txBox="1"/>
      </xdr:nvSpPr>
      <xdr:spPr>
        <a:xfrm>
          <a:off x="14325111" y="89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158875</xdr:rowOff>
    </xdr:from>
    <xdr:to>
      <xdr:col>72</xdr:col>
      <xdr:colOff>38100</xdr:colOff>
      <xdr:row>55</xdr:row>
      <xdr:rowOff>89025</xdr:rowOff>
    </xdr:to>
    <xdr:sp macro="" textlink="">
      <xdr:nvSpPr>
        <xdr:cNvPr id="607" name="楕円 606"/>
        <xdr:cNvSpPr/>
      </xdr:nvSpPr>
      <xdr:spPr>
        <a:xfrm>
          <a:off x="13652500" y="9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105552</xdr:rowOff>
    </xdr:from>
    <xdr:ext cx="534377" cy="259045"/>
    <xdr:sp macro="" textlink="">
      <xdr:nvSpPr>
        <xdr:cNvPr id="608" name="テキスト ボックス 607"/>
        <xdr:cNvSpPr txBox="1"/>
      </xdr:nvSpPr>
      <xdr:spPr>
        <a:xfrm>
          <a:off x="13436111" y="91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162144</xdr:rowOff>
    </xdr:from>
    <xdr:to>
      <xdr:col>67</xdr:col>
      <xdr:colOff>101600</xdr:colOff>
      <xdr:row>57</xdr:row>
      <xdr:rowOff>92294</xdr:rowOff>
    </xdr:to>
    <xdr:sp macro="" textlink="">
      <xdr:nvSpPr>
        <xdr:cNvPr id="609" name="楕円 608"/>
        <xdr:cNvSpPr/>
      </xdr:nvSpPr>
      <xdr:spPr>
        <a:xfrm>
          <a:off x="12763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83421</xdr:rowOff>
    </xdr:from>
    <xdr:ext cx="534377" cy="259045"/>
    <xdr:sp macro="" textlink="">
      <xdr:nvSpPr>
        <xdr:cNvPr id="610" name="テキスト ボックス 609"/>
        <xdr:cNvSpPr txBox="1"/>
      </xdr:nvSpPr>
      <xdr:spPr>
        <a:xfrm>
          <a:off x="12547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6" name="直線コネクタ 635"/>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9"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40" name="直線コネクタ 639"/>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97148</xdr:rowOff>
    </xdr:from>
    <xdr:to>
      <xdr:col>85</xdr:col>
      <xdr:colOff>127000</xdr:colOff>
      <xdr:row>74</xdr:row>
      <xdr:rowOff>40129</xdr:rowOff>
    </xdr:to>
    <xdr:cxnSp macro="">
      <xdr:nvCxnSpPr>
        <xdr:cNvPr id="641" name="直線コネクタ 640"/>
        <xdr:cNvCxnSpPr/>
      </xdr:nvCxnSpPr>
      <xdr:spPr>
        <a:xfrm flipV="1">
          <a:off x="15481300" y="12098648"/>
          <a:ext cx="8382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37968</xdr:rowOff>
    </xdr:from>
    <xdr:ext cx="469744" cy="259045"/>
    <xdr:sp macro="" textlink="">
      <xdr:nvSpPr>
        <xdr:cNvPr id="642" name="災害復旧費平均値テキスト"/>
        <xdr:cNvSpPr txBox="1"/>
      </xdr:nvSpPr>
      <xdr:spPr>
        <a:xfrm>
          <a:off x="16370300" y="13411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3" name="フローチャート: 判断 642"/>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40129</xdr:rowOff>
    </xdr:from>
    <xdr:to>
      <xdr:col>81</xdr:col>
      <xdr:colOff>50800</xdr:colOff>
      <xdr:row>79</xdr:row>
      <xdr:rowOff>94993</xdr:rowOff>
    </xdr:to>
    <xdr:cxnSp macro="">
      <xdr:nvCxnSpPr>
        <xdr:cNvPr id="644" name="直線コネクタ 643"/>
        <xdr:cNvCxnSpPr/>
      </xdr:nvCxnSpPr>
      <xdr:spPr>
        <a:xfrm flipV="1">
          <a:off x="14592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5" name="フローチャート: 判断 644"/>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117651</xdr:rowOff>
    </xdr:from>
    <xdr:ext cx="469744" cy="259045"/>
    <xdr:sp macro="" textlink="">
      <xdr:nvSpPr>
        <xdr:cNvPr id="646" name="テキスト ボックス 645"/>
        <xdr:cNvSpPr txBox="1"/>
      </xdr:nvSpPr>
      <xdr:spPr>
        <a:xfrm>
          <a:off x="15246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57959</xdr:rowOff>
    </xdr:from>
    <xdr:to>
      <xdr:col>76</xdr:col>
      <xdr:colOff>114300</xdr:colOff>
      <xdr:row>79</xdr:row>
      <xdr:rowOff>94993</xdr:rowOff>
    </xdr:to>
    <xdr:cxnSp macro="">
      <xdr:nvCxnSpPr>
        <xdr:cNvPr id="647" name="直線コネクタ 646"/>
        <xdr:cNvCxnSpPr/>
      </xdr:nvCxnSpPr>
      <xdr:spPr>
        <a:xfrm>
          <a:off x="13703300" y="13602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8" name="フローチャート: 判断 647"/>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9" name="テキスト ボックス 648"/>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57959</xdr:rowOff>
    </xdr:from>
    <xdr:to>
      <xdr:col>71</xdr:col>
      <xdr:colOff>177800</xdr:colOff>
      <xdr:row>79</xdr:row>
      <xdr:rowOff>93588</xdr:rowOff>
    </xdr:to>
    <xdr:cxnSp macro="">
      <xdr:nvCxnSpPr>
        <xdr:cNvPr id="650" name="直線コネクタ 649"/>
        <xdr:cNvCxnSpPr/>
      </xdr:nvCxnSpPr>
      <xdr:spPr>
        <a:xfrm flipV="1">
          <a:off x="12814300" y="13602509"/>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51" name="フローチャート: 判断 650"/>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2" name="テキスト ボックス 651"/>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3" name="フローチャート: 判断 652"/>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4" name="テキスト ボックス 653"/>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46348</xdr:rowOff>
    </xdr:from>
    <xdr:to>
      <xdr:col>85</xdr:col>
      <xdr:colOff>177800</xdr:colOff>
      <xdr:row>70</xdr:row>
      <xdr:rowOff>147948</xdr:rowOff>
    </xdr:to>
    <xdr:sp macro="" textlink="">
      <xdr:nvSpPr>
        <xdr:cNvPr id="660" name="楕円 659"/>
        <xdr:cNvSpPr/>
      </xdr:nvSpPr>
      <xdr:spPr>
        <a:xfrm>
          <a:off x="162687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170825</xdr:rowOff>
    </xdr:from>
    <xdr:ext cx="534377" cy="259045"/>
    <xdr:sp macro="" textlink="">
      <xdr:nvSpPr>
        <xdr:cNvPr id="661" name="災害復旧費該当値テキスト"/>
        <xdr:cNvSpPr txBox="1"/>
      </xdr:nvSpPr>
      <xdr:spPr>
        <a:xfrm>
          <a:off x="16370300" y="120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160779</xdr:rowOff>
    </xdr:from>
    <xdr:to>
      <xdr:col>81</xdr:col>
      <xdr:colOff>101600</xdr:colOff>
      <xdr:row>74</xdr:row>
      <xdr:rowOff>90929</xdr:rowOff>
    </xdr:to>
    <xdr:sp macro="" textlink="">
      <xdr:nvSpPr>
        <xdr:cNvPr id="662" name="楕円 661"/>
        <xdr:cNvSpPr/>
      </xdr:nvSpPr>
      <xdr:spPr>
        <a:xfrm>
          <a:off x="15430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107456</xdr:rowOff>
    </xdr:from>
    <xdr:ext cx="534377" cy="259045"/>
    <xdr:sp macro="" textlink="">
      <xdr:nvSpPr>
        <xdr:cNvPr id="663" name="テキスト ボックス 662"/>
        <xdr:cNvSpPr txBox="1"/>
      </xdr:nvSpPr>
      <xdr:spPr>
        <a:xfrm>
          <a:off x="15214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44193</xdr:rowOff>
    </xdr:from>
    <xdr:to>
      <xdr:col>76</xdr:col>
      <xdr:colOff>165100</xdr:colOff>
      <xdr:row>79</xdr:row>
      <xdr:rowOff>145793</xdr:rowOff>
    </xdr:to>
    <xdr:sp macro="" textlink="">
      <xdr:nvSpPr>
        <xdr:cNvPr id="664" name="楕円 663"/>
        <xdr:cNvSpPr/>
      </xdr:nvSpPr>
      <xdr:spPr>
        <a:xfrm>
          <a:off x="14541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136920</xdr:rowOff>
    </xdr:from>
    <xdr:ext cx="378565" cy="259045"/>
    <xdr:sp macro="" textlink="">
      <xdr:nvSpPr>
        <xdr:cNvPr id="665" name="テキスト ボックス 664"/>
        <xdr:cNvSpPr txBox="1"/>
      </xdr:nvSpPr>
      <xdr:spPr>
        <a:xfrm>
          <a:off x="14403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7159</xdr:rowOff>
    </xdr:from>
    <xdr:to>
      <xdr:col>72</xdr:col>
      <xdr:colOff>38100</xdr:colOff>
      <xdr:row>79</xdr:row>
      <xdr:rowOff>108759</xdr:rowOff>
    </xdr:to>
    <xdr:sp macro="" textlink="">
      <xdr:nvSpPr>
        <xdr:cNvPr id="666" name="楕円 665"/>
        <xdr:cNvSpPr/>
      </xdr:nvSpPr>
      <xdr:spPr>
        <a:xfrm>
          <a:off x="13652500" y="135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99886</xdr:rowOff>
    </xdr:from>
    <xdr:ext cx="469744" cy="259045"/>
    <xdr:sp macro="" textlink="">
      <xdr:nvSpPr>
        <xdr:cNvPr id="667" name="テキスト ボックス 666"/>
        <xdr:cNvSpPr txBox="1"/>
      </xdr:nvSpPr>
      <xdr:spPr>
        <a:xfrm>
          <a:off x="13468428" y="1364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42788</xdr:rowOff>
    </xdr:from>
    <xdr:to>
      <xdr:col>67</xdr:col>
      <xdr:colOff>101600</xdr:colOff>
      <xdr:row>79</xdr:row>
      <xdr:rowOff>144388</xdr:rowOff>
    </xdr:to>
    <xdr:sp macro="" textlink="">
      <xdr:nvSpPr>
        <xdr:cNvPr id="668" name="楕円 667"/>
        <xdr:cNvSpPr/>
      </xdr:nvSpPr>
      <xdr:spPr>
        <a:xfrm>
          <a:off x="12763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135515</xdr:rowOff>
    </xdr:from>
    <xdr:ext cx="378565" cy="259045"/>
    <xdr:sp macro="" textlink="">
      <xdr:nvSpPr>
        <xdr:cNvPr id="669" name="テキスト ボックス 668"/>
        <xdr:cNvSpPr txBox="1"/>
      </xdr:nvSpPr>
      <xdr:spPr>
        <a:xfrm>
          <a:off x="12625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4" name="直線コネクタ 693"/>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5"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6" name="直線コネクタ 695"/>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7"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8" name="直線コネクタ 697"/>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145186</xdr:rowOff>
    </xdr:from>
    <xdr:to>
      <xdr:col>85</xdr:col>
      <xdr:colOff>127000</xdr:colOff>
      <xdr:row>92</xdr:row>
      <xdr:rowOff>27648</xdr:rowOff>
    </xdr:to>
    <xdr:cxnSp macro="">
      <xdr:nvCxnSpPr>
        <xdr:cNvPr id="699" name="直線コネクタ 698"/>
        <xdr:cNvCxnSpPr/>
      </xdr:nvCxnSpPr>
      <xdr:spPr>
        <a:xfrm>
          <a:off x="15481300" y="15747136"/>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700"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701" name="フローチャート: 判断 700"/>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75882</xdr:rowOff>
    </xdr:from>
    <xdr:to>
      <xdr:col>81</xdr:col>
      <xdr:colOff>50800</xdr:colOff>
      <xdr:row>91</xdr:row>
      <xdr:rowOff>145186</xdr:rowOff>
    </xdr:to>
    <xdr:cxnSp macro="">
      <xdr:nvCxnSpPr>
        <xdr:cNvPr id="702" name="直線コネクタ 701"/>
        <xdr:cNvCxnSpPr/>
      </xdr:nvCxnSpPr>
      <xdr:spPr>
        <a:xfrm>
          <a:off x="14592300" y="15677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3" name="フローチャート: 判断 702"/>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60431</xdr:rowOff>
    </xdr:from>
    <xdr:ext cx="534377" cy="259045"/>
    <xdr:sp macro="" textlink="">
      <xdr:nvSpPr>
        <xdr:cNvPr id="704" name="テキスト ボックス 703"/>
        <xdr:cNvSpPr txBox="1"/>
      </xdr:nvSpPr>
      <xdr:spPr>
        <a:xfrm>
          <a:off x="15214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27152</xdr:rowOff>
    </xdr:from>
    <xdr:to>
      <xdr:col>76</xdr:col>
      <xdr:colOff>114300</xdr:colOff>
      <xdr:row>91</xdr:row>
      <xdr:rowOff>75882</xdr:rowOff>
    </xdr:to>
    <xdr:cxnSp macro="">
      <xdr:nvCxnSpPr>
        <xdr:cNvPr id="705" name="直線コネクタ 704"/>
        <xdr:cNvCxnSpPr/>
      </xdr:nvCxnSpPr>
      <xdr:spPr>
        <a:xfrm>
          <a:off x="13703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6" name="フローチャート: 判断 705"/>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7" name="テキスト ボックス 706"/>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27152</xdr:rowOff>
    </xdr:from>
    <xdr:to>
      <xdr:col>71</xdr:col>
      <xdr:colOff>177800</xdr:colOff>
      <xdr:row>91</xdr:row>
      <xdr:rowOff>36906</xdr:rowOff>
    </xdr:to>
    <xdr:cxnSp macro="">
      <xdr:nvCxnSpPr>
        <xdr:cNvPr id="708" name="直線コネクタ 707"/>
        <xdr:cNvCxnSpPr/>
      </xdr:nvCxnSpPr>
      <xdr:spPr>
        <a:xfrm flipV="1">
          <a:off x="12814300" y="1562910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9" name="フローチャート: 判断 708"/>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10" name="テキスト ボックス 709"/>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11" name="フローチャート: 判断 710"/>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2" name="テキスト ボックス 711"/>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148298</xdr:rowOff>
    </xdr:from>
    <xdr:to>
      <xdr:col>85</xdr:col>
      <xdr:colOff>177800</xdr:colOff>
      <xdr:row>92</xdr:row>
      <xdr:rowOff>78448</xdr:rowOff>
    </xdr:to>
    <xdr:sp macro="" textlink="">
      <xdr:nvSpPr>
        <xdr:cNvPr id="718" name="楕円 717"/>
        <xdr:cNvSpPr/>
      </xdr:nvSpPr>
      <xdr:spPr>
        <a:xfrm>
          <a:off x="16268700" y="157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171175</xdr:rowOff>
    </xdr:from>
    <xdr:ext cx="534377" cy="259045"/>
    <xdr:sp macro="" textlink="">
      <xdr:nvSpPr>
        <xdr:cNvPr id="719" name="公債費該当値テキスト"/>
        <xdr:cNvSpPr txBox="1"/>
      </xdr:nvSpPr>
      <xdr:spPr>
        <a:xfrm>
          <a:off x="16370300" y="156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94386</xdr:rowOff>
    </xdr:from>
    <xdr:to>
      <xdr:col>81</xdr:col>
      <xdr:colOff>101600</xdr:colOff>
      <xdr:row>92</xdr:row>
      <xdr:rowOff>24536</xdr:rowOff>
    </xdr:to>
    <xdr:sp macro="" textlink="">
      <xdr:nvSpPr>
        <xdr:cNvPr id="720" name="楕円 719"/>
        <xdr:cNvSpPr/>
      </xdr:nvSpPr>
      <xdr:spPr>
        <a:xfrm>
          <a:off x="154305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41063</xdr:rowOff>
    </xdr:from>
    <xdr:ext cx="534377" cy="259045"/>
    <xdr:sp macro="" textlink="">
      <xdr:nvSpPr>
        <xdr:cNvPr id="721" name="テキスト ボックス 720"/>
        <xdr:cNvSpPr txBox="1"/>
      </xdr:nvSpPr>
      <xdr:spPr>
        <a:xfrm>
          <a:off x="15214111" y="154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25082</xdr:rowOff>
    </xdr:from>
    <xdr:to>
      <xdr:col>76</xdr:col>
      <xdr:colOff>165100</xdr:colOff>
      <xdr:row>91</xdr:row>
      <xdr:rowOff>126682</xdr:rowOff>
    </xdr:to>
    <xdr:sp macro="" textlink="">
      <xdr:nvSpPr>
        <xdr:cNvPr id="722" name="楕円 721"/>
        <xdr:cNvSpPr/>
      </xdr:nvSpPr>
      <xdr:spPr>
        <a:xfrm>
          <a:off x="14541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143209</xdr:rowOff>
    </xdr:from>
    <xdr:ext cx="534377" cy="259045"/>
    <xdr:sp macro="" textlink="">
      <xdr:nvSpPr>
        <xdr:cNvPr id="723" name="テキスト ボックス 722"/>
        <xdr:cNvSpPr txBox="1"/>
      </xdr:nvSpPr>
      <xdr:spPr>
        <a:xfrm>
          <a:off x="14325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147802</xdr:rowOff>
    </xdr:from>
    <xdr:to>
      <xdr:col>72</xdr:col>
      <xdr:colOff>38100</xdr:colOff>
      <xdr:row>91</xdr:row>
      <xdr:rowOff>77952</xdr:rowOff>
    </xdr:to>
    <xdr:sp macro="" textlink="">
      <xdr:nvSpPr>
        <xdr:cNvPr id="724" name="楕円 723"/>
        <xdr:cNvSpPr/>
      </xdr:nvSpPr>
      <xdr:spPr>
        <a:xfrm>
          <a:off x="13652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94479</xdr:rowOff>
    </xdr:from>
    <xdr:ext cx="534377" cy="259045"/>
    <xdr:sp macro="" textlink="">
      <xdr:nvSpPr>
        <xdr:cNvPr id="725" name="テキスト ボックス 724"/>
        <xdr:cNvSpPr txBox="1"/>
      </xdr:nvSpPr>
      <xdr:spPr>
        <a:xfrm>
          <a:off x="13436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157556</xdr:rowOff>
    </xdr:from>
    <xdr:to>
      <xdr:col>67</xdr:col>
      <xdr:colOff>101600</xdr:colOff>
      <xdr:row>91</xdr:row>
      <xdr:rowOff>87706</xdr:rowOff>
    </xdr:to>
    <xdr:sp macro="" textlink="">
      <xdr:nvSpPr>
        <xdr:cNvPr id="726" name="楕円 725"/>
        <xdr:cNvSpPr/>
      </xdr:nvSpPr>
      <xdr:spPr>
        <a:xfrm>
          <a:off x="12763500" y="15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104233</xdr:rowOff>
    </xdr:from>
    <xdr:ext cx="534377" cy="259045"/>
    <xdr:sp macro="" textlink="">
      <xdr:nvSpPr>
        <xdr:cNvPr id="727" name="テキスト ボックス 726"/>
        <xdr:cNvSpPr txBox="1"/>
      </xdr:nvSpPr>
      <xdr:spPr>
        <a:xfrm>
          <a:off x="12547111" y="15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3" name="直線コネクタ 752"/>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6"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7" name="直線コネクタ 756"/>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9"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60" name="フローチャート: 判断 759"/>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2" name="フローチャート: 判断 761"/>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3" name="テキスト ボックス 762"/>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5" name="フローチャート: 判断 764"/>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6" name="テキスト ボックス 765"/>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8" name="フローチャート: 判断 767"/>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9" name="テキスト ボックス 768"/>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70" name="フローチャート: 判断 769"/>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71" name="テキスト ボックス 770"/>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484,380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11,448</a:t>
          </a:r>
          <a:r>
            <a:rPr kumimoji="1" lang="ja-JP" altLang="en-US" sz="1300">
              <a:latin typeface="ＭＳ Ｐゴシック" panose="020B0600070205080204" pitchFamily="50" charset="-128"/>
              <a:ea typeface="ＭＳ Ｐゴシック" panose="020B0600070205080204" pitchFamily="50" charset="-128"/>
            </a:rPr>
            <a:t>円の増となっている。前年度と比べ増加が大きい項目は災害復旧費及び総務費となっている。災害復旧費については平成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年度から東日本大震災により被災し使用不能となった庁舎の復興再整備事業を行っており、平成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年度をピークに事業を実施しており、本体工事や外構工事などを実施することに伴い大幅に増となっている。総務費は庁舎の整備に合わせてネットワークや電話網を構築したことなどにより前年度比</a:t>
          </a:r>
          <a:r>
            <a:rPr kumimoji="1" lang="en-US" altLang="ja-JP" sz="1300">
              <a:latin typeface="ＭＳ Ｐゴシック" panose="020B0600070205080204" pitchFamily="50" charset="-128"/>
              <a:ea typeface="ＭＳ Ｐゴシック" panose="020B0600070205080204" pitchFamily="50" charset="-128"/>
            </a:rPr>
            <a:t>4,691</a:t>
          </a:r>
          <a:r>
            <a:rPr kumimoji="1" lang="ja-JP" altLang="en-US" sz="1300">
              <a:latin typeface="ＭＳ Ｐゴシック" panose="020B0600070205080204" pitchFamily="50" charset="-128"/>
              <a:ea typeface="ＭＳ Ｐゴシック" panose="020B0600070205080204" pitchFamily="50" charset="-128"/>
            </a:rPr>
            <a:t>円増の住民一人あたり</a:t>
          </a:r>
          <a:r>
            <a:rPr kumimoji="1" lang="en-US" altLang="ja-JP" sz="1300">
              <a:latin typeface="ＭＳ Ｐゴシック" panose="020B0600070205080204" pitchFamily="50" charset="-128"/>
              <a:ea typeface="ＭＳ Ｐゴシック" panose="020B0600070205080204" pitchFamily="50" charset="-128"/>
            </a:rPr>
            <a:t>51,529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減少の大きい項目として教育費については、前年度比</a:t>
          </a:r>
          <a:r>
            <a:rPr kumimoji="1" lang="en-US" altLang="ja-JP" sz="1300">
              <a:latin typeface="ＭＳ Ｐゴシック" panose="020B0600070205080204" pitchFamily="50" charset="-128"/>
              <a:ea typeface="ＭＳ Ｐゴシック" panose="020B0600070205080204" pitchFamily="50" charset="-128"/>
            </a:rPr>
            <a:t>3,751</a:t>
          </a:r>
          <a:r>
            <a:rPr kumimoji="1" lang="ja-JP" altLang="en-US" sz="1300">
              <a:latin typeface="ＭＳ Ｐゴシック" panose="020B0600070205080204" pitchFamily="50" charset="-128"/>
              <a:ea typeface="ＭＳ Ｐゴシック" panose="020B0600070205080204" pitchFamily="50" charset="-128"/>
            </a:rPr>
            <a:t>円の住民一人当たり</a:t>
          </a:r>
          <a:r>
            <a:rPr kumimoji="1" lang="en-US" altLang="ja-JP" sz="1300">
              <a:latin typeface="ＭＳ Ｐゴシック" panose="020B0600070205080204" pitchFamily="50" charset="-128"/>
              <a:ea typeface="ＭＳ Ｐゴシック" panose="020B0600070205080204" pitchFamily="50" charset="-128"/>
            </a:rPr>
            <a:t>58,996</a:t>
          </a:r>
          <a:r>
            <a:rPr kumimoji="1" lang="ja-JP" altLang="en-US" sz="1300">
              <a:latin typeface="ＭＳ Ｐゴシック" panose="020B0600070205080204" pitchFamily="50" charset="-128"/>
              <a:ea typeface="ＭＳ Ｐゴシック" panose="020B0600070205080204" pitchFamily="50" charset="-128"/>
            </a:rPr>
            <a:t>円となっているが、平成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年度まで小学校教室棟増改築事業を実施していたことから、工事費が大幅に減額したことによるものである。また、土木費については、道路改良事業の減少により前年度比</a:t>
          </a:r>
          <a:r>
            <a:rPr kumimoji="1" lang="en-US" altLang="ja-JP" sz="1300">
              <a:latin typeface="ＭＳ Ｐゴシック" panose="020B0600070205080204" pitchFamily="50" charset="-128"/>
              <a:ea typeface="ＭＳ Ｐゴシック" panose="020B0600070205080204" pitchFamily="50" charset="-128"/>
            </a:rPr>
            <a:t>4,947</a:t>
          </a:r>
          <a:r>
            <a:rPr kumimoji="1" lang="ja-JP" altLang="en-US" sz="1300">
              <a:latin typeface="ＭＳ Ｐゴシック" panose="020B0600070205080204" pitchFamily="50" charset="-128"/>
              <a:ea typeface="ＭＳ Ｐゴシック" panose="020B0600070205080204" pitchFamily="50" charset="-128"/>
            </a:rPr>
            <a:t>円減の住民一人当たり</a:t>
          </a:r>
          <a:r>
            <a:rPr kumimoji="1" lang="en-US" altLang="ja-JP" sz="1300">
              <a:latin typeface="ＭＳ Ｐゴシック" panose="020B0600070205080204" pitchFamily="50" charset="-128"/>
              <a:ea typeface="ＭＳ Ｐゴシック" panose="020B0600070205080204" pitchFamily="50" charset="-128"/>
            </a:rPr>
            <a:t>46,910</a:t>
          </a:r>
          <a:r>
            <a:rPr kumimoji="1" lang="ja-JP" altLang="en-US" sz="1300">
              <a:latin typeface="ＭＳ Ｐゴシック" panose="020B0600070205080204" pitchFamily="50" charset="-128"/>
              <a:ea typeface="ＭＳ Ｐゴシック" panose="020B0600070205080204" pitchFamily="50" charset="-128"/>
            </a:rPr>
            <a:t>円となっている。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大きな割合を占めている民生費については前年度比</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145,541</a:t>
          </a:r>
          <a:r>
            <a:rPr kumimoji="1" lang="ja-JP" altLang="en-US" sz="1300">
              <a:latin typeface="ＭＳ Ｐゴシック" panose="020B0600070205080204" pitchFamily="50" charset="-128"/>
              <a:ea typeface="ＭＳ Ｐゴシック" panose="020B0600070205080204" pitchFamily="50" charset="-128"/>
            </a:rPr>
            <a:t>円と微増となったが、増加傾向が続いており、今後も子育て支援や障害者、高齢者等の支援に係る経費の増大が見込まれるため市単独事業の見直しなどにより歳出の抑制を図っていく。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実質収支は黒字で安定的に推移しているが、平成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市税収入増などにより黒字となった実質単年度収支については引き続き市税収入増などにより歳入が増加したものの歳出も増加したことや基金の積立及び取崩額がほぼ同額であったことから再び赤字となった。</a:t>
          </a:r>
        </a:p>
        <a:p>
          <a:r>
            <a:rPr kumimoji="1" lang="ja-JP" altLang="en-US" sz="1200">
              <a:latin typeface="ＭＳ ゴシック" pitchFamily="49" charset="-128"/>
              <a:ea typeface="ＭＳ ゴシック" pitchFamily="49" charset="-128"/>
            </a:rPr>
            <a:t>　今後も老朽化した中学校の校舎改築など大型事業が控えており、依然として厳しい財政運営が予想されるため、事務事業の見直しや計画的な建設事業の実施などにより財源不足を圧縮でき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一般会計においては、前年度に引き続き景気回復基調による市税の増や地方消費税交付金の増など歳入が増加したものの、新庁舎建設事業がピークを迎えるなど歳出の増額が上回り黒字額が減少した。</a:t>
          </a:r>
        </a:p>
        <a:p>
          <a:r>
            <a:rPr kumimoji="1" lang="ja-JP" altLang="en-US" sz="1400">
              <a:latin typeface="ＭＳ ゴシック" pitchFamily="49" charset="-128"/>
              <a:ea typeface="ＭＳ ゴシック" pitchFamily="49" charset="-128"/>
            </a:rPr>
            <a:t>　国民健康保険事業費特別会計においては、一人当たりの保険給付費の増加などにより黒字額が減少している。</a:t>
          </a:r>
        </a:p>
        <a:p>
          <a:r>
            <a:rPr kumimoji="1" lang="ja-JP" altLang="en-US" sz="1400">
              <a:latin typeface="ＭＳ ゴシック" pitchFamily="49" charset="-128"/>
              <a:ea typeface="ＭＳ ゴシック" pitchFamily="49" charset="-128"/>
            </a:rPr>
            <a:t>　介護保険特別会計においては、介護保険料や国庫・県支出金の増による歳入の増により黒字額が増加となっている。</a:t>
          </a:r>
        </a:p>
        <a:p>
          <a:r>
            <a:rPr kumimoji="1" lang="ja-JP" altLang="en-US" sz="1400">
              <a:latin typeface="ＭＳ ゴシック" pitchFamily="49" charset="-128"/>
              <a:ea typeface="ＭＳ ゴシック" pitchFamily="49" charset="-128"/>
            </a:rPr>
            <a:t>　引き続き全ての会計において黒字となっているが、今後も歳入歳出予算の適切な執行に努め、一層の財政健全化を図っていく。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election activeCell="CD11" sqref="CD11:CS11"/>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35741689</v>
      </c>
      <c r="BO4" s="461"/>
      <c r="BP4" s="461"/>
      <c r="BQ4" s="461"/>
      <c r="BR4" s="461"/>
      <c r="BS4" s="461"/>
      <c r="BT4" s="461"/>
      <c r="BU4" s="462"/>
      <c r="BV4" s="460">
        <v>35265255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34608495</v>
      </c>
      <c r="BO5" s="466"/>
      <c r="BP5" s="466"/>
      <c r="BQ5" s="466"/>
      <c r="BR5" s="466"/>
      <c r="BS5" s="466"/>
      <c r="BT5" s="466"/>
      <c r="BU5" s="467"/>
      <c r="BV5" s="465">
        <v>34007614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95.5</v>
      </c>
      <c r="CU5" s="436"/>
      <c r="CV5" s="436"/>
      <c r="CW5" s="436"/>
      <c r="CX5" s="436"/>
      <c r="CY5" s="436"/>
      <c r="CZ5" s="436"/>
      <c r="DA5" s="437"/>
      <c r="DB5" s="435">
        <v>95.5</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1133194</v>
      </c>
      <c r="BO6" s="466"/>
      <c r="BP6" s="466"/>
      <c r="BQ6" s="466"/>
      <c r="BR6" s="466"/>
      <c r="BS6" s="466"/>
      <c r="BT6" s="466"/>
      <c r="BU6" s="467"/>
      <c r="BV6" s="465">
        <v>1257641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101.6</v>
      </c>
      <c r="CU6" s="616"/>
      <c r="CV6" s="616"/>
      <c r="CW6" s="616"/>
      <c r="CX6" s="616"/>
      <c r="CY6" s="616"/>
      <c r="CZ6" s="616"/>
      <c r="DA6" s="617"/>
      <c r="DB6" s="615">
        <v>101.8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67205</v>
      </c>
      <c r="BO7" s="466"/>
      <c r="BP7" s="466"/>
      <c r="BQ7" s="466"/>
      <c r="BR7" s="466"/>
      <c r="BS7" s="466"/>
      <c r="BT7" s="466"/>
      <c r="BU7" s="467"/>
      <c r="BV7" s="465">
        <v>139040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18946624</v>
      </c>
      <c r="CU7" s="466"/>
      <c r="CV7" s="466"/>
      <c r="CW7" s="466"/>
      <c r="CX7" s="466"/>
      <c r="CY7" s="466"/>
      <c r="CZ7" s="466"/>
      <c r="DA7" s="467"/>
      <c r="DB7" s="465">
        <v>19074054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1065989</v>
      </c>
      <c r="BO8" s="466"/>
      <c r="BP8" s="466"/>
      <c r="BQ8" s="466"/>
      <c r="BR8" s="466"/>
      <c r="BS8" s="466"/>
      <c r="BT8" s="466"/>
      <c r="BU8" s="467"/>
      <c r="BV8" s="465">
        <v>1118601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75457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-52612</v>
      </c>
      <c r="BO9" s="466"/>
      <c r="BP9" s="466"/>
      <c r="BQ9" s="466"/>
      <c r="BR9" s="466"/>
      <c r="BS9" s="466"/>
      <c r="BT9" s="466"/>
      <c r="BU9" s="467"/>
      <c r="BV9" s="465">
        <v>195413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15.8</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77729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300175</v>
      </c>
      <c r="BO10" s="466"/>
      <c r="BP10" s="466"/>
      <c r="BQ10" s="466"/>
      <c r="BR10" s="466"/>
      <c r="BS10" s="466"/>
      <c r="BT10" s="466"/>
      <c r="BU10" s="467"/>
      <c r="BV10" s="465">
        <v>200286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71449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300000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70411</v>
      </c>
      <c r="S13" s="569"/>
      <c r="T13" s="569"/>
      <c r="U13" s="569"/>
      <c r="V13" s="570"/>
      <c r="W13" s="556" t="s">
        <v>140</v>
      </c>
      <c r="X13" s="478"/>
      <c r="Y13" s="478"/>
      <c r="Z13" s="478"/>
      <c r="AA13" s="478"/>
      <c r="AB13" s="479"/>
      <c r="AC13" s="441">
        <v>4488</v>
      </c>
      <c r="AD13" s="442"/>
      <c r="AE13" s="442"/>
      <c r="AF13" s="442"/>
      <c r="AG13" s="443"/>
      <c r="AH13" s="441">
        <v>4406</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-52437</v>
      </c>
      <c r="BO13" s="466"/>
      <c r="BP13" s="466"/>
      <c r="BQ13" s="466"/>
      <c r="BR13" s="466"/>
      <c r="BS13" s="466"/>
      <c r="BT13" s="466"/>
      <c r="BU13" s="467"/>
      <c r="BV13" s="465">
        <v>95699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71908</v>
      </c>
      <c r="S14" s="569"/>
      <c r="T14" s="569"/>
      <c r="U14" s="569"/>
      <c r="V14" s="570"/>
      <c r="W14" s="571"/>
      <c r="X14" s="481"/>
      <c r="Y14" s="481"/>
      <c r="Z14" s="481"/>
      <c r="AA14" s="481"/>
      <c r="AB14" s="482"/>
      <c r="AC14" s="561">
        <v>12.7</v>
      </c>
      <c r="AD14" s="562"/>
      <c r="AE14" s="562"/>
      <c r="AF14" s="562"/>
      <c r="AG14" s="563"/>
      <c r="AH14" s="561">
        <v>12.1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58.2</v>
      </c>
      <c r="CU14" s="573"/>
      <c r="CV14" s="573"/>
      <c r="CW14" s="573"/>
      <c r="CX14" s="573"/>
      <c r="CY14" s="573"/>
      <c r="CZ14" s="573"/>
      <c r="DA14" s="574"/>
      <c r="DB14" s="572">
        <v>51.1</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70930</v>
      </c>
      <c r="S15" s="569"/>
      <c r="T15" s="569"/>
      <c r="U15" s="569"/>
      <c r="V15" s="570"/>
      <c r="W15" s="556" t="s">
        <v>146</v>
      </c>
      <c r="X15" s="478"/>
      <c r="Y15" s="478"/>
      <c r="Z15" s="478"/>
      <c r="AA15" s="478"/>
      <c r="AB15" s="479"/>
      <c r="AC15" s="441">
        <v>11619</v>
      </c>
      <c r="AD15" s="442"/>
      <c r="AE15" s="442"/>
      <c r="AF15" s="442"/>
      <c r="AG15" s="443"/>
      <c r="AH15" s="441">
        <v>12707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9505145</v>
      </c>
      <c r="BO15" s="461"/>
      <c r="BP15" s="461"/>
      <c r="BQ15" s="461"/>
      <c r="BR15" s="461"/>
      <c r="BS15" s="461"/>
      <c r="BT15" s="461"/>
      <c r="BU15" s="462"/>
      <c r="BV15" s="460">
        <v>9404159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32.9</v>
      </c>
      <c r="AD16" s="562"/>
      <c r="AE16" s="562"/>
      <c r="AF16" s="562"/>
      <c r="AG16" s="563"/>
      <c r="AH16" s="561">
        <v>34.799999999999997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14731776</v>
      </c>
      <c r="BO16" s="466"/>
      <c r="BP16" s="466"/>
      <c r="BQ16" s="466"/>
      <c r="BR16" s="466"/>
      <c r="BS16" s="466"/>
      <c r="BT16" s="466"/>
      <c r="BU16" s="467"/>
      <c r="BV16" s="465">
        <v>14709574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19214</v>
      </c>
      <c r="AD17" s="442"/>
      <c r="AE17" s="442"/>
      <c r="AF17" s="442"/>
      <c r="AG17" s="443"/>
      <c r="AH17" s="441">
        <v>19383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12174949</v>
      </c>
      <c r="BO17" s="466"/>
      <c r="BP17" s="466"/>
      <c r="BQ17" s="466"/>
      <c r="BR17" s="466"/>
      <c r="BS17" s="466"/>
      <c r="BT17" s="466"/>
      <c r="BU17" s="467"/>
      <c r="BV17" s="465">
        <v>11995891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354.36</v>
      </c>
      <c r="M18" s="530"/>
      <c r="N18" s="530"/>
      <c r="O18" s="530"/>
      <c r="P18" s="530"/>
      <c r="Q18" s="530"/>
      <c r="R18" s="531"/>
      <c r="S18" s="531"/>
      <c r="T18" s="531"/>
      <c r="U18" s="531"/>
      <c r="V18" s="532"/>
      <c r="W18" s="546"/>
      <c r="X18" s="547"/>
      <c r="Y18" s="547"/>
      <c r="Z18" s="547"/>
      <c r="AA18" s="547"/>
      <c r="AB18" s="557"/>
      <c r="AC18" s="429">
        <v>54.4</v>
      </c>
      <c r="AD18" s="430"/>
      <c r="AE18" s="430"/>
      <c r="AF18" s="430"/>
      <c r="AG18" s="533"/>
      <c r="AH18" s="429">
        <v>53.1</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18501295</v>
      </c>
      <c r="BO18" s="466"/>
      <c r="BP18" s="466"/>
      <c r="BQ18" s="466"/>
      <c r="BR18" s="466"/>
      <c r="BS18" s="466"/>
      <c r="BT18" s="466"/>
      <c r="BU18" s="467"/>
      <c r="BV18" s="465">
        <v>18655631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213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23073051</v>
      </c>
      <c r="BO19" s="466"/>
      <c r="BP19" s="466"/>
      <c r="BQ19" s="466"/>
      <c r="BR19" s="466"/>
      <c r="BS19" s="466"/>
      <c r="BT19" s="466"/>
      <c r="BU19" s="467"/>
      <c r="BV19" s="465">
        <v>23732742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28753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32674854</v>
      </c>
      <c r="BO23" s="466"/>
      <c r="BP23" s="466"/>
      <c r="BQ23" s="466"/>
      <c r="BR23" s="466"/>
      <c r="BS23" s="466"/>
      <c r="BT23" s="466"/>
      <c r="BU23" s="467"/>
      <c r="BV23" s="465">
        <v>31326804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9700</v>
      </c>
      <c r="R24" s="442"/>
      <c r="S24" s="442"/>
      <c r="T24" s="442"/>
      <c r="U24" s="442"/>
      <c r="V24" s="443"/>
      <c r="W24" s="507"/>
      <c r="X24" s="498"/>
      <c r="Y24" s="499"/>
      <c r="Z24" s="438" t="s">
        <v>170</v>
      </c>
      <c r="AA24" s="439"/>
      <c r="AB24" s="439"/>
      <c r="AC24" s="439"/>
      <c r="AD24" s="439"/>
      <c r="AE24" s="439"/>
      <c r="AF24" s="439"/>
      <c r="AG24" s="440"/>
      <c r="AH24" s="441">
        <v>502</v>
      </c>
      <c r="AI24" s="442"/>
      <c r="AJ24" s="442"/>
      <c r="AK24" s="442"/>
      <c r="AL24" s="443"/>
      <c r="AM24" s="441">
        <v>1552184</v>
      </c>
      <c r="AN24" s="442"/>
      <c r="AO24" s="442"/>
      <c r="AP24" s="442"/>
      <c r="AQ24" s="442"/>
      <c r="AR24" s="443"/>
      <c r="AS24" s="441">
        <v>3092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21899776</v>
      </c>
      <c r="BO24" s="466"/>
      <c r="BP24" s="466"/>
      <c r="BQ24" s="466"/>
      <c r="BR24" s="466"/>
      <c r="BS24" s="466"/>
      <c r="BT24" s="466"/>
      <c r="BU24" s="467"/>
      <c r="BV24" s="465">
        <v>19588588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2</v>
      </c>
      <c r="M25" s="442"/>
      <c r="N25" s="442"/>
      <c r="O25" s="442"/>
      <c r="P25" s="443"/>
      <c r="Q25" s="441">
        <v>7600</v>
      </c>
      <c r="R25" s="442"/>
      <c r="S25" s="442"/>
      <c r="T25" s="442"/>
      <c r="U25" s="442"/>
      <c r="V25" s="443"/>
      <c r="W25" s="507"/>
      <c r="X25" s="498"/>
      <c r="Y25" s="499"/>
      <c r="Z25" s="438" t="s">
        <v>173</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3947044</v>
      </c>
      <c r="BO25" s="461"/>
      <c r="BP25" s="461"/>
      <c r="BQ25" s="461"/>
      <c r="BR25" s="461"/>
      <c r="BS25" s="461"/>
      <c r="BT25" s="461"/>
      <c r="BU25" s="462"/>
      <c r="BV25" s="460">
        <v>3796165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6850</v>
      </c>
      <c r="R26" s="442"/>
      <c r="S26" s="442"/>
      <c r="T26" s="442"/>
      <c r="U26" s="442"/>
      <c r="V26" s="443"/>
      <c r="W26" s="507"/>
      <c r="X26" s="498"/>
      <c r="Y26" s="499"/>
      <c r="Z26" s="438" t="s">
        <v>176</v>
      </c>
      <c r="AA26" s="520"/>
      <c r="AB26" s="520"/>
      <c r="AC26" s="520"/>
      <c r="AD26" s="520"/>
      <c r="AE26" s="520"/>
      <c r="AF26" s="520"/>
      <c r="AG26" s="521"/>
      <c r="AH26" s="441">
        <v>40</v>
      </c>
      <c r="AI26" s="442"/>
      <c r="AJ26" s="442"/>
      <c r="AK26" s="442"/>
      <c r="AL26" s="443"/>
      <c r="AM26" s="441">
        <v>121960</v>
      </c>
      <c r="AN26" s="442"/>
      <c r="AO26" s="442"/>
      <c r="AP26" s="442"/>
      <c r="AQ26" s="442"/>
      <c r="AR26" s="443"/>
      <c r="AS26" s="441">
        <v>3049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4850</v>
      </c>
      <c r="R27" s="442"/>
      <c r="S27" s="442"/>
      <c r="T27" s="442"/>
      <c r="U27" s="442"/>
      <c r="V27" s="443"/>
      <c r="W27" s="507"/>
      <c r="X27" s="498"/>
      <c r="Y27" s="499"/>
      <c r="Z27" s="438" t="s">
        <v>179</v>
      </c>
      <c r="AA27" s="439"/>
      <c r="AB27" s="439"/>
      <c r="AC27" s="439"/>
      <c r="AD27" s="439"/>
      <c r="AE27" s="439"/>
      <c r="AF27" s="439"/>
      <c r="AG27" s="440"/>
      <c r="AH27" s="441">
        <v>8</v>
      </c>
      <c r="AI27" s="442"/>
      <c r="AJ27" s="442"/>
      <c r="AK27" s="442"/>
      <c r="AL27" s="443"/>
      <c r="AM27" s="441">
        <v>30576</v>
      </c>
      <c r="AN27" s="442"/>
      <c r="AO27" s="442"/>
      <c r="AP27" s="442"/>
      <c r="AQ27" s="442"/>
      <c r="AR27" s="443"/>
      <c r="AS27" s="441">
        <v>3822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661892</v>
      </c>
      <c r="BO27" s="469"/>
      <c r="BP27" s="469"/>
      <c r="BQ27" s="469"/>
      <c r="BR27" s="469"/>
      <c r="BS27" s="469"/>
      <c r="BT27" s="469"/>
      <c r="BU27" s="470"/>
      <c r="BV27" s="468">
        <v>661861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3950</v>
      </c>
      <c r="R28" s="442"/>
      <c r="S28" s="442"/>
      <c r="T28" s="442"/>
      <c r="U28" s="442"/>
      <c r="V28" s="443"/>
      <c r="W28" s="507"/>
      <c r="X28" s="498"/>
      <c r="Y28" s="499"/>
      <c r="Z28" s="438" t="s">
        <v>182</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1313563</v>
      </c>
      <c r="BO28" s="461"/>
      <c r="BP28" s="461"/>
      <c r="BQ28" s="461"/>
      <c r="BR28" s="461"/>
      <c r="BS28" s="461"/>
      <c r="BT28" s="461"/>
      <c r="BU28" s="462"/>
      <c r="BV28" s="460">
        <v>1313388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24</v>
      </c>
      <c r="M29" s="442"/>
      <c r="N29" s="442"/>
      <c r="O29" s="442"/>
      <c r="P29" s="443"/>
      <c r="Q29" s="441">
        <v>3600</v>
      </c>
      <c r="R29" s="442"/>
      <c r="S29" s="442"/>
      <c r="T29" s="442"/>
      <c r="U29" s="442"/>
      <c r="V29" s="443"/>
      <c r="W29" s="508"/>
      <c r="X29" s="509"/>
      <c r="Y29" s="510"/>
      <c r="Z29" s="438" t="s">
        <v>185</v>
      </c>
      <c r="AA29" s="439"/>
      <c r="AB29" s="439"/>
      <c r="AC29" s="439"/>
      <c r="AD29" s="439"/>
      <c r="AE29" s="439"/>
      <c r="AF29" s="439"/>
      <c r="AG29" s="440"/>
      <c r="AH29" s="441">
        <v>510</v>
      </c>
      <c r="AI29" s="442"/>
      <c r="AJ29" s="442"/>
      <c r="AK29" s="442"/>
      <c r="AL29" s="443"/>
      <c r="AM29" s="441">
        <v>1582760</v>
      </c>
      <c r="AN29" s="442"/>
      <c r="AO29" s="442"/>
      <c r="AP29" s="442"/>
      <c r="AQ29" s="442"/>
      <c r="AR29" s="443"/>
      <c r="AS29" s="441">
        <v>3103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11909</v>
      </c>
      <c r="BO29" s="466"/>
      <c r="BP29" s="466"/>
      <c r="BQ29" s="466"/>
      <c r="BR29" s="466"/>
      <c r="BS29" s="466"/>
      <c r="BT29" s="466"/>
      <c r="BU29" s="467"/>
      <c r="BV29" s="465">
        <v>11909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1944282</v>
      </c>
      <c r="BO30" s="469"/>
      <c r="BP30" s="469"/>
      <c r="BQ30" s="469"/>
      <c r="BR30" s="469"/>
      <c r="BS30" s="469"/>
      <c r="BT30" s="469"/>
      <c r="BU30" s="470"/>
      <c r="BV30" s="468">
        <v>2508021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194</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国民健康保険事業費特別会計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那須地区広域行政事務組合（一般会計）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大田原市管理公社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子育て支援券特別会計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那須地区広域行政事務組合（と畜場事業特別会計）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那須野が原文化振興財団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那須地区広域行政事務組合（黒羽グリーンオアシス事業特別会計）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大田原市農業公社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那須地区広域行政事務組合（広域クリーンセンター大田原事業特別会計）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大田原まちづくりカンパニー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那須地区広域行政事務組合（共同一般廃棄物最終処分場整備事業特別会計）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大田原ツーリズム</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那須地区消防組合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栃木県市町村総合事務組合（一般会計）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栃木県市町村総合事務組合（特別会計）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栃木県後期高齢者医療広域連合（一般会計）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栃木県後期高齢者医療広域連合（特別会計）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LFxEOsTWEP4EGatA85MRKsWIBHS1c8fB96EOr5UpqLNJn3MxIPYYlAEzHy89UOkfQ2rj54iiz2rEnbKWoG2Uw==" saltValue="POBI1QLse2lJB2/3nwdt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N32" sqref="N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44" t="s">
        <v>556</v>
      </c>
      <c r="D34" s="1244"/>
      <c r="E34" s="1245"/>
      <c r="F34" s="32">
        <v>5.95</v>
      </c>
      <c r="G34" s="33">
        <v>6.51</v>
      </c>
      <c r="H34" s="33">
        <v>7.34</v>
      </c>
      <c r="I34" s="33">
        <v>7.21</v>
      </c>
      <c r="J34" s="34">
        <v>7.2</v>
      </c>
      <c r="K34" s="22"/>
      <c r="L34" s="22"/>
      <c r="M34" s="22"/>
      <c r="N34" s="22"/>
      <c r="O34" s="22"/>
      <c r="P34" s="22"/>
    </row>
    <row r="35" spans="1:16" ht="39" customHeight="1" x14ac:dyDescent="0.2">
      <c r="A35" s="22"/>
      <c r="B35" s="35"/>
      <c r="C35" s="1238" t="s">
        <v>557</v>
      </c>
      <c r="D35" s="1239"/>
      <c r="E35" s="1240"/>
      <c r="F35" s="36">
        <v>6.13</v>
      </c>
      <c r="G35" s="37">
        <v>5.56</v>
      </c>
      <c r="H35" s="37">
        <v>4.46</v>
      </c>
      <c r="I35" s="37">
        <v>5.56</v>
      </c>
      <c r="J35" s="38">
        <v>5.34</v>
      </c>
      <c r="K35" s="22"/>
      <c r="L35" s="22"/>
      <c r="M35" s="22"/>
      <c r="N35" s="22"/>
      <c r="O35" s="22"/>
      <c r="P35" s="22"/>
    </row>
    <row r="36" spans="1:16" ht="39" customHeight="1" x14ac:dyDescent="0.2">
      <c r="A36" s="22"/>
      <c r="B36" s="35"/>
      <c r="C36" s="1238" t="s">
        <v>558</v>
      </c>
      <c r="D36" s="1239"/>
      <c r="E36" s="1240"/>
      <c r="F36" s="36">
        <v>2.81</v>
      </c>
      <c r="G36" s="37">
        <v>2.37</v>
      </c>
      <c r="H36" s="37">
        <v>3.36</v>
      </c>
      <c r="I36" s="37">
        <v>2.34</v>
      </c>
      <c r="J36" s="38">
        <v>2.17</v>
      </c>
      <c r="K36" s="22"/>
      <c r="L36" s="22"/>
      <c r="M36" s="22"/>
      <c r="N36" s="22"/>
      <c r="O36" s="22"/>
      <c r="P36" s="22"/>
    </row>
    <row r="37" spans="1:16" ht="39" customHeight="1" x14ac:dyDescent="0.2">
      <c r="A37" s="22"/>
      <c r="B37" s="35"/>
      <c r="C37" s="1238" t="s">
        <v>559</v>
      </c>
      <c r="D37" s="1239"/>
      <c r="E37" s="1240"/>
      <c r="F37" s="36">
        <v>0.57999999999999996</v>
      </c>
      <c r="G37" s="37">
        <v>1.42</v>
      </c>
      <c r="H37" s="37">
        <v>1.82</v>
      </c>
      <c r="I37" s="37">
        <v>1.69</v>
      </c>
      <c r="J37" s="38">
        <v>1.84</v>
      </c>
      <c r="K37" s="22"/>
      <c r="L37" s="22"/>
      <c r="M37" s="22"/>
      <c r="N37" s="22"/>
      <c r="O37" s="22"/>
      <c r="P37" s="22"/>
    </row>
    <row r="38" spans="1:16" ht="39" customHeight="1" x14ac:dyDescent="0.2">
      <c r="A38" s="22"/>
      <c r="B38" s="35"/>
      <c r="C38" s="1238" t="s">
        <v>560</v>
      </c>
      <c r="D38" s="1239"/>
      <c r="E38" s="1240"/>
      <c r="F38" s="36">
        <v>0.38</v>
      </c>
      <c r="G38" s="37">
        <v>1.06</v>
      </c>
      <c r="H38" s="37">
        <v>1.17</v>
      </c>
      <c r="I38" s="37">
        <v>0.95</v>
      </c>
      <c r="J38" s="38">
        <v>0.72</v>
      </c>
      <c r="K38" s="22"/>
      <c r="L38" s="22"/>
      <c r="M38" s="22"/>
      <c r="N38" s="22"/>
      <c r="O38" s="22"/>
      <c r="P38" s="22"/>
    </row>
    <row r="39" spans="1:16" ht="39" customHeight="1" x14ac:dyDescent="0.2">
      <c r="A39" s="22"/>
      <c r="B39" s="35"/>
      <c r="C39" s="1238" t="s">
        <v>561</v>
      </c>
      <c r="D39" s="1239"/>
      <c r="E39" s="1240"/>
      <c r="F39" s="36">
        <v>0.31</v>
      </c>
      <c r="G39" s="37">
        <v>0.3</v>
      </c>
      <c r="H39" s="37">
        <v>0.32</v>
      </c>
      <c r="I39" s="37">
        <v>0.3</v>
      </c>
      <c r="J39" s="38">
        <v>0.28000000000000003</v>
      </c>
      <c r="K39" s="22"/>
      <c r="L39" s="22"/>
      <c r="M39" s="22"/>
      <c r="N39" s="22"/>
      <c r="O39" s="22"/>
      <c r="P39" s="22"/>
    </row>
    <row r="40" spans="1:16" ht="39" customHeight="1" x14ac:dyDescent="0.2">
      <c r="A40" s="22"/>
      <c r="B40" s="35"/>
      <c r="C40" s="1238" t="s">
        <v>562</v>
      </c>
      <c r="D40" s="1239"/>
      <c r="E40" s="1240"/>
      <c r="F40" s="36">
        <v>0.05</v>
      </c>
      <c r="G40" s="37">
        <v>0.04</v>
      </c>
      <c r="H40" s="37">
        <v>0.09</v>
      </c>
      <c r="I40" s="37">
        <v>0.04</v>
      </c>
      <c r="J40" s="38">
        <v>0.12</v>
      </c>
      <c r="K40" s="22"/>
      <c r="L40" s="22"/>
      <c r="M40" s="22"/>
      <c r="N40" s="22"/>
      <c r="O40" s="22"/>
      <c r="P40" s="22"/>
    </row>
    <row r="41" spans="1:16" ht="39" customHeight="1" x14ac:dyDescent="0.2">
      <c r="A41" s="22"/>
      <c r="B41" s="35"/>
      <c r="C41" s="1238" t="s">
        <v>563</v>
      </c>
      <c r="D41" s="1239"/>
      <c r="E41" s="1240"/>
      <c r="F41" s="36">
        <v>0.03</v>
      </c>
      <c r="G41" s="37">
        <v>0.01</v>
      </c>
      <c r="H41" s="37">
        <v>0</v>
      </c>
      <c r="I41" s="37">
        <v>0.01</v>
      </c>
      <c r="J41" s="38">
        <v>0.02</v>
      </c>
      <c r="K41" s="22"/>
      <c r="L41" s="22"/>
      <c r="M41" s="22"/>
      <c r="N41" s="22"/>
      <c r="O41" s="22"/>
      <c r="P41" s="22"/>
    </row>
    <row r="42" spans="1:16" ht="39" customHeight="1" x14ac:dyDescent="0.2">
      <c r="A42" s="22"/>
      <c r="B42" s="39"/>
      <c r="C42" s="1238" t="s">
        <v>564</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565</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gFALWTZB+lW57UU5yaB8olcosZbT6EIm7lbdsLbZkgvnM7AIo4jtsLx7b3xtTC1bObB8JV6EvVibP8ro37kfg==" saltValue="HGbka6oDAsUs+JfZ8C1D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election activeCell="Q57" sqref="Q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4118</v>
      </c>
      <c r="L45" s="60">
        <v>4115</v>
      </c>
      <c r="M45" s="60">
        <v>3997</v>
      </c>
      <c r="N45" s="60">
        <v>3837</v>
      </c>
      <c r="O45" s="61">
        <v>3711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2">
      <c r="A48" s="48"/>
      <c r="B48" s="1266"/>
      <c r="C48" s="1267"/>
      <c r="D48" s="62"/>
      <c r="E48" s="1248" t="s">
        <v>15</v>
      </c>
      <c r="F48" s="1248"/>
      <c r="G48" s="1248"/>
      <c r="H48" s="1248"/>
      <c r="I48" s="1248"/>
      <c r="J48" s="1249"/>
      <c r="K48" s="63">
        <v>911</v>
      </c>
      <c r="L48" s="64">
        <v>867</v>
      </c>
      <c r="M48" s="64">
        <v>872</v>
      </c>
      <c r="N48" s="64">
        <v>859</v>
      </c>
      <c r="O48" s="65">
        <v>887</v>
      </c>
      <c r="P48" s="48"/>
      <c r="Q48" s="48"/>
      <c r="R48" s="48"/>
      <c r="S48" s="48"/>
      <c r="T48" s="48"/>
      <c r="U48" s="48"/>
    </row>
    <row r="49" spans="1:21" ht="30.75" customHeight="1" x14ac:dyDescent="0.2">
      <c r="A49" s="48"/>
      <c r="B49" s="1266"/>
      <c r="C49" s="1267"/>
      <c r="D49" s="62"/>
      <c r="E49" s="1248" t="s">
        <v>16</v>
      </c>
      <c r="F49" s="1248"/>
      <c r="G49" s="1248"/>
      <c r="H49" s="1248"/>
      <c r="I49" s="1248"/>
      <c r="J49" s="1249"/>
      <c r="K49" s="63">
        <v>377</v>
      </c>
      <c r="L49" s="64">
        <v>387</v>
      </c>
      <c r="M49" s="64">
        <v>409</v>
      </c>
      <c r="N49" s="64">
        <v>303</v>
      </c>
      <c r="O49" s="65">
        <v>105</v>
      </c>
      <c r="P49" s="48"/>
      <c r="Q49" s="48"/>
      <c r="R49" s="48"/>
      <c r="S49" s="48"/>
      <c r="T49" s="48"/>
      <c r="U49" s="48"/>
    </row>
    <row r="50" spans="1:21" ht="30.75" customHeight="1" x14ac:dyDescent="0.2">
      <c r="A50" s="48"/>
      <c r="B50" s="1266"/>
      <c r="C50" s="1267"/>
      <c r="D50" s="62"/>
      <c r="E50" s="1248" t="s">
        <v>17</v>
      </c>
      <c r="F50" s="1248"/>
      <c r="G50" s="1248"/>
      <c r="H50" s="1248"/>
      <c r="I50" s="1248"/>
      <c r="J50" s="1249"/>
      <c r="K50" s="63">
        <v>84</v>
      </c>
      <c r="L50" s="64">
        <v>75</v>
      </c>
      <c r="M50" s="64">
        <v>66</v>
      </c>
      <c r="N50" s="64">
        <v>64</v>
      </c>
      <c r="O50" s="65">
        <v>60</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t="s">
        <v>505</v>
      </c>
      <c r="N51" s="64">
        <v>1</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3849</v>
      </c>
      <c r="L52" s="64">
        <v>3960</v>
      </c>
      <c r="M52" s="64">
        <v>3950</v>
      </c>
      <c r="N52" s="64">
        <v>3833</v>
      </c>
      <c r="O52" s="65">
        <v>3639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1641</v>
      </c>
      <c r="L53" s="69">
        <v>1484</v>
      </c>
      <c r="M53" s="69">
        <v>1394</v>
      </c>
      <c r="N53" s="69">
        <v>1231</v>
      </c>
      <c r="O53" s="70">
        <v>1124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593</v>
      </c>
      <c r="L57" s="83" t="s">
        <v>594</v>
      </c>
      <c r="M57" s="83" t="s">
        <v>594</v>
      </c>
      <c r="N57" s="83" t="s">
        <v>594</v>
      </c>
      <c r="O57" s="84" t="s">
        <v>594</v>
      </c>
    </row>
    <row r="58" spans="1:21" ht="31.5" customHeight="1" thickBot="1" x14ac:dyDescent="0.25">
      <c r="B58" s="1256"/>
      <c r="C58" s="1257"/>
      <c r="D58" s="1261" t="s">
        <v>27</v>
      </c>
      <c r="E58" s="1262"/>
      <c r="F58" s="1262"/>
      <c r="G58" s="1262"/>
      <c r="H58" s="1262"/>
      <c r="I58" s="1262"/>
      <c r="J58" s="1263"/>
      <c r="K58" s="85" t="s">
        <v>594</v>
      </c>
      <c r="L58" s="86" t="s">
        <v>594</v>
      </c>
      <c r="M58" s="86" t="s">
        <v>594</v>
      </c>
      <c r="N58" s="86" t="s">
        <v>595</v>
      </c>
      <c r="O58" s="87" t="s">
        <v>596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Ng6xGCTCEn4HKnaAtdeqIaMud/CzkF2gRiiw7ZIj3B2eomPKTC8BtY6TMm/wJYT43i9HvN2QIiVb9zJe2c1g==" saltValue="TQoO6Ri4Q0jsEk28Bbol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547</v>
      </c>
      <c r="J40" s="99" t="s">
        <v>548</v>
      </c>
      <c r="K40" s="99" t="s">
        <v>549</v>
      </c>
      <c r="L40" s="99" t="s">
        <v>550</v>
      </c>
      <c r="M40" s="100" t="s">
        <v>551</v>
      </c>
    </row>
    <row r="41" spans="2:13" ht="27.75" customHeight="1" x14ac:dyDescent="0.2">
      <c r="B41" s="1284" t="s">
        <v>30</v>
      </c>
      <c r="C41" s="1285"/>
      <c r="D41" s="101"/>
      <c r="E41" s="1286" t="s">
        <v>31</v>
      </c>
      <c r="F41" s="1286"/>
      <c r="G41" s="1286"/>
      <c r="H41" s="1287"/>
      <c r="I41" s="102">
        <v>31575</v>
      </c>
      <c r="J41" s="103">
        <v>31049</v>
      </c>
      <c r="K41" s="103">
        <v>31151</v>
      </c>
      <c r="L41" s="103">
        <v>31327</v>
      </c>
      <c r="M41" s="104">
        <v>32675</v>
      </c>
    </row>
    <row r="42" spans="2:13" ht="27.75" customHeight="1" x14ac:dyDescent="0.2">
      <c r="B42" s="1274"/>
      <c r="C42" s="1275"/>
      <c r="D42" s="105"/>
      <c r="E42" s="1278" t="s">
        <v>32</v>
      </c>
      <c r="F42" s="1278"/>
      <c r="G42" s="1278"/>
      <c r="H42" s="1279"/>
      <c r="I42" s="106">
        <v>312</v>
      </c>
      <c r="J42" s="107">
        <v>240</v>
      </c>
      <c r="K42" s="107">
        <v>176</v>
      </c>
      <c r="L42" s="107">
        <v>114</v>
      </c>
      <c r="M42" s="108">
        <v>50</v>
      </c>
    </row>
    <row r="43" spans="2:13" ht="27.75" customHeight="1" x14ac:dyDescent="0.2">
      <c r="B43" s="1274"/>
      <c r="C43" s="1275"/>
      <c r="D43" s="105"/>
      <c r="E43" s="1278" t="s">
        <v>33</v>
      </c>
      <c r="F43" s="1278"/>
      <c r="G43" s="1278"/>
      <c r="H43" s="1279"/>
      <c r="I43" s="106">
        <v>11228</v>
      </c>
      <c r="J43" s="107">
        <v>10789</v>
      </c>
      <c r="K43" s="107">
        <v>10436</v>
      </c>
      <c r="L43" s="107">
        <v>9834</v>
      </c>
      <c r="M43" s="108">
        <v>9549</v>
      </c>
    </row>
    <row r="44" spans="2:13" ht="27.75" customHeight="1" x14ac:dyDescent="0.2">
      <c r="B44" s="1274"/>
      <c r="C44" s="1275"/>
      <c r="D44" s="105"/>
      <c r="E44" s="1278" t="s">
        <v>34</v>
      </c>
      <c r="F44" s="1278"/>
      <c r="G44" s="1278"/>
      <c r="H44" s="1279"/>
      <c r="I44" s="106">
        <v>1412</v>
      </c>
      <c r="J44" s="107">
        <v>1298</v>
      </c>
      <c r="K44" s="107">
        <v>937</v>
      </c>
      <c r="L44" s="107">
        <v>799</v>
      </c>
      <c r="M44" s="108">
        <v>861</v>
      </c>
    </row>
    <row r="45" spans="2:13" ht="27.75" customHeight="1" x14ac:dyDescent="0.2">
      <c r="B45" s="1274"/>
      <c r="C45" s="1275"/>
      <c r="D45" s="105"/>
      <c r="E45" s="1278" t="s">
        <v>35</v>
      </c>
      <c r="F45" s="1278"/>
      <c r="G45" s="1278"/>
      <c r="H45" s="1279"/>
      <c r="I45" s="106">
        <v>5189</v>
      </c>
      <c r="J45" s="107">
        <v>5063</v>
      </c>
      <c r="K45" s="107">
        <v>5036</v>
      </c>
      <c r="L45" s="107">
        <v>4933</v>
      </c>
      <c r="M45" s="108">
        <v>4706</v>
      </c>
    </row>
    <row r="46" spans="2:13" ht="27.75" customHeight="1" x14ac:dyDescent="0.2">
      <c r="B46" s="1274"/>
      <c r="C46" s="1275"/>
      <c r="D46" s="109"/>
      <c r="E46" s="1278" t="s">
        <v>36</v>
      </c>
      <c r="F46" s="1278"/>
      <c r="G46" s="1278"/>
      <c r="H46" s="1279"/>
      <c r="I46" s="106" t="s">
        <v>505</v>
      </c>
      <c r="J46" s="107">
        <v>0</v>
      </c>
      <c r="K46" s="107" t="s">
        <v>505</v>
      </c>
      <c r="L46" s="107">
        <v>1</v>
      </c>
      <c r="M46" s="108">
        <v>2</v>
      </c>
    </row>
    <row r="47" spans="2:13" ht="27.75" customHeight="1" x14ac:dyDescent="0.2">
      <c r="B47" s="1274"/>
      <c r="C47" s="1275"/>
      <c r="D47" s="110"/>
      <c r="E47" s="1288" t="s">
        <v>37</v>
      </c>
      <c r="F47" s="1289"/>
      <c r="G47" s="1289"/>
      <c r="H47" s="1290"/>
      <c r="I47" s="106" t="s">
        <v>505</v>
      </c>
      <c r="J47" s="107" t="s">
        <v>505</v>
      </c>
      <c r="K47" s="107" t="s">
        <v>505</v>
      </c>
      <c r="L47" s="107" t="s">
        <v>505</v>
      </c>
      <c r="M47" s="108" t="s">
        <v>505</v>
      </c>
    </row>
    <row r="48" spans="2:13" ht="27.75" customHeight="1" x14ac:dyDescent="0.2">
      <c r="B48" s="1274"/>
      <c r="C48" s="1275"/>
      <c r="D48" s="105"/>
      <c r="E48" s="1278" t="s">
        <v>38</v>
      </c>
      <c r="F48" s="1278"/>
      <c r="G48" s="1278"/>
      <c r="H48" s="1279"/>
      <c r="I48" s="106" t="s">
        <v>505</v>
      </c>
      <c r="J48" s="107" t="s">
        <v>505</v>
      </c>
      <c r="K48" s="107" t="s">
        <v>505</v>
      </c>
      <c r="L48" s="107" t="s">
        <v>505</v>
      </c>
      <c r="M48" s="108" t="s">
        <v>505</v>
      </c>
    </row>
    <row r="49" spans="2:13" ht="27.75" customHeight="1" x14ac:dyDescent="0.2">
      <c r="B49" s="1276"/>
      <c r="C49" s="1277"/>
      <c r="D49" s="105"/>
      <c r="E49" s="1278" t="s">
        <v>39</v>
      </c>
      <c r="F49" s="1278"/>
      <c r="G49" s="1278"/>
      <c r="H49" s="1279"/>
      <c r="I49" s="106" t="s">
        <v>505</v>
      </c>
      <c r="J49" s="107" t="s">
        <v>505</v>
      </c>
      <c r="K49" s="107" t="s">
        <v>505</v>
      </c>
      <c r="L49" s="107" t="s">
        <v>505</v>
      </c>
      <c r="M49" s="108" t="s">
        <v>505</v>
      </c>
    </row>
    <row r="50" spans="2:13" ht="27.75" customHeight="1" x14ac:dyDescent="0.2">
      <c r="B50" s="1272" t="s">
        <v>40</v>
      </c>
      <c r="C50" s="1273"/>
      <c r="D50" s="111"/>
      <c r="E50" s="1278" t="s">
        <v>41</v>
      </c>
      <c r="F50" s="1278"/>
      <c r="G50" s="1278"/>
      <c r="H50" s="1279"/>
      <c r="I50" s="106">
        <v>5850</v>
      </c>
      <c r="J50" s="107">
        <v>5523</v>
      </c>
      <c r="K50" s="107">
        <v>4936</v>
      </c>
      <c r="L50" s="107">
        <v>4540</v>
      </c>
      <c r="M50" s="108">
        <v>4334</v>
      </c>
    </row>
    <row r="51" spans="2:13" ht="27.75" customHeight="1" x14ac:dyDescent="0.2">
      <c r="B51" s="1274"/>
      <c r="C51" s="1275"/>
      <c r="D51" s="105"/>
      <c r="E51" s="1278" t="s">
        <v>42</v>
      </c>
      <c r="F51" s="1278"/>
      <c r="G51" s="1278"/>
      <c r="H51" s="1279"/>
      <c r="I51" s="106">
        <v>3108</v>
      </c>
      <c r="J51" s="107">
        <v>3157</v>
      </c>
      <c r="K51" s="107">
        <v>3168</v>
      </c>
      <c r="L51" s="107">
        <v>3322</v>
      </c>
      <c r="M51" s="108">
        <v>3004</v>
      </c>
    </row>
    <row r="52" spans="2:13" ht="27.75" customHeight="1" x14ac:dyDescent="0.2">
      <c r="B52" s="1276"/>
      <c r="C52" s="1277"/>
      <c r="D52" s="105"/>
      <c r="E52" s="1278" t="s">
        <v>43</v>
      </c>
      <c r="F52" s="1278"/>
      <c r="G52" s="1278"/>
      <c r="H52" s="1279"/>
      <c r="I52" s="106">
        <v>32393</v>
      </c>
      <c r="J52" s="107">
        <v>32123</v>
      </c>
      <c r="K52" s="107">
        <v>31835</v>
      </c>
      <c r="L52" s="107">
        <v>31168</v>
      </c>
      <c r="M52" s="108">
        <v>31384</v>
      </c>
    </row>
    <row r="53" spans="2:13" ht="27.75" customHeight="1" thickBot="1" x14ac:dyDescent="0.25">
      <c r="B53" s="1280" t="s">
        <v>44</v>
      </c>
      <c r="C53" s="1281"/>
      <c r="D53" s="112"/>
      <c r="E53" s="1282" t="s">
        <v>45</v>
      </c>
      <c r="F53" s="1282"/>
      <c r="G53" s="1282"/>
      <c r="H53" s="1283"/>
      <c r="I53" s="113">
        <v>8364</v>
      </c>
      <c r="J53" s="114">
        <v>7637</v>
      </c>
      <c r="K53" s="114">
        <v>7797</v>
      </c>
      <c r="L53" s="114">
        <v>7977</v>
      </c>
      <c r="M53" s="115">
        <v>9121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JLc+ujO46aBBO9OIcjJtc5hVfOvxG6Bh5l3OEACsq6tuFAOYezXbzlr7UEgTI/oVEBsPujlqqh1nTOs/395pQ==" saltValue="9rHPgdGYEHTM28Rhbsfx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48576"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99" t="s">
        <v>48</v>
      </c>
      <c r="D55" s="1299"/>
      <c r="E55" s="1300"/>
      <c r="F55" s="127">
        <v>1413</v>
      </c>
      <c r="G55" s="127">
        <v>1313</v>
      </c>
      <c r="H55" s="128">
        <v>1314</v>
      </c>
    </row>
    <row r="56" spans="2:8" ht="52.5" customHeight="1" x14ac:dyDescent="0.2">
      <c r="B56" s="129"/>
      <c r="C56" s="1301" t="s">
        <v>49</v>
      </c>
      <c r="D56" s="1301"/>
      <c r="E56" s="1302"/>
      <c r="F56" s="130">
        <v>212</v>
      </c>
      <c r="G56" s="130">
        <v>12</v>
      </c>
      <c r="H56" s="131">
        <v>12</v>
      </c>
    </row>
    <row r="57" spans="2:8" ht="53.25" customHeight="1" x14ac:dyDescent="0.2">
      <c r="B57" s="129"/>
      <c r="C57" s="1303" t="s">
        <v>50</v>
      </c>
      <c r="D57" s="1303"/>
      <c r="E57" s="1304"/>
      <c r="F57" s="132">
        <v>3119</v>
      </c>
      <c r="G57" s="132">
        <v>2508</v>
      </c>
      <c r="H57" s="133">
        <v>1944</v>
      </c>
    </row>
    <row r="58" spans="2:8" ht="45.75" customHeight="1" x14ac:dyDescent="0.2">
      <c r="B58" s="134"/>
      <c r="C58" s="1291" t="s">
        <v>597</v>
      </c>
      <c r="D58" s="1292"/>
      <c r="E58" s="1293"/>
      <c r="F58" s="135">
        <v>1201</v>
      </c>
      <c r="G58" s="135">
        <v>1001</v>
      </c>
      <c r="H58" s="136">
        <v>701</v>
      </c>
    </row>
    <row r="59" spans="2:8" ht="45.75" customHeight="1" x14ac:dyDescent="0.2">
      <c r="B59" s="134"/>
      <c r="C59" s="1291" t="s">
        <v>598</v>
      </c>
      <c r="D59" s="1292"/>
      <c r="E59" s="1293"/>
      <c r="F59" s="135">
        <v>972</v>
      </c>
      <c r="G59" s="135">
        <v>882</v>
      </c>
      <c r="H59" s="136">
        <v>639</v>
      </c>
    </row>
    <row r="60" spans="2:8" ht="45.75" customHeight="1" x14ac:dyDescent="0.2">
      <c r="B60" s="134"/>
      <c r="C60" s="1291" t="s">
        <v>599</v>
      </c>
      <c r="D60" s="1292"/>
      <c r="E60" s="1293"/>
      <c r="F60" s="135">
        <v>591</v>
      </c>
      <c r="G60" s="135">
        <v>291</v>
      </c>
      <c r="H60" s="136">
        <v>291</v>
      </c>
    </row>
    <row r="61" spans="2:8" ht="45.75" customHeight="1" x14ac:dyDescent="0.2">
      <c r="B61" s="134"/>
      <c r="C61" s="1291" t="s">
        <v>600</v>
      </c>
      <c r="D61" s="1292"/>
      <c r="E61" s="1293"/>
      <c r="F61" s="135">
        <v>119</v>
      </c>
      <c r="G61" s="135">
        <v>119</v>
      </c>
      <c r="H61" s="136">
        <v>119</v>
      </c>
    </row>
    <row r="62" spans="2:8" ht="45.75" customHeight="1" thickBot="1" x14ac:dyDescent="0.25">
      <c r="B62" s="137"/>
      <c r="C62" s="1294" t="s">
        <v>601</v>
      </c>
      <c r="D62" s="1295"/>
      <c r="E62" s="1296"/>
      <c r="F62" s="138">
        <v>103</v>
      </c>
      <c r="G62" s="138">
        <v>98</v>
      </c>
      <c r="H62" s="139">
        <v>98</v>
      </c>
    </row>
    <row r="63" spans="2:8" ht="52.5" customHeight="1" thickBot="1" x14ac:dyDescent="0.25">
      <c r="B63" s="140"/>
      <c r="C63" s="1297" t="s">
        <v>51</v>
      </c>
      <c r="D63" s="1297"/>
      <c r="E63" s="1298"/>
      <c r="F63" s="141">
        <v>4744</v>
      </c>
      <c r="G63" s="141">
        <v>3833</v>
      </c>
      <c r="H63" s="142">
        <v>3270</v>
      </c>
    </row>
    <row r="64" spans="2:8" ht="15" customHeight="1" x14ac:dyDescent="0.2"/>
    <row r="65" ht="0" hidden="1" customHeight="1" x14ac:dyDescent="0.2"/>
    <row r="66" ht="0" hidden="1" customHeight="1" x14ac:dyDescent="0.2"/>
  </sheetData>
  <sheetProtection algorithmName="SHA-512" hashValue="3U6XHp2WS1WdjHLUn48pSDgonaQQ9VBs2qLSkMTtUTPx2MVhOv7KaXWml1OQKcX4uECBd7jjKnbJnUJaQLcTvw==" saltValue="nQ9d6QInelABkUxMTHFq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BW15" sqref="BW15"/>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49.6</v>
      </c>
      <c r="CG51" s="1307"/>
      <c r="CH51" s="1307"/>
      <c r="CI51" s="1307"/>
      <c r="CJ51" s="1307"/>
      <c r="CK51" s="1307"/>
      <c r="CL51" s="1307"/>
      <c r="CM51" s="1307"/>
      <c r="CN51" s="1307">
        <v>51.1</v>
      </c>
      <c r="CO51" s="1307"/>
      <c r="CP51" s="1307"/>
      <c r="CQ51" s="1307"/>
      <c r="CR51" s="1307"/>
      <c r="CS51" s="1307"/>
      <c r="CT51" s="1307"/>
      <c r="CU51" s="1307"/>
      <c r="CV51" s="1307">
        <v>58.2</v>
      </c>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39.5</v>
      </c>
      <c r="CG53" s="1307"/>
      <c r="CH53" s="1307"/>
      <c r="CI53" s="1307"/>
      <c r="CJ53" s="1307"/>
      <c r="CK53" s="1307"/>
      <c r="CL53" s="1307"/>
      <c r="CM53" s="1307"/>
      <c r="CN53" s="1307">
        <v>40.200000000000003</v>
      </c>
      <c r="CO53" s="1307"/>
      <c r="CP53" s="1307"/>
      <c r="CQ53" s="1307"/>
      <c r="CR53" s="1307"/>
      <c r="CS53" s="1307"/>
      <c r="CT53" s="1307"/>
      <c r="CU53" s="1307"/>
      <c r="CV53" s="1307">
        <v>35.5</v>
      </c>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33.9</v>
      </c>
      <c r="CG55" s="1307"/>
      <c r="CH55" s="1307"/>
      <c r="CI55" s="1307"/>
      <c r="CJ55" s="1307"/>
      <c r="CK55" s="1307"/>
      <c r="CL55" s="1307"/>
      <c r="CM55" s="1307"/>
      <c r="CN55" s="1307">
        <v>32.299999999999997</v>
      </c>
      <c r="CO55" s="1307"/>
      <c r="CP55" s="1307"/>
      <c r="CQ55" s="1307"/>
      <c r="CR55" s="1307"/>
      <c r="CS55" s="1307"/>
      <c r="CT55" s="1307"/>
      <c r="CU55" s="1307"/>
      <c r="CV55" s="1307">
        <v>35.200000000000003</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55.4</v>
      </c>
      <c r="CG57" s="1307"/>
      <c r="CH57" s="1307"/>
      <c r="CI57" s="1307"/>
      <c r="CJ57" s="1307"/>
      <c r="CK57" s="1307"/>
      <c r="CL57" s="1307"/>
      <c r="CM57" s="1307"/>
      <c r="CN57" s="1307">
        <v>56.6</v>
      </c>
      <c r="CO57" s="1307"/>
      <c r="CP57" s="1307"/>
      <c r="CQ57" s="1307"/>
      <c r="CR57" s="1307"/>
      <c r="CS57" s="1307"/>
      <c r="CT57" s="1307"/>
      <c r="CU57" s="1307"/>
      <c r="CV57" s="1307">
        <v>54.2</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610</v>
      </c>
    </row>
    <row r="64" spans="1:109" ht="13.2"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52.4</v>
      </c>
      <c r="BQ73" s="1307"/>
      <c r="BR73" s="1307"/>
      <c r="BS73" s="1307"/>
      <c r="BT73" s="1307"/>
      <c r="BU73" s="1307"/>
      <c r="BV73" s="1307"/>
      <c r="BW73" s="1307"/>
      <c r="BX73" s="1307">
        <v>47.4</v>
      </c>
      <c r="BY73" s="1307"/>
      <c r="BZ73" s="1307"/>
      <c r="CA73" s="1307"/>
      <c r="CB73" s="1307"/>
      <c r="CC73" s="1307"/>
      <c r="CD73" s="1307"/>
      <c r="CE73" s="1307"/>
      <c r="CF73" s="1307">
        <v>49.6</v>
      </c>
      <c r="CG73" s="1307"/>
      <c r="CH73" s="1307"/>
      <c r="CI73" s="1307"/>
      <c r="CJ73" s="1307"/>
      <c r="CK73" s="1307"/>
      <c r="CL73" s="1307"/>
      <c r="CM73" s="1307"/>
      <c r="CN73" s="1307">
        <v>51.1</v>
      </c>
      <c r="CO73" s="1307"/>
      <c r="CP73" s="1307"/>
      <c r="CQ73" s="1307"/>
      <c r="CR73" s="1307"/>
      <c r="CS73" s="1307"/>
      <c r="CT73" s="1307"/>
      <c r="CU73" s="1307"/>
      <c r="CV73" s="1307">
        <v>58.2</v>
      </c>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611</v>
      </c>
      <c r="BC75" s="1310"/>
      <c r="BD75" s="1310"/>
      <c r="BE75" s="1310"/>
      <c r="BF75" s="1310"/>
      <c r="BG75" s="1310"/>
      <c r="BH75" s="1310"/>
      <c r="BI75" s="1310"/>
      <c r="BJ75" s="1310"/>
      <c r="BK75" s="1310"/>
      <c r="BL75" s="1310"/>
      <c r="BM75" s="1310"/>
      <c r="BN75" s="1310"/>
      <c r="BO75" s="1310"/>
      <c r="BP75" s="1307">
        <v>10.7</v>
      </c>
      <c r="BQ75" s="1307"/>
      <c r="BR75" s="1307"/>
      <c r="BS75" s="1307"/>
      <c r="BT75" s="1307"/>
      <c r="BU75" s="1307"/>
      <c r="BV75" s="1307"/>
      <c r="BW75" s="1307"/>
      <c r="BX75" s="1307">
        <v>10</v>
      </c>
      <c r="BY75" s="1307"/>
      <c r="BZ75" s="1307"/>
      <c r="CA75" s="1307"/>
      <c r="CB75" s="1307"/>
      <c r="CC75" s="1307"/>
      <c r="CD75" s="1307"/>
      <c r="CE75" s="1307"/>
      <c r="CF75" s="1307">
        <v>9.4</v>
      </c>
      <c r="CG75" s="1307"/>
      <c r="CH75" s="1307"/>
      <c r="CI75" s="1307"/>
      <c r="CJ75" s="1307"/>
      <c r="CK75" s="1307"/>
      <c r="CL75" s="1307"/>
      <c r="CM75" s="1307"/>
      <c r="CN75" s="1307">
        <v>8.6</v>
      </c>
      <c r="CO75" s="1307"/>
      <c r="CP75" s="1307"/>
      <c r="CQ75" s="1307"/>
      <c r="CR75" s="1307"/>
      <c r="CS75" s="1307"/>
      <c r="CT75" s="1307"/>
      <c r="CU75" s="1307"/>
      <c r="CV75" s="1307">
        <v>7.9</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35.700000000000003</v>
      </c>
      <c r="BY77" s="1307"/>
      <c r="BZ77" s="1307"/>
      <c r="CA77" s="1307"/>
      <c r="CB77" s="1307"/>
      <c r="CC77" s="1307"/>
      <c r="CD77" s="1307"/>
      <c r="CE77" s="1307"/>
      <c r="CF77" s="1307">
        <v>33.9</v>
      </c>
      <c r="CG77" s="1307"/>
      <c r="CH77" s="1307"/>
      <c r="CI77" s="1307"/>
      <c r="CJ77" s="1307"/>
      <c r="CK77" s="1307"/>
      <c r="CL77" s="1307"/>
      <c r="CM77" s="1307"/>
      <c r="CN77" s="1307">
        <v>32.299999999999997</v>
      </c>
      <c r="CO77" s="1307"/>
      <c r="CP77" s="1307"/>
      <c r="CQ77" s="1307"/>
      <c r="CR77" s="1307"/>
      <c r="CS77" s="1307"/>
      <c r="CT77" s="1307"/>
      <c r="CU77" s="1307"/>
      <c r="CV77" s="1307">
        <v>35.200000000000003</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611</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v>
      </c>
      <c r="BY79" s="1307"/>
      <c r="BZ79" s="1307"/>
      <c r="CA79" s="1307"/>
      <c r="CB79" s="1307"/>
      <c r="CC79" s="1307"/>
      <c r="CD79" s="1307"/>
      <c r="CE79" s="1307"/>
      <c r="CF79" s="1307">
        <v>7.4</v>
      </c>
      <c r="CG79" s="1307"/>
      <c r="CH79" s="1307"/>
      <c r="CI79" s="1307"/>
      <c r="CJ79" s="1307"/>
      <c r="CK79" s="1307"/>
      <c r="CL79" s="1307"/>
      <c r="CM79" s="1307"/>
      <c r="CN79" s="1307">
        <v>7</v>
      </c>
      <c r="CO79" s="1307"/>
      <c r="CP79" s="1307"/>
      <c r="CQ79" s="1307"/>
      <c r="CR79" s="1307"/>
      <c r="CS79" s="1307"/>
      <c r="CT79" s="1307"/>
      <c r="CU79" s="1307"/>
      <c r="CV79" s="1307">
        <v>6.9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3lXgJe1sHkIT3UgFWHbK1zg8Q2orikQEmlOsBuyfIowmV7QvrlY2F2vZaxzrvL0UBWlM5mDyat7DFCDcgA/sg==" saltValue="I5p2OKyDKuoAJgCK203PL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70" zoomScaleNormal="70" zoomScaleSheetLayoutView="70" workbookViewId="0">
      <selection activeCell="BI111" sqref="BI11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jQgIW7jMBvPkTb4HmtyIwgoT7GBa+bmZepl4Euc6fdKKNVVL/5Wdtac5YOohMXmWzo5NNHXIbs/qll80jC3yg==" saltValue="puFs3cXUO7t7uuH40CVe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70" zoomScaleNormal="70" zoomScaleSheetLayoutView="55" workbookViewId="0">
      <selection activeCell="CU14" sqref="CU14"/>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3+VERzFO2xA297cV6O6aMh+HgulRr6TiPr/QWgI/o9iMsoAynMKvbnfg1lZK+YXF8gjTt6WnssYqnS1LcCEoA==" saltValue="YVCk8RSXEkiF3/Xa8OCE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544</v>
      </c>
      <c r="G2" s="156"/>
      <c r="H2" s="157"/>
    </row>
    <row r="3" spans="1:8" x14ac:dyDescent="0.2">
      <c r="A3" s="153" t="s">
        <v>537</v>
      </c>
      <c r="B3" s="158"/>
      <c r="C3" s="159"/>
      <c r="D3" s="160">
        <v>35938</v>
      </c>
      <c r="E3" s="161"/>
      <c r="F3" s="162">
        <v>65988</v>
      </c>
      <c r="G3" s="163"/>
      <c r="H3" s="164"/>
    </row>
    <row r="4" spans="1:8" x14ac:dyDescent="0.2">
      <c r="A4" s="165"/>
      <c r="B4" s="166"/>
      <c r="C4" s="167"/>
      <c r="D4" s="168">
        <v>15991</v>
      </c>
      <c r="E4" s="169"/>
      <c r="F4" s="170">
        <v>36473</v>
      </c>
      <c r="G4" s="171"/>
      <c r="H4" s="172"/>
    </row>
    <row r="5" spans="1:8" x14ac:dyDescent="0.2">
      <c r="A5" s="153" t="s">
        <v>539</v>
      </c>
      <c r="B5" s="158"/>
      <c r="C5" s="159"/>
      <c r="D5" s="160">
        <v>54862</v>
      </c>
      <c r="E5" s="161"/>
      <c r="F5" s="162">
        <v>77507</v>
      </c>
      <c r="G5" s="163"/>
      <c r="H5" s="164"/>
    </row>
    <row r="6" spans="1:8" x14ac:dyDescent="0.2">
      <c r="A6" s="165"/>
      <c r="B6" s="166"/>
      <c r="C6" s="167"/>
      <c r="D6" s="168">
        <v>15416</v>
      </c>
      <c r="E6" s="169"/>
      <c r="F6" s="170">
        <v>42788</v>
      </c>
      <c r="G6" s="171"/>
      <c r="H6" s="172"/>
    </row>
    <row r="7" spans="1:8" x14ac:dyDescent="0.2">
      <c r="A7" s="153" t="s">
        <v>540</v>
      </c>
      <c r="B7" s="158"/>
      <c r="C7" s="159"/>
      <c r="D7" s="160">
        <v>71271</v>
      </c>
      <c r="E7" s="161"/>
      <c r="F7" s="162">
        <v>86564</v>
      </c>
      <c r="G7" s="163"/>
      <c r="H7" s="164"/>
    </row>
    <row r="8" spans="1:8" x14ac:dyDescent="0.2">
      <c r="A8" s="165"/>
      <c r="B8" s="166"/>
      <c r="C8" s="167"/>
      <c r="D8" s="168">
        <v>31792</v>
      </c>
      <c r="E8" s="169"/>
      <c r="F8" s="170">
        <v>44869</v>
      </c>
      <c r="G8" s="171"/>
      <c r="H8" s="172"/>
    </row>
    <row r="9" spans="1:8" x14ac:dyDescent="0.2">
      <c r="A9" s="153" t="s">
        <v>541</v>
      </c>
      <c r="B9" s="158"/>
      <c r="C9" s="159"/>
      <c r="D9" s="160">
        <v>57395</v>
      </c>
      <c r="E9" s="161"/>
      <c r="F9" s="162">
        <v>62698</v>
      </c>
      <c r="G9" s="163"/>
      <c r="H9" s="164"/>
    </row>
    <row r="10" spans="1:8" x14ac:dyDescent="0.2">
      <c r="A10" s="165"/>
      <c r="B10" s="166"/>
      <c r="C10" s="167"/>
      <c r="D10" s="168">
        <v>19977</v>
      </c>
      <c r="E10" s="169"/>
      <c r="F10" s="170">
        <v>31973</v>
      </c>
      <c r="G10" s="171"/>
      <c r="H10" s="172"/>
    </row>
    <row r="11" spans="1:8" x14ac:dyDescent="0.2">
      <c r="A11" s="153" t="s">
        <v>542</v>
      </c>
      <c r="B11" s="158"/>
      <c r="C11" s="159"/>
      <c r="D11" s="160">
        <v>44028</v>
      </c>
      <c r="E11" s="161"/>
      <c r="F11" s="162">
        <v>79245</v>
      </c>
      <c r="G11" s="163"/>
      <c r="H11" s="164"/>
    </row>
    <row r="12" spans="1:8" x14ac:dyDescent="0.2">
      <c r="A12" s="165"/>
      <c r="B12" s="166"/>
      <c r="C12" s="173"/>
      <c r="D12" s="168">
        <v>15858</v>
      </c>
      <c r="E12" s="169"/>
      <c r="F12" s="170">
        <v>40378</v>
      </c>
      <c r="G12" s="171"/>
      <c r="H12" s="172"/>
    </row>
    <row r="13" spans="1:8" x14ac:dyDescent="0.2">
      <c r="A13" s="153"/>
      <c r="B13" s="158"/>
      <c r="C13" s="174"/>
      <c r="D13" s="175">
        <v>52699</v>
      </c>
      <c r="E13" s="176"/>
      <c r="F13" s="177">
        <v>74400</v>
      </c>
      <c r="G13" s="178"/>
      <c r="H13" s="164"/>
    </row>
    <row r="14" spans="1:8" x14ac:dyDescent="0.2">
      <c r="A14" s="165"/>
      <c r="B14" s="166"/>
      <c r="C14" s="167"/>
      <c r="D14" s="168">
        <v>19807</v>
      </c>
      <c r="E14" s="169"/>
      <c r="F14" s="170">
        <v>39296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6.45</v>
      </c>
      <c r="C19" s="179">
        <f>ROUND(VALUE(SUBSTITUTE(実質収支比率等に係る経年分析!G$48,"▲","-")),2)</f>
        <v>5.87</v>
      </c>
      <c r="D19" s="179">
        <f>ROUND(VALUE(SUBSTITUTE(実質収支比率等に係る経年分析!H$48,"▲","-")),2)</f>
        <v>4.78</v>
      </c>
      <c r="E19" s="179">
        <f>ROUND(VALUE(SUBSTITUTE(実質収支比率等に係る経年分析!I$48,"▲","-")),2)</f>
        <v>5.86</v>
      </c>
      <c r="F19" s="179">
        <f>ROUND(VALUE(SUBSTITUTE(実質収支比率等に係る経年分析!J$48,"▲","-")),2)</f>
        <v>5.63</v>
      </c>
    </row>
    <row r="20" spans="1:11" x14ac:dyDescent="0.2">
      <c r="A20" s="179" t="s">
        <v>55</v>
      </c>
      <c r="B20" s="179">
        <f>ROUND(VALUE(SUBSTITUTE(実質収支比率等に係る経年分析!F$47,"▲","-")),2)</f>
        <v>11.32</v>
      </c>
      <c r="C20" s="179">
        <f>ROUND(VALUE(SUBSTITUTE(実質収支比率等に係る経年分析!G$47,"▲","-")),2)</f>
        <v>9.7100000000000009</v>
      </c>
      <c r="D20" s="179">
        <f>ROUND(VALUE(SUBSTITUTE(実質収支比率等に係る経年分析!H$47,"▲","-")),2)</f>
        <v>7.32</v>
      </c>
      <c r="E20" s="179">
        <f>ROUND(VALUE(SUBSTITUTE(実質収支比率等に係る経年分析!I$47,"▲","-")),2)</f>
        <v>6.89</v>
      </c>
      <c r="F20" s="179">
        <f>ROUND(VALUE(SUBSTITUTE(実質収支比率等に係る経年分析!J$47,"▲","-")),2)</f>
        <v>6.93</v>
      </c>
    </row>
    <row r="21" spans="1:11" x14ac:dyDescent="0.2">
      <c r="A21" s="179" t="s">
        <v>56</v>
      </c>
      <c r="B21" s="179">
        <f>IF(ISNUMBER(VALUE(SUBSTITUTE(実質収支比率等に係る経年分析!F$49,"▲","-"))),ROUND(VALUE(SUBSTITUTE(実質収支比率等に係る経年分析!F$49,"▲","-")),2),NA())</f>
        <v>-1.07</v>
      </c>
      <c r="C21" s="179">
        <f>IF(ISNUMBER(VALUE(SUBSTITUTE(実質収支比率等に係る経年分析!G$49,"▲","-"))),ROUND(VALUE(SUBSTITUTE(実質収支比率等に係る経年分析!G$49,"▲","-")),2),NA())</f>
        <v>-2.04</v>
      </c>
      <c r="D21" s="179">
        <f>IF(ISNUMBER(VALUE(SUBSTITUTE(実質収支比率等に係る経年分析!H$49,"▲","-"))),ROUND(VALUE(SUBSTITUTE(実質収支比率等に係る経年分析!H$49,"▲","-")),2),NA())</f>
        <v>-3.79</v>
      </c>
      <c r="E21" s="179">
        <f>IF(ISNUMBER(VALUE(SUBSTITUTE(実質収支比率等に係る経年分析!I$49,"▲","-"))),ROUND(VALUE(SUBSTITUTE(実質収支比率等に係る経年分析!I$49,"▲","-")),2),NA())</f>
        <v>0.5</v>
      </c>
      <c r="F21" s="179">
        <f>IF(ISNUMBER(VALUE(SUBSTITUTE(実質収支比率等に係る経年分析!J$49,"▲","-"))),ROUND(VALUE(SUBSTITUTE(実質収支比率等に係る経年分析!J$49,"▲","-")),2),NA())</f>
        <v>-0.28000000000000003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子育て支援券特別会計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0.57999999999999996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1.84</v>
      </c>
    </row>
    <row r="34" spans="1:16" x14ac:dyDescent="0.2">
      <c r="A34" s="180" t="str">
        <f>IF(連結実質赤字比率に係る赤字・黒字の構成分析!C$36="",NA(),連結実質赤字比率に係る赤字・黒字の構成分析!C$36)</f>
        <v>国民健康保険事業費特別会計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3849</v>
      </c>
      <c r="E42" s="181"/>
      <c r="F42" s="181"/>
      <c r="G42" s="181">
        <f>'実質公債費比率（分子）の構造'!L$52</f>
        <v>3960</v>
      </c>
      <c r="H42" s="181"/>
      <c r="I42" s="181"/>
      <c r="J42" s="181">
        <f>'実質公債費比率（分子）の構造'!M$52</f>
        <v>3950</v>
      </c>
      <c r="K42" s="181"/>
      <c r="L42" s="181"/>
      <c r="M42" s="181">
        <f>'実質公債費比率（分子）の構造'!N$52</f>
        <v>3833</v>
      </c>
      <c r="N42" s="181"/>
      <c r="O42" s="181"/>
      <c r="P42" s="181">
        <f>'実質公債費比率（分子）の構造'!O$52</f>
        <v>3639</v>
      </c>
    </row>
    <row r="43" spans="1:16" x14ac:dyDescent="0.2">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1</v>
      </c>
      <c r="L43" s="181"/>
      <c r="M43" s="181"/>
      <c r="N43" s="181">
        <f>'実質公債費比率（分子）の構造'!O$51</f>
        <v>0</v>
      </c>
      <c r="O43" s="181"/>
      <c r="P43" s="181"/>
    </row>
    <row r="44" spans="1:16" x14ac:dyDescent="0.2">
      <c r="A44" s="181" t="s">
        <v>65</v>
      </c>
      <c r="B44" s="181">
        <f>'実質公債費比率（分子）の構造'!K$50</f>
        <v>84</v>
      </c>
      <c r="C44" s="181"/>
      <c r="D44" s="181"/>
      <c r="E44" s="181">
        <f>'実質公債費比率（分子）の構造'!L$50</f>
        <v>75</v>
      </c>
      <c r="F44" s="181"/>
      <c r="G44" s="181"/>
      <c r="H44" s="181">
        <f>'実質公債費比率（分子）の構造'!M$50</f>
        <v>66</v>
      </c>
      <c r="I44" s="181"/>
      <c r="J44" s="181"/>
      <c r="K44" s="181">
        <f>'実質公債費比率（分子）の構造'!N$50</f>
        <v>64</v>
      </c>
      <c r="L44" s="181"/>
      <c r="M44" s="181"/>
      <c r="N44" s="181">
        <f>'実質公債費比率（分子）の構造'!O$50</f>
        <v>60</v>
      </c>
      <c r="O44" s="181"/>
      <c r="P44" s="181"/>
    </row>
    <row r="45" spans="1:16" x14ac:dyDescent="0.2">
      <c r="A45" s="181" t="s">
        <v>66</v>
      </c>
      <c r="B45" s="181">
        <f>'実質公債費比率（分子）の構造'!K$49</f>
        <v>377</v>
      </c>
      <c r="C45" s="181"/>
      <c r="D45" s="181"/>
      <c r="E45" s="181">
        <f>'実質公債費比率（分子）の構造'!L$49</f>
        <v>387</v>
      </c>
      <c r="F45" s="181"/>
      <c r="G45" s="181"/>
      <c r="H45" s="181">
        <f>'実質公債費比率（分子）の構造'!M$49</f>
        <v>409</v>
      </c>
      <c r="I45" s="181"/>
      <c r="J45" s="181"/>
      <c r="K45" s="181">
        <f>'実質公債費比率（分子）の構造'!N$49</f>
        <v>303</v>
      </c>
      <c r="L45" s="181"/>
      <c r="M45" s="181"/>
      <c r="N45" s="181">
        <f>'実質公債費比率（分子）の構造'!O$49</f>
        <v>105</v>
      </c>
      <c r="O45" s="181"/>
      <c r="P45" s="181"/>
    </row>
    <row r="46" spans="1:16" x14ac:dyDescent="0.2">
      <c r="A46" s="181" t="s">
        <v>67</v>
      </c>
      <c r="B46" s="181">
        <f>'実質公債費比率（分子）の構造'!K$48</f>
        <v>911</v>
      </c>
      <c r="C46" s="181"/>
      <c r="D46" s="181"/>
      <c r="E46" s="181">
        <f>'実質公債費比率（分子）の構造'!L$48</f>
        <v>867</v>
      </c>
      <c r="F46" s="181"/>
      <c r="G46" s="181"/>
      <c r="H46" s="181">
        <f>'実質公債費比率（分子）の構造'!M$48</f>
        <v>872</v>
      </c>
      <c r="I46" s="181"/>
      <c r="J46" s="181"/>
      <c r="K46" s="181">
        <f>'実質公債費比率（分子）の構造'!N$48</f>
        <v>859</v>
      </c>
      <c r="L46" s="181"/>
      <c r="M46" s="181"/>
      <c r="N46" s="181">
        <f>'実質公債費比率（分子）の構造'!O$48</f>
        <v>887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4118</v>
      </c>
      <c r="C49" s="181"/>
      <c r="D49" s="181"/>
      <c r="E49" s="181">
        <f>'実質公債費比率（分子）の構造'!L$45</f>
        <v>4115</v>
      </c>
      <c r="F49" s="181"/>
      <c r="G49" s="181"/>
      <c r="H49" s="181">
        <f>'実質公債費比率（分子）の構造'!M$45</f>
        <v>3997</v>
      </c>
      <c r="I49" s="181"/>
      <c r="J49" s="181"/>
      <c r="K49" s="181">
        <f>'実質公債費比率（分子）の構造'!N$45</f>
        <v>3837</v>
      </c>
      <c r="L49" s="181"/>
      <c r="M49" s="181"/>
      <c r="N49" s="181">
        <f>'実質公債費比率（分子）の構造'!O$45</f>
        <v>3711</v>
      </c>
      <c r="O49" s="181"/>
      <c r="P49" s="181"/>
    </row>
    <row r="50" spans="1:16" x14ac:dyDescent="0.2">
      <c r="A50" s="181" t="s">
        <v>71</v>
      </c>
      <c r="B50" s="181" t="e">
        <f>NA()</f>
        <v>#N/A</v>
      </c>
      <c r="C50" s="181">
        <f>IF(ISNUMBER('実質公債費比率（分子）の構造'!K$53),'実質公債費比率（分子）の構造'!K$53,NA())</f>
        <v>1641</v>
      </c>
      <c r="D50" s="181" t="e">
        <f>NA()</f>
        <v>#N/A</v>
      </c>
      <c r="E50" s="181" t="e">
        <f>NA()</f>
        <v>#N/A</v>
      </c>
      <c r="F50" s="181">
        <f>IF(ISNUMBER('実質公債費比率（分子）の構造'!L$53),'実質公債費比率（分子）の構造'!L$53,NA())</f>
        <v>1484</v>
      </c>
      <c r="G50" s="181" t="e">
        <f>NA()</f>
        <v>#N/A</v>
      </c>
      <c r="H50" s="181" t="e">
        <f>NA()</f>
        <v>#N/A</v>
      </c>
      <c r="I50" s="181">
        <f>IF(ISNUMBER('実質公債費比率（分子）の構造'!M$53),'実質公債費比率（分子）の構造'!M$53,NA())</f>
        <v>1394</v>
      </c>
      <c r="J50" s="181" t="e">
        <f>NA()</f>
        <v>#N/A</v>
      </c>
      <c r="K50" s="181" t="e">
        <f>NA()</f>
        <v>#N/A</v>
      </c>
      <c r="L50" s="181">
        <f>IF(ISNUMBER('実質公債費比率（分子）の構造'!N$53),'実質公債費比率（分子）の構造'!N$53,NA())</f>
        <v>1231</v>
      </c>
      <c r="M50" s="181" t="e">
        <f>NA()</f>
        <v>#N/A</v>
      </c>
      <c r="N50" s="181" t="e">
        <f>NA()</f>
        <v>#N/A</v>
      </c>
      <c r="O50" s="181">
        <f>IF(ISNUMBER('実質公債費比率（分子）の構造'!O$53),'実質公債費比率（分子）の構造'!O$53,NA())</f>
        <v>1124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32393</v>
      </c>
      <c r="E56" s="180"/>
      <c r="F56" s="180"/>
      <c r="G56" s="180">
        <f>'将来負担比率（分子）の構造'!J$52</f>
        <v>32123</v>
      </c>
      <c r="H56" s="180"/>
      <c r="I56" s="180"/>
      <c r="J56" s="180">
        <f>'将来負担比率（分子）の構造'!K$52</f>
        <v>31835</v>
      </c>
      <c r="K56" s="180"/>
      <c r="L56" s="180"/>
      <c r="M56" s="180">
        <f>'将来負担比率（分子）の構造'!L$52</f>
        <v>31168</v>
      </c>
      <c r="N56" s="180"/>
      <c r="O56" s="180"/>
      <c r="P56" s="180">
        <f>'将来負担比率（分子）の構造'!M$52</f>
        <v>31384</v>
      </c>
    </row>
    <row r="57" spans="1:16" x14ac:dyDescent="0.2">
      <c r="A57" s="180" t="s">
        <v>42</v>
      </c>
      <c r="B57" s="180"/>
      <c r="C57" s="180"/>
      <c r="D57" s="180">
        <f>'将来負担比率（分子）の構造'!I$51</f>
        <v>3108</v>
      </c>
      <c r="E57" s="180"/>
      <c r="F57" s="180"/>
      <c r="G57" s="180">
        <f>'将来負担比率（分子）の構造'!J$51</f>
        <v>3157</v>
      </c>
      <c r="H57" s="180"/>
      <c r="I57" s="180"/>
      <c r="J57" s="180">
        <f>'将来負担比率（分子）の構造'!K$51</f>
        <v>3168</v>
      </c>
      <c r="K57" s="180"/>
      <c r="L57" s="180"/>
      <c r="M57" s="180">
        <f>'将来負担比率（分子）の構造'!L$51</f>
        <v>3322</v>
      </c>
      <c r="N57" s="180"/>
      <c r="O57" s="180"/>
      <c r="P57" s="180">
        <f>'将来負担比率（分子）の構造'!M$51</f>
        <v>3004</v>
      </c>
    </row>
    <row r="58" spans="1:16" x14ac:dyDescent="0.2">
      <c r="A58" s="180" t="s">
        <v>41</v>
      </c>
      <c r="B58" s="180"/>
      <c r="C58" s="180"/>
      <c r="D58" s="180">
        <f>'将来負担比率（分子）の構造'!I$50</f>
        <v>5850</v>
      </c>
      <c r="E58" s="180"/>
      <c r="F58" s="180"/>
      <c r="G58" s="180">
        <f>'将来負担比率（分子）の構造'!J$50</f>
        <v>5523</v>
      </c>
      <c r="H58" s="180"/>
      <c r="I58" s="180"/>
      <c r="J58" s="180">
        <f>'将来負担比率（分子）の構造'!K$50</f>
        <v>4936</v>
      </c>
      <c r="K58" s="180"/>
      <c r="L58" s="180"/>
      <c r="M58" s="180">
        <f>'将来負担比率（分子）の構造'!L$50</f>
        <v>4540</v>
      </c>
      <c r="N58" s="180"/>
      <c r="O58" s="180"/>
      <c r="P58" s="180">
        <f>'将来負担比率（分子）の構造'!M$50</f>
        <v>4334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f>'将来負担比率（分子）の構造'!J$46</f>
        <v>0</v>
      </c>
      <c r="F61" s="180"/>
      <c r="G61" s="180"/>
      <c r="H61" s="180" t="str">
        <f>'将来負担比率（分子）の構造'!K$46</f>
        <v>-</v>
      </c>
      <c r="I61" s="180"/>
      <c r="J61" s="180"/>
      <c r="K61" s="180">
        <f>'将来負担比率（分子）の構造'!L$46</f>
        <v>1</v>
      </c>
      <c r="L61" s="180"/>
      <c r="M61" s="180"/>
      <c r="N61" s="180">
        <f>'将来負担比率（分子）の構造'!M$46</f>
        <v>2</v>
      </c>
      <c r="O61" s="180"/>
      <c r="P61" s="180"/>
    </row>
    <row r="62" spans="1:16" x14ac:dyDescent="0.2">
      <c r="A62" s="180" t="s">
        <v>35</v>
      </c>
      <c r="B62" s="180">
        <f>'将来負担比率（分子）の構造'!I$45</f>
        <v>5189</v>
      </c>
      <c r="C62" s="180"/>
      <c r="D62" s="180"/>
      <c r="E62" s="180">
        <f>'将来負担比率（分子）の構造'!J$45</f>
        <v>5063</v>
      </c>
      <c r="F62" s="180"/>
      <c r="G62" s="180"/>
      <c r="H62" s="180">
        <f>'将来負担比率（分子）の構造'!K$45</f>
        <v>5036</v>
      </c>
      <c r="I62" s="180"/>
      <c r="J62" s="180"/>
      <c r="K62" s="180">
        <f>'将来負担比率（分子）の構造'!L$45</f>
        <v>4933</v>
      </c>
      <c r="L62" s="180"/>
      <c r="M62" s="180"/>
      <c r="N62" s="180">
        <f>'将来負担比率（分子）の構造'!M$45</f>
        <v>4706</v>
      </c>
      <c r="O62" s="180"/>
      <c r="P62" s="180"/>
    </row>
    <row r="63" spans="1:16" x14ac:dyDescent="0.2">
      <c r="A63" s="180" t="s">
        <v>34</v>
      </c>
      <c r="B63" s="180">
        <f>'将来負担比率（分子）の構造'!I$44</f>
        <v>1412</v>
      </c>
      <c r="C63" s="180"/>
      <c r="D63" s="180"/>
      <c r="E63" s="180">
        <f>'将来負担比率（分子）の構造'!J$44</f>
        <v>1298</v>
      </c>
      <c r="F63" s="180"/>
      <c r="G63" s="180"/>
      <c r="H63" s="180">
        <f>'将来負担比率（分子）の構造'!K$44</f>
        <v>937</v>
      </c>
      <c r="I63" s="180"/>
      <c r="J63" s="180"/>
      <c r="K63" s="180">
        <f>'将来負担比率（分子）の構造'!L$44</f>
        <v>799</v>
      </c>
      <c r="L63" s="180"/>
      <c r="M63" s="180"/>
      <c r="N63" s="180">
        <f>'将来負担比率（分子）の構造'!M$44</f>
        <v>861</v>
      </c>
      <c r="O63" s="180"/>
      <c r="P63" s="180"/>
    </row>
    <row r="64" spans="1:16" x14ac:dyDescent="0.2">
      <c r="A64" s="180" t="s">
        <v>33</v>
      </c>
      <c r="B64" s="180">
        <f>'将来負担比率（分子）の構造'!I$43</f>
        <v>11228</v>
      </c>
      <c r="C64" s="180"/>
      <c r="D64" s="180"/>
      <c r="E64" s="180">
        <f>'将来負担比率（分子）の構造'!J$43</f>
        <v>10789</v>
      </c>
      <c r="F64" s="180"/>
      <c r="G64" s="180"/>
      <c r="H64" s="180">
        <f>'将来負担比率（分子）の構造'!K$43</f>
        <v>10436</v>
      </c>
      <c r="I64" s="180"/>
      <c r="J64" s="180"/>
      <c r="K64" s="180">
        <f>'将来負担比率（分子）の構造'!L$43</f>
        <v>9834</v>
      </c>
      <c r="L64" s="180"/>
      <c r="M64" s="180"/>
      <c r="N64" s="180">
        <f>'将来負担比率（分子）の構造'!M$43</f>
        <v>9549</v>
      </c>
      <c r="O64" s="180"/>
      <c r="P64" s="180"/>
    </row>
    <row r="65" spans="1:16" x14ac:dyDescent="0.2">
      <c r="A65" s="180" t="s">
        <v>32</v>
      </c>
      <c r="B65" s="180">
        <f>'将来負担比率（分子）の構造'!I$42</f>
        <v>312</v>
      </c>
      <c r="C65" s="180"/>
      <c r="D65" s="180"/>
      <c r="E65" s="180">
        <f>'将来負担比率（分子）の構造'!J$42</f>
        <v>240</v>
      </c>
      <c r="F65" s="180"/>
      <c r="G65" s="180"/>
      <c r="H65" s="180">
        <f>'将来負担比率（分子）の構造'!K$42</f>
        <v>176</v>
      </c>
      <c r="I65" s="180"/>
      <c r="J65" s="180"/>
      <c r="K65" s="180">
        <f>'将来負担比率（分子）の構造'!L$42</f>
        <v>114</v>
      </c>
      <c r="L65" s="180"/>
      <c r="M65" s="180"/>
      <c r="N65" s="180">
        <f>'将来負担比率（分子）の構造'!M$42</f>
        <v>50</v>
      </c>
      <c r="O65" s="180"/>
      <c r="P65" s="180"/>
    </row>
    <row r="66" spans="1:16" x14ac:dyDescent="0.2">
      <c r="A66" s="180" t="s">
        <v>31</v>
      </c>
      <c r="B66" s="180">
        <f>'将来負担比率（分子）の構造'!I$41</f>
        <v>31575</v>
      </c>
      <c r="C66" s="180"/>
      <c r="D66" s="180"/>
      <c r="E66" s="180">
        <f>'将来負担比率（分子）の構造'!J$41</f>
        <v>31049</v>
      </c>
      <c r="F66" s="180"/>
      <c r="G66" s="180"/>
      <c r="H66" s="180">
        <f>'将来負担比率（分子）の構造'!K$41</f>
        <v>31151</v>
      </c>
      <c r="I66" s="180"/>
      <c r="J66" s="180"/>
      <c r="K66" s="180">
        <f>'将来負担比率（分子）の構造'!L$41</f>
        <v>31327</v>
      </c>
      <c r="L66" s="180"/>
      <c r="M66" s="180"/>
      <c r="N66" s="180">
        <f>'将来負担比率（分子）の構造'!M$41</f>
        <v>32675</v>
      </c>
      <c r="O66" s="180"/>
      <c r="P66" s="180"/>
    </row>
    <row r="67" spans="1:16" x14ac:dyDescent="0.2">
      <c r="A67" s="180" t="s">
        <v>75</v>
      </c>
      <c r="B67" s="180" t="e">
        <f>NA()</f>
        <v>#N/A</v>
      </c>
      <c r="C67" s="180">
        <f>IF(ISNUMBER('将来負担比率（分子）の構造'!I$53), IF('将来負担比率（分子）の構造'!I$53 &lt; 0, 0, '将来負担比率（分子）の構造'!I$53), NA())</f>
        <v>8364</v>
      </c>
      <c r="D67" s="180" t="e">
        <f>NA()</f>
        <v>#N/A</v>
      </c>
      <c r="E67" s="180" t="e">
        <f>NA()</f>
        <v>#N/A</v>
      </c>
      <c r="F67" s="180">
        <f>IF(ISNUMBER('将来負担比率（分子）の構造'!J$53), IF('将来負担比率（分子）の構造'!J$53 &lt; 0, 0, '将来負担比率（分子）の構造'!J$53), NA())</f>
        <v>7637</v>
      </c>
      <c r="G67" s="180" t="e">
        <f>NA()</f>
        <v>#N/A</v>
      </c>
      <c r="H67" s="180" t="e">
        <f>NA()</f>
        <v>#N/A</v>
      </c>
      <c r="I67" s="180">
        <f>IF(ISNUMBER('将来負担比率（分子）の構造'!K$53), IF('将来負担比率（分子）の構造'!K$53 &lt; 0, 0, '将来負担比率（分子）の構造'!K$53), NA())</f>
        <v>7797</v>
      </c>
      <c r="J67" s="180" t="e">
        <f>NA()</f>
        <v>#N/A</v>
      </c>
      <c r="K67" s="180" t="e">
        <f>NA()</f>
        <v>#N/A</v>
      </c>
      <c r="L67" s="180">
        <f>IF(ISNUMBER('将来負担比率（分子）の構造'!L$53), IF('将来負担比率（分子）の構造'!L$53 &lt; 0, 0, '将来負担比率（分子）の構造'!L$53), NA())</f>
        <v>7977</v>
      </c>
      <c r="M67" s="180" t="e">
        <f>NA()</f>
        <v>#N/A</v>
      </c>
      <c r="N67" s="180" t="e">
        <f>NA()</f>
        <v>#N/A</v>
      </c>
      <c r="O67" s="180">
        <f>IF(ISNUMBER('将来負担比率（分子）の構造'!M$53), IF('将来負担比率（分子）の構造'!M$53 &lt; 0, 0, '将来負担比率（分子）の構造'!M$53), NA())</f>
        <v>9121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1413</v>
      </c>
      <c r="C72" s="184">
        <f>基金残高に係る経年分析!G55</f>
        <v>1313</v>
      </c>
      <c r="D72" s="184">
        <f>基金残高に係る経年分析!H55</f>
        <v>1314</v>
      </c>
    </row>
    <row r="73" spans="1:16" x14ac:dyDescent="0.2">
      <c r="A73" s="183" t="s">
        <v>78</v>
      </c>
      <c r="B73" s="184">
        <f>基金残高に係る経年分析!F56</f>
        <v>212</v>
      </c>
      <c r="C73" s="184">
        <f>基金残高に係る経年分析!G56</f>
        <v>12</v>
      </c>
      <c r="D73" s="184">
        <f>基金残高に係る経年分析!H56</f>
        <v>12</v>
      </c>
    </row>
    <row r="74" spans="1:16" x14ac:dyDescent="0.2">
      <c r="A74" s="183" t="s">
        <v>79</v>
      </c>
      <c r="B74" s="184">
        <f>基金残高に係る経年分析!F57</f>
        <v>3119</v>
      </c>
      <c r="C74" s="184">
        <f>基金残高に係る経年分析!G57</f>
        <v>2508</v>
      </c>
      <c r="D74" s="184">
        <f>基金残高に係る経年分析!H57</f>
        <v>1944</v>
      </c>
    </row>
  </sheetData>
  <sheetProtection algorithmName="SHA-512" hashValue="Ho2Lbm/vhkkrNTkhxi5PIlVaNiexCUp7GAoAeUIq+QAQSRnLzP/pxmLSSzoSP039wkOKpF9y4O4vGKlZ/lj47A==" saltValue="iUNJlOyYcpjQnx67utVc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W38" activeCellId="1" sqref="DW35:EC35 DW38:EC38"/>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223</v>
      </c>
      <c r="C5" s="761"/>
      <c r="D5" s="761"/>
      <c r="E5" s="761"/>
      <c r="F5" s="761"/>
      <c r="G5" s="761"/>
      <c r="H5" s="761"/>
      <c r="I5" s="761"/>
      <c r="J5" s="761"/>
      <c r="K5" s="761"/>
      <c r="L5" s="761"/>
      <c r="M5" s="761"/>
      <c r="N5" s="761"/>
      <c r="O5" s="761"/>
      <c r="P5" s="761"/>
      <c r="Q5" s="762"/>
      <c r="R5" s="726">
        <v>10753933</v>
      </c>
      <c r="S5" s="727"/>
      <c r="T5" s="727"/>
      <c r="U5" s="727"/>
      <c r="V5" s="727"/>
      <c r="W5" s="727"/>
      <c r="X5" s="727"/>
      <c r="Y5" s="773"/>
      <c r="Z5" s="791">
        <v>30.1</v>
      </c>
      <c r="AA5" s="791"/>
      <c r="AB5" s="791"/>
      <c r="AC5" s="791"/>
      <c r="AD5" s="792">
        <v>10429941</v>
      </c>
      <c r="AE5" s="792"/>
      <c r="AF5" s="792"/>
      <c r="AG5" s="792"/>
      <c r="AH5" s="792"/>
      <c r="AI5" s="792"/>
      <c r="AJ5" s="792"/>
      <c r="AK5" s="792"/>
      <c r="AL5" s="774">
        <v>57.3</v>
      </c>
      <c r="AM5" s="743"/>
      <c r="AN5" s="743"/>
      <c r="AO5" s="775"/>
      <c r="AP5" s="760" t="s">
        <v>224</v>
      </c>
      <c r="AQ5" s="761"/>
      <c r="AR5" s="761"/>
      <c r="AS5" s="761"/>
      <c r="AT5" s="761"/>
      <c r="AU5" s="761"/>
      <c r="AV5" s="761"/>
      <c r="AW5" s="761"/>
      <c r="AX5" s="761"/>
      <c r="AY5" s="761"/>
      <c r="AZ5" s="761"/>
      <c r="BA5" s="761"/>
      <c r="BB5" s="761"/>
      <c r="BC5" s="761"/>
      <c r="BD5" s="761"/>
      <c r="BE5" s="761"/>
      <c r="BF5" s="762"/>
      <c r="BG5" s="661">
        <v>10408286</v>
      </c>
      <c r="BH5" s="664"/>
      <c r="BI5" s="664"/>
      <c r="BJ5" s="664"/>
      <c r="BK5" s="664"/>
      <c r="BL5" s="664"/>
      <c r="BM5" s="664"/>
      <c r="BN5" s="665"/>
      <c r="BO5" s="723">
        <v>96.8</v>
      </c>
      <c r="BP5" s="723"/>
      <c r="BQ5" s="723"/>
      <c r="BR5" s="723"/>
      <c r="BS5" s="724">
        <v>209226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2">
      <c r="B6" s="658" t="s">
        <v>228</v>
      </c>
      <c r="C6" s="659"/>
      <c r="D6" s="659"/>
      <c r="E6" s="659"/>
      <c r="F6" s="659"/>
      <c r="G6" s="659"/>
      <c r="H6" s="659"/>
      <c r="I6" s="659"/>
      <c r="J6" s="659"/>
      <c r="K6" s="659"/>
      <c r="L6" s="659"/>
      <c r="M6" s="659"/>
      <c r="N6" s="659"/>
      <c r="O6" s="659"/>
      <c r="P6" s="659"/>
      <c r="Q6" s="660"/>
      <c r="R6" s="661">
        <v>337374</v>
      </c>
      <c r="S6" s="664"/>
      <c r="T6" s="664"/>
      <c r="U6" s="664"/>
      <c r="V6" s="664"/>
      <c r="W6" s="664"/>
      <c r="X6" s="664"/>
      <c r="Y6" s="665"/>
      <c r="Z6" s="723">
        <v>0.9</v>
      </c>
      <c r="AA6" s="723"/>
      <c r="AB6" s="723"/>
      <c r="AC6" s="723"/>
      <c r="AD6" s="724">
        <v>337374</v>
      </c>
      <c r="AE6" s="724"/>
      <c r="AF6" s="724"/>
      <c r="AG6" s="724"/>
      <c r="AH6" s="724"/>
      <c r="AI6" s="724"/>
      <c r="AJ6" s="724"/>
      <c r="AK6" s="724"/>
      <c r="AL6" s="666">
        <v>1.9</v>
      </c>
      <c r="AM6" s="667"/>
      <c r="AN6" s="667"/>
      <c r="AO6" s="725"/>
      <c r="AP6" s="658" t="s">
        <v>229</v>
      </c>
      <c r="AQ6" s="659"/>
      <c r="AR6" s="659"/>
      <c r="AS6" s="659"/>
      <c r="AT6" s="659"/>
      <c r="AU6" s="659"/>
      <c r="AV6" s="659"/>
      <c r="AW6" s="659"/>
      <c r="AX6" s="659"/>
      <c r="AY6" s="659"/>
      <c r="AZ6" s="659"/>
      <c r="BA6" s="659"/>
      <c r="BB6" s="659"/>
      <c r="BC6" s="659"/>
      <c r="BD6" s="659"/>
      <c r="BE6" s="659"/>
      <c r="BF6" s="660"/>
      <c r="BG6" s="661">
        <v>10408286</v>
      </c>
      <c r="BH6" s="664"/>
      <c r="BI6" s="664"/>
      <c r="BJ6" s="664"/>
      <c r="BK6" s="664"/>
      <c r="BL6" s="664"/>
      <c r="BM6" s="664"/>
      <c r="BN6" s="665"/>
      <c r="BO6" s="723">
        <v>96.8</v>
      </c>
      <c r="BP6" s="723"/>
      <c r="BQ6" s="723"/>
      <c r="BR6" s="723"/>
      <c r="BS6" s="724">
        <v>209226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274686</v>
      </c>
      <c r="CS6" s="664"/>
      <c r="CT6" s="664"/>
      <c r="CU6" s="664"/>
      <c r="CV6" s="664"/>
      <c r="CW6" s="664"/>
      <c r="CX6" s="664"/>
      <c r="CY6" s="665"/>
      <c r="CZ6" s="774">
        <v>0.8</v>
      </c>
      <c r="DA6" s="743"/>
      <c r="DB6" s="743"/>
      <c r="DC6" s="777"/>
      <c r="DD6" s="669" t="s">
        <v>231</v>
      </c>
      <c r="DE6" s="664"/>
      <c r="DF6" s="664"/>
      <c r="DG6" s="664"/>
      <c r="DH6" s="664"/>
      <c r="DI6" s="664"/>
      <c r="DJ6" s="664"/>
      <c r="DK6" s="664"/>
      <c r="DL6" s="664"/>
      <c r="DM6" s="664"/>
      <c r="DN6" s="664"/>
      <c r="DO6" s="664"/>
      <c r="DP6" s="665"/>
      <c r="DQ6" s="669">
        <v>274686</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14073</v>
      </c>
      <c r="S7" s="664"/>
      <c r="T7" s="664"/>
      <c r="U7" s="664"/>
      <c r="V7" s="664"/>
      <c r="W7" s="664"/>
      <c r="X7" s="664"/>
      <c r="Y7" s="665"/>
      <c r="Z7" s="723">
        <v>0</v>
      </c>
      <c r="AA7" s="723"/>
      <c r="AB7" s="723"/>
      <c r="AC7" s="723"/>
      <c r="AD7" s="724">
        <v>14073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4601853</v>
      </c>
      <c r="BH7" s="664"/>
      <c r="BI7" s="664"/>
      <c r="BJ7" s="664"/>
      <c r="BK7" s="664"/>
      <c r="BL7" s="664"/>
      <c r="BM7" s="664"/>
      <c r="BN7" s="665"/>
      <c r="BO7" s="723">
        <v>42.8</v>
      </c>
      <c r="BP7" s="723"/>
      <c r="BQ7" s="723"/>
      <c r="BR7" s="723"/>
      <c r="BS7" s="724">
        <v>209226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3681719</v>
      </c>
      <c r="CS7" s="664"/>
      <c r="CT7" s="664"/>
      <c r="CU7" s="664"/>
      <c r="CV7" s="664"/>
      <c r="CW7" s="664"/>
      <c r="CX7" s="664"/>
      <c r="CY7" s="665"/>
      <c r="CZ7" s="723">
        <v>10.6</v>
      </c>
      <c r="DA7" s="723"/>
      <c r="DB7" s="723"/>
      <c r="DC7" s="723"/>
      <c r="DD7" s="669">
        <v>300482</v>
      </c>
      <c r="DE7" s="664"/>
      <c r="DF7" s="664"/>
      <c r="DG7" s="664"/>
      <c r="DH7" s="664"/>
      <c r="DI7" s="664"/>
      <c r="DJ7" s="664"/>
      <c r="DK7" s="664"/>
      <c r="DL7" s="664"/>
      <c r="DM7" s="664"/>
      <c r="DN7" s="664"/>
      <c r="DO7" s="664"/>
      <c r="DP7" s="665"/>
      <c r="DQ7" s="669">
        <v>3002773</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29935</v>
      </c>
      <c r="S8" s="664"/>
      <c r="T8" s="664"/>
      <c r="U8" s="664"/>
      <c r="V8" s="664"/>
      <c r="W8" s="664"/>
      <c r="X8" s="664"/>
      <c r="Y8" s="665"/>
      <c r="Z8" s="723">
        <v>0.1</v>
      </c>
      <c r="AA8" s="723"/>
      <c r="AB8" s="723"/>
      <c r="AC8" s="723"/>
      <c r="AD8" s="724">
        <v>29935</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126213</v>
      </c>
      <c r="BH8" s="664"/>
      <c r="BI8" s="664"/>
      <c r="BJ8" s="664"/>
      <c r="BK8" s="664"/>
      <c r="BL8" s="664"/>
      <c r="BM8" s="664"/>
      <c r="BN8" s="665"/>
      <c r="BO8" s="723">
        <v>1.2</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10398792</v>
      </c>
      <c r="CS8" s="664"/>
      <c r="CT8" s="664"/>
      <c r="CU8" s="664"/>
      <c r="CV8" s="664"/>
      <c r="CW8" s="664"/>
      <c r="CX8" s="664"/>
      <c r="CY8" s="665"/>
      <c r="CZ8" s="723">
        <v>30</v>
      </c>
      <c r="DA8" s="723"/>
      <c r="DB8" s="723"/>
      <c r="DC8" s="723"/>
      <c r="DD8" s="669">
        <v>212165</v>
      </c>
      <c r="DE8" s="664"/>
      <c r="DF8" s="664"/>
      <c r="DG8" s="664"/>
      <c r="DH8" s="664"/>
      <c r="DI8" s="664"/>
      <c r="DJ8" s="664"/>
      <c r="DK8" s="664"/>
      <c r="DL8" s="664"/>
      <c r="DM8" s="664"/>
      <c r="DN8" s="664"/>
      <c r="DO8" s="664"/>
      <c r="DP8" s="665"/>
      <c r="DQ8" s="669">
        <v>5211618</v>
      </c>
      <c r="DR8" s="664"/>
      <c r="DS8" s="664"/>
      <c r="DT8" s="664"/>
      <c r="DU8" s="664"/>
      <c r="DV8" s="664"/>
      <c r="DW8" s="664"/>
      <c r="DX8" s="664"/>
      <c r="DY8" s="664"/>
      <c r="DZ8" s="664"/>
      <c r="EA8" s="664"/>
      <c r="EB8" s="664"/>
      <c r="EC8" s="704"/>
    </row>
    <row r="9" spans="2:143" ht="11.25" customHeight="1" x14ac:dyDescent="0.2">
      <c r="B9" s="658" t="s">
        <v>238</v>
      </c>
      <c r="C9" s="659"/>
      <c r="D9" s="659"/>
      <c r="E9" s="659"/>
      <c r="F9" s="659"/>
      <c r="G9" s="659"/>
      <c r="H9" s="659"/>
      <c r="I9" s="659"/>
      <c r="J9" s="659"/>
      <c r="K9" s="659"/>
      <c r="L9" s="659"/>
      <c r="M9" s="659"/>
      <c r="N9" s="659"/>
      <c r="O9" s="659"/>
      <c r="P9" s="659"/>
      <c r="Q9" s="660"/>
      <c r="R9" s="661">
        <v>27000</v>
      </c>
      <c r="S9" s="664"/>
      <c r="T9" s="664"/>
      <c r="U9" s="664"/>
      <c r="V9" s="664"/>
      <c r="W9" s="664"/>
      <c r="X9" s="664"/>
      <c r="Y9" s="665"/>
      <c r="Z9" s="723">
        <v>0.1</v>
      </c>
      <c r="AA9" s="723"/>
      <c r="AB9" s="723"/>
      <c r="AC9" s="723"/>
      <c r="AD9" s="724">
        <v>27000</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3368281</v>
      </c>
      <c r="BH9" s="664"/>
      <c r="BI9" s="664"/>
      <c r="BJ9" s="664"/>
      <c r="BK9" s="664"/>
      <c r="BL9" s="664"/>
      <c r="BM9" s="664"/>
      <c r="BN9" s="665"/>
      <c r="BO9" s="723">
        <v>31.3</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1934548</v>
      </c>
      <c r="CS9" s="664"/>
      <c r="CT9" s="664"/>
      <c r="CU9" s="664"/>
      <c r="CV9" s="664"/>
      <c r="CW9" s="664"/>
      <c r="CX9" s="664"/>
      <c r="CY9" s="665"/>
      <c r="CZ9" s="723">
        <v>5.6</v>
      </c>
      <c r="DA9" s="723"/>
      <c r="DB9" s="723"/>
      <c r="DC9" s="723"/>
      <c r="DD9" s="669">
        <v>2302</v>
      </c>
      <c r="DE9" s="664"/>
      <c r="DF9" s="664"/>
      <c r="DG9" s="664"/>
      <c r="DH9" s="664"/>
      <c r="DI9" s="664"/>
      <c r="DJ9" s="664"/>
      <c r="DK9" s="664"/>
      <c r="DL9" s="664"/>
      <c r="DM9" s="664"/>
      <c r="DN9" s="664"/>
      <c r="DO9" s="664"/>
      <c r="DP9" s="665"/>
      <c r="DQ9" s="669">
        <v>1823421</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240</v>
      </c>
      <c r="AA10" s="723"/>
      <c r="AB10" s="723"/>
      <c r="AC10" s="723"/>
      <c r="AD10" s="724" t="s">
        <v>231</v>
      </c>
      <c r="AE10" s="724"/>
      <c r="AF10" s="724"/>
      <c r="AG10" s="724"/>
      <c r="AH10" s="724"/>
      <c r="AI10" s="724"/>
      <c r="AJ10" s="724"/>
      <c r="AK10" s="724"/>
      <c r="AL10" s="666" t="s">
        <v>240</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247264</v>
      </c>
      <c r="BH10" s="664"/>
      <c r="BI10" s="664"/>
      <c r="BJ10" s="664"/>
      <c r="BK10" s="664"/>
      <c r="BL10" s="664"/>
      <c r="BM10" s="664"/>
      <c r="BN10" s="665"/>
      <c r="BO10" s="723">
        <v>2.2999999999999998</v>
      </c>
      <c r="BP10" s="723"/>
      <c r="BQ10" s="723"/>
      <c r="BR10" s="723"/>
      <c r="BS10" s="669">
        <v>38149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46885</v>
      </c>
      <c r="CS10" s="664"/>
      <c r="CT10" s="664"/>
      <c r="CU10" s="664"/>
      <c r="CV10" s="664"/>
      <c r="CW10" s="664"/>
      <c r="CX10" s="664"/>
      <c r="CY10" s="665"/>
      <c r="CZ10" s="723">
        <v>0.1</v>
      </c>
      <c r="DA10" s="723"/>
      <c r="DB10" s="723"/>
      <c r="DC10" s="723"/>
      <c r="DD10" s="669" t="s">
        <v>240</v>
      </c>
      <c r="DE10" s="664"/>
      <c r="DF10" s="664"/>
      <c r="DG10" s="664"/>
      <c r="DH10" s="664"/>
      <c r="DI10" s="664"/>
      <c r="DJ10" s="664"/>
      <c r="DK10" s="664"/>
      <c r="DL10" s="664"/>
      <c r="DM10" s="664"/>
      <c r="DN10" s="664"/>
      <c r="DO10" s="664"/>
      <c r="DP10" s="665"/>
      <c r="DQ10" s="669">
        <v>45999</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240</v>
      </c>
      <c r="AA11" s="723"/>
      <c r="AB11" s="723"/>
      <c r="AC11" s="723"/>
      <c r="AD11" s="724" t="s">
        <v>138</v>
      </c>
      <c r="AE11" s="724"/>
      <c r="AF11" s="724"/>
      <c r="AG11" s="724"/>
      <c r="AH11" s="724"/>
      <c r="AI11" s="724"/>
      <c r="AJ11" s="724"/>
      <c r="AK11" s="724"/>
      <c r="AL11" s="666" t="s">
        <v>231</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860095</v>
      </c>
      <c r="BH11" s="664"/>
      <c r="BI11" s="664"/>
      <c r="BJ11" s="664"/>
      <c r="BK11" s="664"/>
      <c r="BL11" s="664"/>
      <c r="BM11" s="664"/>
      <c r="BN11" s="665"/>
      <c r="BO11" s="723">
        <v>8</v>
      </c>
      <c r="BP11" s="723"/>
      <c r="BQ11" s="723"/>
      <c r="BR11" s="723"/>
      <c r="BS11" s="669">
        <v>171077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1388420</v>
      </c>
      <c r="CS11" s="664"/>
      <c r="CT11" s="664"/>
      <c r="CU11" s="664"/>
      <c r="CV11" s="664"/>
      <c r="CW11" s="664"/>
      <c r="CX11" s="664"/>
      <c r="CY11" s="665"/>
      <c r="CZ11" s="723">
        <v>4</v>
      </c>
      <c r="DA11" s="723"/>
      <c r="DB11" s="723"/>
      <c r="DC11" s="723"/>
      <c r="DD11" s="669">
        <v>319073</v>
      </c>
      <c r="DE11" s="664"/>
      <c r="DF11" s="664"/>
      <c r="DG11" s="664"/>
      <c r="DH11" s="664"/>
      <c r="DI11" s="664"/>
      <c r="DJ11" s="664"/>
      <c r="DK11" s="664"/>
      <c r="DL11" s="664"/>
      <c r="DM11" s="664"/>
      <c r="DN11" s="664"/>
      <c r="DO11" s="664"/>
      <c r="DP11" s="665"/>
      <c r="DQ11" s="669">
        <v>768433</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1479312</v>
      </c>
      <c r="S12" s="664"/>
      <c r="T12" s="664"/>
      <c r="U12" s="664"/>
      <c r="V12" s="664"/>
      <c r="W12" s="664"/>
      <c r="X12" s="664"/>
      <c r="Y12" s="665"/>
      <c r="Z12" s="723">
        <v>4.0999999999999996</v>
      </c>
      <c r="AA12" s="723"/>
      <c r="AB12" s="723"/>
      <c r="AC12" s="723"/>
      <c r="AD12" s="724">
        <v>1479312</v>
      </c>
      <c r="AE12" s="724"/>
      <c r="AF12" s="724"/>
      <c r="AG12" s="724"/>
      <c r="AH12" s="724"/>
      <c r="AI12" s="724"/>
      <c r="AJ12" s="724"/>
      <c r="AK12" s="724"/>
      <c r="AL12" s="666">
        <v>8.1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5094512</v>
      </c>
      <c r="BH12" s="664"/>
      <c r="BI12" s="664"/>
      <c r="BJ12" s="664"/>
      <c r="BK12" s="664"/>
      <c r="BL12" s="664"/>
      <c r="BM12" s="664"/>
      <c r="BN12" s="665"/>
      <c r="BO12" s="723">
        <v>47.4</v>
      </c>
      <c r="BP12" s="723"/>
      <c r="BQ12" s="723"/>
      <c r="BR12" s="723"/>
      <c r="BS12" s="669" t="s">
        <v>138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1021897</v>
      </c>
      <c r="CS12" s="664"/>
      <c r="CT12" s="664"/>
      <c r="CU12" s="664"/>
      <c r="CV12" s="664"/>
      <c r="CW12" s="664"/>
      <c r="CX12" s="664"/>
      <c r="CY12" s="665"/>
      <c r="CZ12" s="723">
        <v>3</v>
      </c>
      <c r="DA12" s="723"/>
      <c r="DB12" s="723"/>
      <c r="DC12" s="723"/>
      <c r="DD12" s="669">
        <v>9126</v>
      </c>
      <c r="DE12" s="664"/>
      <c r="DF12" s="664"/>
      <c r="DG12" s="664"/>
      <c r="DH12" s="664"/>
      <c r="DI12" s="664"/>
      <c r="DJ12" s="664"/>
      <c r="DK12" s="664"/>
      <c r="DL12" s="664"/>
      <c r="DM12" s="664"/>
      <c r="DN12" s="664"/>
      <c r="DO12" s="664"/>
      <c r="DP12" s="665"/>
      <c r="DQ12" s="669">
        <v>234964</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64221</v>
      </c>
      <c r="S13" s="664"/>
      <c r="T13" s="664"/>
      <c r="U13" s="664"/>
      <c r="V13" s="664"/>
      <c r="W13" s="664"/>
      <c r="X13" s="664"/>
      <c r="Y13" s="665"/>
      <c r="Z13" s="723">
        <v>0.2</v>
      </c>
      <c r="AA13" s="723"/>
      <c r="AB13" s="723"/>
      <c r="AC13" s="723"/>
      <c r="AD13" s="724">
        <v>64221</v>
      </c>
      <c r="AE13" s="724"/>
      <c r="AF13" s="724"/>
      <c r="AG13" s="724"/>
      <c r="AH13" s="724"/>
      <c r="AI13" s="724"/>
      <c r="AJ13" s="724"/>
      <c r="AK13" s="724"/>
      <c r="AL13" s="666">
        <v>0.4</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5085753</v>
      </c>
      <c r="BH13" s="664"/>
      <c r="BI13" s="664"/>
      <c r="BJ13" s="664"/>
      <c r="BK13" s="664"/>
      <c r="BL13" s="664"/>
      <c r="BM13" s="664"/>
      <c r="BN13" s="665"/>
      <c r="BO13" s="723">
        <v>47.3</v>
      </c>
      <c r="BP13" s="723"/>
      <c r="BQ13" s="723"/>
      <c r="BR13" s="723"/>
      <c r="BS13" s="669" t="s">
        <v>231</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3351707</v>
      </c>
      <c r="CS13" s="664"/>
      <c r="CT13" s="664"/>
      <c r="CU13" s="664"/>
      <c r="CV13" s="664"/>
      <c r="CW13" s="664"/>
      <c r="CX13" s="664"/>
      <c r="CY13" s="665"/>
      <c r="CZ13" s="723">
        <v>9.6999999999999993</v>
      </c>
      <c r="DA13" s="723"/>
      <c r="DB13" s="723"/>
      <c r="DC13" s="723"/>
      <c r="DD13" s="669">
        <v>1937940</v>
      </c>
      <c r="DE13" s="664"/>
      <c r="DF13" s="664"/>
      <c r="DG13" s="664"/>
      <c r="DH13" s="664"/>
      <c r="DI13" s="664"/>
      <c r="DJ13" s="664"/>
      <c r="DK13" s="664"/>
      <c r="DL13" s="664"/>
      <c r="DM13" s="664"/>
      <c r="DN13" s="664"/>
      <c r="DO13" s="664"/>
      <c r="DP13" s="665"/>
      <c r="DQ13" s="669">
        <v>1591854</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240</v>
      </c>
      <c r="AA14" s="723"/>
      <c r="AB14" s="723"/>
      <c r="AC14" s="723"/>
      <c r="AD14" s="724" t="s">
        <v>138</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234339</v>
      </c>
      <c r="BH14" s="664"/>
      <c r="BI14" s="664"/>
      <c r="BJ14" s="664"/>
      <c r="BK14" s="664"/>
      <c r="BL14" s="664"/>
      <c r="BM14" s="664"/>
      <c r="BN14" s="665"/>
      <c r="BO14" s="723">
        <v>2.2000000000000002</v>
      </c>
      <c r="BP14" s="723"/>
      <c r="BQ14" s="723"/>
      <c r="BR14" s="723"/>
      <c r="BS14" s="669" t="s">
        <v>138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1203765</v>
      </c>
      <c r="CS14" s="664"/>
      <c r="CT14" s="664"/>
      <c r="CU14" s="664"/>
      <c r="CV14" s="664"/>
      <c r="CW14" s="664"/>
      <c r="CX14" s="664"/>
      <c r="CY14" s="665"/>
      <c r="CZ14" s="723">
        <v>3.5</v>
      </c>
      <c r="DA14" s="723"/>
      <c r="DB14" s="723"/>
      <c r="DC14" s="723"/>
      <c r="DD14" s="669">
        <v>39293</v>
      </c>
      <c r="DE14" s="664"/>
      <c r="DF14" s="664"/>
      <c r="DG14" s="664"/>
      <c r="DH14" s="664"/>
      <c r="DI14" s="664"/>
      <c r="DJ14" s="664"/>
      <c r="DK14" s="664"/>
      <c r="DL14" s="664"/>
      <c r="DM14" s="664"/>
      <c r="DN14" s="664"/>
      <c r="DO14" s="664"/>
      <c r="DP14" s="665"/>
      <c r="DQ14" s="669">
        <v>1167305</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121224</v>
      </c>
      <c r="S15" s="664"/>
      <c r="T15" s="664"/>
      <c r="U15" s="664"/>
      <c r="V15" s="664"/>
      <c r="W15" s="664"/>
      <c r="X15" s="664"/>
      <c r="Y15" s="665"/>
      <c r="Z15" s="723">
        <v>0.3</v>
      </c>
      <c r="AA15" s="723"/>
      <c r="AB15" s="723"/>
      <c r="AC15" s="723"/>
      <c r="AD15" s="724">
        <v>121224</v>
      </c>
      <c r="AE15" s="724"/>
      <c r="AF15" s="724"/>
      <c r="AG15" s="724"/>
      <c r="AH15" s="724"/>
      <c r="AI15" s="724"/>
      <c r="AJ15" s="724"/>
      <c r="AK15" s="724"/>
      <c r="AL15" s="666">
        <v>0.7</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477582</v>
      </c>
      <c r="BH15" s="664"/>
      <c r="BI15" s="664"/>
      <c r="BJ15" s="664"/>
      <c r="BK15" s="664"/>
      <c r="BL15" s="664"/>
      <c r="BM15" s="664"/>
      <c r="BN15" s="665"/>
      <c r="BO15" s="723">
        <v>4.4000000000000004</v>
      </c>
      <c r="BP15" s="723"/>
      <c r="BQ15" s="723"/>
      <c r="BR15" s="723"/>
      <c r="BS15" s="669" t="s">
        <v>138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4215206</v>
      </c>
      <c r="CS15" s="664"/>
      <c r="CT15" s="664"/>
      <c r="CU15" s="664"/>
      <c r="CV15" s="664"/>
      <c r="CW15" s="664"/>
      <c r="CX15" s="664"/>
      <c r="CY15" s="665"/>
      <c r="CZ15" s="723">
        <v>12.2</v>
      </c>
      <c r="DA15" s="723"/>
      <c r="DB15" s="723"/>
      <c r="DC15" s="723"/>
      <c r="DD15" s="669">
        <v>325361</v>
      </c>
      <c r="DE15" s="664"/>
      <c r="DF15" s="664"/>
      <c r="DG15" s="664"/>
      <c r="DH15" s="664"/>
      <c r="DI15" s="664"/>
      <c r="DJ15" s="664"/>
      <c r="DK15" s="664"/>
      <c r="DL15" s="664"/>
      <c r="DM15" s="664"/>
      <c r="DN15" s="664"/>
      <c r="DO15" s="664"/>
      <c r="DP15" s="665"/>
      <c r="DQ15" s="669">
        <v>3431729</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138</v>
      </c>
      <c r="AA16" s="723"/>
      <c r="AB16" s="723"/>
      <c r="AC16" s="723"/>
      <c r="AD16" s="724" t="s">
        <v>231</v>
      </c>
      <c r="AE16" s="724"/>
      <c r="AF16" s="724"/>
      <c r="AG16" s="724"/>
      <c r="AH16" s="724"/>
      <c r="AI16" s="724"/>
      <c r="AJ16" s="724"/>
      <c r="AK16" s="724"/>
      <c r="AL16" s="666" t="s">
        <v>231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3379771</v>
      </c>
      <c r="CS16" s="664"/>
      <c r="CT16" s="664"/>
      <c r="CU16" s="664"/>
      <c r="CV16" s="664"/>
      <c r="CW16" s="664"/>
      <c r="CX16" s="664"/>
      <c r="CY16" s="665"/>
      <c r="CZ16" s="723">
        <v>9.8000000000000007</v>
      </c>
      <c r="DA16" s="723"/>
      <c r="DB16" s="723"/>
      <c r="DC16" s="723"/>
      <c r="DD16" s="669" t="s">
        <v>138</v>
      </c>
      <c r="DE16" s="664"/>
      <c r="DF16" s="664"/>
      <c r="DG16" s="664"/>
      <c r="DH16" s="664"/>
      <c r="DI16" s="664"/>
      <c r="DJ16" s="664"/>
      <c r="DK16" s="664"/>
      <c r="DL16" s="664"/>
      <c r="DM16" s="664"/>
      <c r="DN16" s="664"/>
      <c r="DO16" s="664"/>
      <c r="DP16" s="665"/>
      <c r="DQ16" s="669">
        <v>730295</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51025</v>
      </c>
      <c r="S17" s="664"/>
      <c r="T17" s="664"/>
      <c r="U17" s="664"/>
      <c r="V17" s="664"/>
      <c r="W17" s="664"/>
      <c r="X17" s="664"/>
      <c r="Y17" s="665"/>
      <c r="Z17" s="723">
        <v>0.1</v>
      </c>
      <c r="AA17" s="723"/>
      <c r="AB17" s="723"/>
      <c r="AC17" s="723"/>
      <c r="AD17" s="724">
        <v>51025</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231</v>
      </c>
      <c r="BP17" s="723"/>
      <c r="BQ17" s="723"/>
      <c r="BR17" s="723"/>
      <c r="BS17" s="669" t="s">
        <v>240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3711099</v>
      </c>
      <c r="CS17" s="664"/>
      <c r="CT17" s="664"/>
      <c r="CU17" s="664"/>
      <c r="CV17" s="664"/>
      <c r="CW17" s="664"/>
      <c r="CX17" s="664"/>
      <c r="CY17" s="665"/>
      <c r="CZ17" s="723">
        <v>10.7</v>
      </c>
      <c r="DA17" s="723"/>
      <c r="DB17" s="723"/>
      <c r="DC17" s="723"/>
      <c r="DD17" s="669" t="s">
        <v>240</v>
      </c>
      <c r="DE17" s="664"/>
      <c r="DF17" s="664"/>
      <c r="DG17" s="664"/>
      <c r="DH17" s="664"/>
      <c r="DI17" s="664"/>
      <c r="DJ17" s="664"/>
      <c r="DK17" s="664"/>
      <c r="DL17" s="664"/>
      <c r="DM17" s="664"/>
      <c r="DN17" s="664"/>
      <c r="DO17" s="664"/>
      <c r="DP17" s="665"/>
      <c r="DQ17" s="669">
        <v>3656780</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7081448</v>
      </c>
      <c r="S18" s="664"/>
      <c r="T18" s="664"/>
      <c r="U18" s="664"/>
      <c r="V18" s="664"/>
      <c r="W18" s="664"/>
      <c r="X18" s="664"/>
      <c r="Y18" s="665"/>
      <c r="Z18" s="723">
        <v>19.8</v>
      </c>
      <c r="AA18" s="723"/>
      <c r="AB18" s="723"/>
      <c r="AC18" s="723"/>
      <c r="AD18" s="724">
        <v>5611792</v>
      </c>
      <c r="AE18" s="724"/>
      <c r="AF18" s="724"/>
      <c r="AG18" s="724"/>
      <c r="AH18" s="724"/>
      <c r="AI18" s="724"/>
      <c r="AJ18" s="724"/>
      <c r="AK18" s="724"/>
      <c r="AL18" s="666">
        <v>30.8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231</v>
      </c>
      <c r="BP18" s="723"/>
      <c r="BQ18" s="723"/>
      <c r="BR18" s="723"/>
      <c r="BS18" s="669" t="s">
        <v>138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231</v>
      </c>
      <c r="DA18" s="723"/>
      <c r="DB18" s="723"/>
      <c r="DC18" s="723"/>
      <c r="DD18" s="669" t="s">
        <v>240</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5611792</v>
      </c>
      <c r="S19" s="664"/>
      <c r="T19" s="664"/>
      <c r="U19" s="664"/>
      <c r="V19" s="664"/>
      <c r="W19" s="664"/>
      <c r="X19" s="664"/>
      <c r="Y19" s="665"/>
      <c r="Z19" s="723">
        <v>15.7</v>
      </c>
      <c r="AA19" s="723"/>
      <c r="AB19" s="723"/>
      <c r="AC19" s="723"/>
      <c r="AD19" s="724">
        <v>5611792</v>
      </c>
      <c r="AE19" s="724"/>
      <c r="AF19" s="724"/>
      <c r="AG19" s="724"/>
      <c r="AH19" s="724"/>
      <c r="AI19" s="724"/>
      <c r="AJ19" s="724"/>
      <c r="AK19" s="724"/>
      <c r="AL19" s="666">
        <v>30.8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345647</v>
      </c>
      <c r="BH19" s="664"/>
      <c r="BI19" s="664"/>
      <c r="BJ19" s="664"/>
      <c r="BK19" s="664"/>
      <c r="BL19" s="664"/>
      <c r="BM19" s="664"/>
      <c r="BN19" s="665"/>
      <c r="BO19" s="723">
        <v>3.2</v>
      </c>
      <c r="BP19" s="723"/>
      <c r="BQ19" s="723"/>
      <c r="BR19" s="723"/>
      <c r="BS19" s="669" t="s">
        <v>240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240</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705195</v>
      </c>
      <c r="S20" s="664"/>
      <c r="T20" s="664"/>
      <c r="U20" s="664"/>
      <c r="V20" s="664"/>
      <c r="W20" s="664"/>
      <c r="X20" s="664"/>
      <c r="Y20" s="665"/>
      <c r="Z20" s="723">
        <v>2</v>
      </c>
      <c r="AA20" s="723"/>
      <c r="AB20" s="723"/>
      <c r="AC20" s="723"/>
      <c r="AD20" s="724" t="s">
        <v>231</v>
      </c>
      <c r="AE20" s="724"/>
      <c r="AF20" s="724"/>
      <c r="AG20" s="724"/>
      <c r="AH20" s="724"/>
      <c r="AI20" s="724"/>
      <c r="AJ20" s="724"/>
      <c r="AK20" s="724"/>
      <c r="AL20" s="666" t="s">
        <v>138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345647</v>
      </c>
      <c r="BH20" s="664"/>
      <c r="BI20" s="664"/>
      <c r="BJ20" s="664"/>
      <c r="BK20" s="664"/>
      <c r="BL20" s="664"/>
      <c r="BM20" s="664"/>
      <c r="BN20" s="665"/>
      <c r="BO20" s="723">
        <v>3.2</v>
      </c>
      <c r="BP20" s="723"/>
      <c r="BQ20" s="723"/>
      <c r="BR20" s="723"/>
      <c r="BS20" s="669" t="s">
        <v>231</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34608495</v>
      </c>
      <c r="CS20" s="664"/>
      <c r="CT20" s="664"/>
      <c r="CU20" s="664"/>
      <c r="CV20" s="664"/>
      <c r="CW20" s="664"/>
      <c r="CX20" s="664"/>
      <c r="CY20" s="665"/>
      <c r="CZ20" s="723">
        <v>100</v>
      </c>
      <c r="DA20" s="723"/>
      <c r="DB20" s="723"/>
      <c r="DC20" s="723"/>
      <c r="DD20" s="669">
        <v>3145742</v>
      </c>
      <c r="DE20" s="664"/>
      <c r="DF20" s="664"/>
      <c r="DG20" s="664"/>
      <c r="DH20" s="664"/>
      <c r="DI20" s="664"/>
      <c r="DJ20" s="664"/>
      <c r="DK20" s="664"/>
      <c r="DL20" s="664"/>
      <c r="DM20" s="664"/>
      <c r="DN20" s="664"/>
      <c r="DO20" s="664"/>
      <c r="DP20" s="665"/>
      <c r="DQ20" s="669">
        <v>21939857</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v>764461</v>
      </c>
      <c r="S21" s="664"/>
      <c r="T21" s="664"/>
      <c r="U21" s="664"/>
      <c r="V21" s="664"/>
      <c r="W21" s="664"/>
      <c r="X21" s="664"/>
      <c r="Y21" s="665"/>
      <c r="Z21" s="723">
        <v>2.1</v>
      </c>
      <c r="AA21" s="723"/>
      <c r="AB21" s="723"/>
      <c r="AC21" s="723"/>
      <c r="AD21" s="724" t="s">
        <v>138</v>
      </c>
      <c r="AE21" s="724"/>
      <c r="AF21" s="724"/>
      <c r="AG21" s="724"/>
      <c r="AH21" s="724"/>
      <c r="AI21" s="724"/>
      <c r="AJ21" s="724"/>
      <c r="AK21" s="724"/>
      <c r="AL21" s="666" t="s">
        <v>231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21655</v>
      </c>
      <c r="BH21" s="664"/>
      <c r="BI21" s="664"/>
      <c r="BJ21" s="664"/>
      <c r="BK21" s="664"/>
      <c r="BL21" s="664"/>
      <c r="BM21" s="664"/>
      <c r="BN21" s="665"/>
      <c r="BO21" s="723">
        <v>0.2</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19959545</v>
      </c>
      <c r="S22" s="664"/>
      <c r="T22" s="664"/>
      <c r="U22" s="664"/>
      <c r="V22" s="664"/>
      <c r="W22" s="664"/>
      <c r="X22" s="664"/>
      <c r="Y22" s="665"/>
      <c r="Z22" s="723">
        <v>55.8</v>
      </c>
      <c r="AA22" s="723"/>
      <c r="AB22" s="723"/>
      <c r="AC22" s="723"/>
      <c r="AD22" s="724">
        <v>18165897</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240</v>
      </c>
      <c r="BP22" s="723"/>
      <c r="BQ22" s="723"/>
      <c r="BR22" s="723"/>
      <c r="BS22" s="669" t="s">
        <v>231</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v>6874</v>
      </c>
      <c r="S23" s="664"/>
      <c r="T23" s="664"/>
      <c r="U23" s="664"/>
      <c r="V23" s="664"/>
      <c r="W23" s="664"/>
      <c r="X23" s="664"/>
      <c r="Y23" s="665"/>
      <c r="Z23" s="723">
        <v>0</v>
      </c>
      <c r="AA23" s="723"/>
      <c r="AB23" s="723"/>
      <c r="AC23" s="723"/>
      <c r="AD23" s="724">
        <v>6874</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323992</v>
      </c>
      <c r="BH23" s="664"/>
      <c r="BI23" s="664"/>
      <c r="BJ23" s="664"/>
      <c r="BK23" s="664"/>
      <c r="BL23" s="664"/>
      <c r="BM23" s="664"/>
      <c r="BN23" s="665"/>
      <c r="BO23" s="723">
        <v>3</v>
      </c>
      <c r="BP23" s="723"/>
      <c r="BQ23" s="723"/>
      <c r="BR23" s="723"/>
      <c r="BS23" s="669" t="s">
        <v>240</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287387</v>
      </c>
      <c r="S24" s="664"/>
      <c r="T24" s="664"/>
      <c r="U24" s="664"/>
      <c r="V24" s="664"/>
      <c r="W24" s="664"/>
      <c r="X24" s="664"/>
      <c r="Y24" s="665"/>
      <c r="Z24" s="723">
        <v>0.8</v>
      </c>
      <c r="AA24" s="723"/>
      <c r="AB24" s="723"/>
      <c r="AC24" s="723"/>
      <c r="AD24" s="724" t="s">
        <v>231</v>
      </c>
      <c r="AE24" s="724"/>
      <c r="AF24" s="724"/>
      <c r="AG24" s="724"/>
      <c r="AH24" s="724"/>
      <c r="AI24" s="724"/>
      <c r="AJ24" s="724"/>
      <c r="AK24" s="724"/>
      <c r="AL24" s="666" t="s">
        <v>231</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240</v>
      </c>
      <c r="BP24" s="723"/>
      <c r="BQ24" s="723"/>
      <c r="BR24" s="723"/>
      <c r="BS24" s="669" t="s">
        <v>138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14781506</v>
      </c>
      <c r="CS24" s="727"/>
      <c r="CT24" s="727"/>
      <c r="CU24" s="727"/>
      <c r="CV24" s="727"/>
      <c r="CW24" s="727"/>
      <c r="CX24" s="727"/>
      <c r="CY24" s="773"/>
      <c r="CZ24" s="774">
        <v>42.7</v>
      </c>
      <c r="DA24" s="743"/>
      <c r="DB24" s="743"/>
      <c r="DC24" s="777"/>
      <c r="DD24" s="772">
        <v>10027985</v>
      </c>
      <c r="DE24" s="727"/>
      <c r="DF24" s="727"/>
      <c r="DG24" s="727"/>
      <c r="DH24" s="727"/>
      <c r="DI24" s="727"/>
      <c r="DJ24" s="727"/>
      <c r="DK24" s="773"/>
      <c r="DL24" s="772">
        <v>9951014</v>
      </c>
      <c r="DM24" s="727"/>
      <c r="DN24" s="727"/>
      <c r="DO24" s="727"/>
      <c r="DP24" s="727"/>
      <c r="DQ24" s="727"/>
      <c r="DR24" s="727"/>
      <c r="DS24" s="727"/>
      <c r="DT24" s="727"/>
      <c r="DU24" s="727"/>
      <c r="DV24" s="773"/>
      <c r="DW24" s="774">
        <v>51.4</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439665</v>
      </c>
      <c r="S25" s="664"/>
      <c r="T25" s="664"/>
      <c r="U25" s="664"/>
      <c r="V25" s="664"/>
      <c r="W25" s="664"/>
      <c r="X25" s="664"/>
      <c r="Y25" s="665"/>
      <c r="Z25" s="723">
        <v>1.2</v>
      </c>
      <c r="AA25" s="723"/>
      <c r="AB25" s="723"/>
      <c r="AC25" s="723"/>
      <c r="AD25" s="724">
        <v>14707</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4801239</v>
      </c>
      <c r="CS25" s="662"/>
      <c r="CT25" s="662"/>
      <c r="CU25" s="662"/>
      <c r="CV25" s="662"/>
      <c r="CW25" s="662"/>
      <c r="CX25" s="662"/>
      <c r="CY25" s="663"/>
      <c r="CZ25" s="666">
        <v>13.9</v>
      </c>
      <c r="DA25" s="695"/>
      <c r="DB25" s="695"/>
      <c r="DC25" s="696"/>
      <c r="DD25" s="669">
        <v>4499968</v>
      </c>
      <c r="DE25" s="662"/>
      <c r="DF25" s="662"/>
      <c r="DG25" s="662"/>
      <c r="DH25" s="662"/>
      <c r="DI25" s="662"/>
      <c r="DJ25" s="662"/>
      <c r="DK25" s="663"/>
      <c r="DL25" s="669">
        <v>4468169</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44768</v>
      </c>
      <c r="S26" s="664"/>
      <c r="T26" s="664"/>
      <c r="U26" s="664"/>
      <c r="V26" s="664"/>
      <c r="W26" s="664"/>
      <c r="X26" s="664"/>
      <c r="Y26" s="665"/>
      <c r="Z26" s="723">
        <v>0.1</v>
      </c>
      <c r="AA26" s="723"/>
      <c r="AB26" s="723"/>
      <c r="AC26" s="723"/>
      <c r="AD26" s="724" t="s">
        <v>240</v>
      </c>
      <c r="AE26" s="724"/>
      <c r="AF26" s="724"/>
      <c r="AG26" s="724"/>
      <c r="AH26" s="724"/>
      <c r="AI26" s="724"/>
      <c r="AJ26" s="724"/>
      <c r="AK26" s="724"/>
      <c r="AL26" s="666" t="s">
        <v>240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138</v>
      </c>
      <c r="BP26" s="723"/>
      <c r="BQ26" s="723"/>
      <c r="BR26" s="723"/>
      <c r="BS26" s="669" t="s">
        <v>240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3024335</v>
      </c>
      <c r="CS26" s="664"/>
      <c r="CT26" s="664"/>
      <c r="CU26" s="664"/>
      <c r="CV26" s="664"/>
      <c r="CW26" s="664"/>
      <c r="CX26" s="664"/>
      <c r="CY26" s="665"/>
      <c r="CZ26" s="666">
        <v>8.6999999999999993</v>
      </c>
      <c r="DA26" s="695"/>
      <c r="DB26" s="695"/>
      <c r="DC26" s="696"/>
      <c r="DD26" s="669">
        <v>2787860</v>
      </c>
      <c r="DE26" s="664"/>
      <c r="DF26" s="664"/>
      <c r="DG26" s="664"/>
      <c r="DH26" s="664"/>
      <c r="DI26" s="664"/>
      <c r="DJ26" s="664"/>
      <c r="DK26" s="665"/>
      <c r="DL26" s="669" t="s">
        <v>231</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4332208</v>
      </c>
      <c r="S27" s="664"/>
      <c r="T27" s="664"/>
      <c r="U27" s="664"/>
      <c r="V27" s="664"/>
      <c r="W27" s="664"/>
      <c r="X27" s="664"/>
      <c r="Y27" s="665"/>
      <c r="Z27" s="723">
        <v>12.1</v>
      </c>
      <c r="AA27" s="723"/>
      <c r="AB27" s="723"/>
      <c r="AC27" s="723"/>
      <c r="AD27" s="724" t="s">
        <v>138</v>
      </c>
      <c r="AE27" s="724"/>
      <c r="AF27" s="724"/>
      <c r="AG27" s="724"/>
      <c r="AH27" s="724"/>
      <c r="AI27" s="724"/>
      <c r="AJ27" s="724"/>
      <c r="AK27" s="724"/>
      <c r="AL27" s="666" t="s">
        <v>240</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10753933</v>
      </c>
      <c r="BH27" s="664"/>
      <c r="BI27" s="664"/>
      <c r="BJ27" s="664"/>
      <c r="BK27" s="664"/>
      <c r="BL27" s="664"/>
      <c r="BM27" s="664"/>
      <c r="BN27" s="665"/>
      <c r="BO27" s="723">
        <v>100</v>
      </c>
      <c r="BP27" s="723"/>
      <c r="BQ27" s="723"/>
      <c r="BR27" s="723"/>
      <c r="BS27" s="669">
        <v>209226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6269168</v>
      </c>
      <c r="CS27" s="662"/>
      <c r="CT27" s="662"/>
      <c r="CU27" s="662"/>
      <c r="CV27" s="662"/>
      <c r="CW27" s="662"/>
      <c r="CX27" s="662"/>
      <c r="CY27" s="663"/>
      <c r="CZ27" s="666">
        <v>18.100000000000001</v>
      </c>
      <c r="DA27" s="695"/>
      <c r="DB27" s="695"/>
      <c r="DC27" s="696"/>
      <c r="DD27" s="669">
        <v>1871237</v>
      </c>
      <c r="DE27" s="662"/>
      <c r="DF27" s="662"/>
      <c r="DG27" s="662"/>
      <c r="DH27" s="662"/>
      <c r="DI27" s="662"/>
      <c r="DJ27" s="662"/>
      <c r="DK27" s="663"/>
      <c r="DL27" s="669">
        <v>1826065</v>
      </c>
      <c r="DM27" s="662"/>
      <c r="DN27" s="662"/>
      <c r="DO27" s="662"/>
      <c r="DP27" s="662"/>
      <c r="DQ27" s="662"/>
      <c r="DR27" s="662"/>
      <c r="DS27" s="662"/>
      <c r="DT27" s="662"/>
      <c r="DU27" s="662"/>
      <c r="DV27" s="663"/>
      <c r="DW27" s="666">
        <v>9.4</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240</v>
      </c>
      <c r="AA28" s="723"/>
      <c r="AB28" s="723"/>
      <c r="AC28" s="723"/>
      <c r="AD28" s="724" t="s">
        <v>138</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3711099</v>
      </c>
      <c r="CS28" s="664"/>
      <c r="CT28" s="664"/>
      <c r="CU28" s="664"/>
      <c r="CV28" s="664"/>
      <c r="CW28" s="664"/>
      <c r="CX28" s="664"/>
      <c r="CY28" s="665"/>
      <c r="CZ28" s="666">
        <v>10.7</v>
      </c>
      <c r="DA28" s="695"/>
      <c r="DB28" s="695"/>
      <c r="DC28" s="696"/>
      <c r="DD28" s="669">
        <v>3656780</v>
      </c>
      <c r="DE28" s="664"/>
      <c r="DF28" s="664"/>
      <c r="DG28" s="664"/>
      <c r="DH28" s="664"/>
      <c r="DI28" s="664"/>
      <c r="DJ28" s="664"/>
      <c r="DK28" s="665"/>
      <c r="DL28" s="669">
        <v>3656780</v>
      </c>
      <c r="DM28" s="664"/>
      <c r="DN28" s="664"/>
      <c r="DO28" s="664"/>
      <c r="DP28" s="664"/>
      <c r="DQ28" s="664"/>
      <c r="DR28" s="664"/>
      <c r="DS28" s="664"/>
      <c r="DT28" s="664"/>
      <c r="DU28" s="664"/>
      <c r="DV28" s="665"/>
      <c r="DW28" s="666">
        <v>18.899999999999999</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2279991</v>
      </c>
      <c r="S29" s="664"/>
      <c r="T29" s="664"/>
      <c r="U29" s="664"/>
      <c r="V29" s="664"/>
      <c r="W29" s="664"/>
      <c r="X29" s="664"/>
      <c r="Y29" s="665"/>
      <c r="Z29" s="723">
        <v>6.4</v>
      </c>
      <c r="AA29" s="723"/>
      <c r="AB29" s="723"/>
      <c r="AC29" s="723"/>
      <c r="AD29" s="724" t="s">
        <v>240</v>
      </c>
      <c r="AE29" s="724"/>
      <c r="AF29" s="724"/>
      <c r="AG29" s="724"/>
      <c r="AH29" s="724"/>
      <c r="AI29" s="724"/>
      <c r="AJ29" s="724"/>
      <c r="AK29" s="724"/>
      <c r="AL29" s="666" t="s">
        <v>231</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3711099</v>
      </c>
      <c r="CS29" s="662"/>
      <c r="CT29" s="662"/>
      <c r="CU29" s="662"/>
      <c r="CV29" s="662"/>
      <c r="CW29" s="662"/>
      <c r="CX29" s="662"/>
      <c r="CY29" s="663"/>
      <c r="CZ29" s="666">
        <v>10.7</v>
      </c>
      <c r="DA29" s="695"/>
      <c r="DB29" s="695"/>
      <c r="DC29" s="696"/>
      <c r="DD29" s="669">
        <v>3656780</v>
      </c>
      <c r="DE29" s="662"/>
      <c r="DF29" s="662"/>
      <c r="DG29" s="662"/>
      <c r="DH29" s="662"/>
      <c r="DI29" s="662"/>
      <c r="DJ29" s="662"/>
      <c r="DK29" s="663"/>
      <c r="DL29" s="669">
        <v>3656780</v>
      </c>
      <c r="DM29" s="662"/>
      <c r="DN29" s="662"/>
      <c r="DO29" s="662"/>
      <c r="DP29" s="662"/>
      <c r="DQ29" s="662"/>
      <c r="DR29" s="662"/>
      <c r="DS29" s="662"/>
      <c r="DT29" s="662"/>
      <c r="DU29" s="662"/>
      <c r="DV29" s="663"/>
      <c r="DW29" s="666">
        <v>18.899999999999999</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165250</v>
      </c>
      <c r="S30" s="664"/>
      <c r="T30" s="664"/>
      <c r="U30" s="664"/>
      <c r="V30" s="664"/>
      <c r="W30" s="664"/>
      <c r="X30" s="664"/>
      <c r="Y30" s="665"/>
      <c r="Z30" s="723">
        <v>0.5</v>
      </c>
      <c r="AA30" s="723"/>
      <c r="AB30" s="723"/>
      <c r="AC30" s="723"/>
      <c r="AD30" s="724">
        <v>16991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99.2</v>
      </c>
      <c r="BH30" s="742"/>
      <c r="BI30" s="742"/>
      <c r="BJ30" s="742"/>
      <c r="BK30" s="742"/>
      <c r="BL30" s="742"/>
      <c r="BM30" s="743">
        <v>96.7</v>
      </c>
      <c r="BN30" s="742"/>
      <c r="BO30" s="742"/>
      <c r="BP30" s="742"/>
      <c r="BQ30" s="744"/>
      <c r="BR30" s="741">
        <v>99</v>
      </c>
      <c r="BS30" s="742"/>
      <c r="BT30" s="742"/>
      <c r="BU30" s="742"/>
      <c r="BV30" s="742"/>
      <c r="BW30" s="742"/>
      <c r="BX30" s="743">
        <v>96</v>
      </c>
      <c r="BY30" s="742"/>
      <c r="BZ30" s="742"/>
      <c r="CA30" s="742"/>
      <c r="CB30" s="744"/>
      <c r="CD30" s="747"/>
      <c r="CE30" s="748"/>
      <c r="CF30" s="705" t="s">
        <v>309</v>
      </c>
      <c r="CG30" s="702"/>
      <c r="CH30" s="702"/>
      <c r="CI30" s="702"/>
      <c r="CJ30" s="702"/>
      <c r="CK30" s="702"/>
      <c r="CL30" s="702"/>
      <c r="CM30" s="702"/>
      <c r="CN30" s="702"/>
      <c r="CO30" s="702"/>
      <c r="CP30" s="702"/>
      <c r="CQ30" s="703"/>
      <c r="CR30" s="661">
        <v>3540050</v>
      </c>
      <c r="CS30" s="664"/>
      <c r="CT30" s="664"/>
      <c r="CU30" s="664"/>
      <c r="CV30" s="664"/>
      <c r="CW30" s="664"/>
      <c r="CX30" s="664"/>
      <c r="CY30" s="665"/>
      <c r="CZ30" s="666">
        <v>10.199999999999999</v>
      </c>
      <c r="DA30" s="695"/>
      <c r="DB30" s="695"/>
      <c r="DC30" s="696"/>
      <c r="DD30" s="669">
        <v>3485876</v>
      </c>
      <c r="DE30" s="664"/>
      <c r="DF30" s="664"/>
      <c r="DG30" s="664"/>
      <c r="DH30" s="664"/>
      <c r="DI30" s="664"/>
      <c r="DJ30" s="664"/>
      <c r="DK30" s="665"/>
      <c r="DL30" s="669">
        <v>3485876</v>
      </c>
      <c r="DM30" s="664"/>
      <c r="DN30" s="664"/>
      <c r="DO30" s="664"/>
      <c r="DP30" s="664"/>
      <c r="DQ30" s="664"/>
      <c r="DR30" s="664"/>
      <c r="DS30" s="664"/>
      <c r="DT30" s="664"/>
      <c r="DU30" s="664"/>
      <c r="DV30" s="665"/>
      <c r="DW30" s="666">
        <v>18</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85154</v>
      </c>
      <c r="S31" s="664"/>
      <c r="T31" s="664"/>
      <c r="U31" s="664"/>
      <c r="V31" s="664"/>
      <c r="W31" s="664"/>
      <c r="X31" s="664"/>
      <c r="Y31" s="665"/>
      <c r="Z31" s="723">
        <v>0.2</v>
      </c>
      <c r="AA31" s="723"/>
      <c r="AB31" s="723"/>
      <c r="AC31" s="723"/>
      <c r="AD31" s="724" t="s">
        <v>231</v>
      </c>
      <c r="AE31" s="724"/>
      <c r="AF31" s="724"/>
      <c r="AG31" s="724"/>
      <c r="AH31" s="724"/>
      <c r="AI31" s="724"/>
      <c r="AJ31" s="724"/>
      <c r="AK31" s="724"/>
      <c r="AL31" s="666" t="s">
        <v>240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98</v>
      </c>
      <c r="BN31" s="740"/>
      <c r="BO31" s="740"/>
      <c r="BP31" s="740"/>
      <c r="BQ31" s="701"/>
      <c r="BR31" s="739">
        <v>99.2</v>
      </c>
      <c r="BS31" s="662"/>
      <c r="BT31" s="662"/>
      <c r="BU31" s="662"/>
      <c r="BV31" s="662"/>
      <c r="BW31" s="662"/>
      <c r="BX31" s="667">
        <v>97.5</v>
      </c>
      <c r="BY31" s="740"/>
      <c r="BZ31" s="740"/>
      <c r="CA31" s="740"/>
      <c r="CB31" s="701"/>
      <c r="CD31" s="747"/>
      <c r="CE31" s="748"/>
      <c r="CF31" s="705" t="s">
        <v>313</v>
      </c>
      <c r="CG31" s="702"/>
      <c r="CH31" s="702"/>
      <c r="CI31" s="702"/>
      <c r="CJ31" s="702"/>
      <c r="CK31" s="702"/>
      <c r="CL31" s="702"/>
      <c r="CM31" s="702"/>
      <c r="CN31" s="702"/>
      <c r="CO31" s="702"/>
      <c r="CP31" s="702"/>
      <c r="CQ31" s="703"/>
      <c r="CR31" s="661">
        <v>171049</v>
      </c>
      <c r="CS31" s="662"/>
      <c r="CT31" s="662"/>
      <c r="CU31" s="662"/>
      <c r="CV31" s="662"/>
      <c r="CW31" s="662"/>
      <c r="CX31" s="662"/>
      <c r="CY31" s="663"/>
      <c r="CZ31" s="666">
        <v>0.5</v>
      </c>
      <c r="DA31" s="695"/>
      <c r="DB31" s="695"/>
      <c r="DC31" s="696"/>
      <c r="DD31" s="669">
        <v>170904</v>
      </c>
      <c r="DE31" s="662"/>
      <c r="DF31" s="662"/>
      <c r="DG31" s="662"/>
      <c r="DH31" s="662"/>
      <c r="DI31" s="662"/>
      <c r="DJ31" s="662"/>
      <c r="DK31" s="663"/>
      <c r="DL31" s="669">
        <v>170904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1059503</v>
      </c>
      <c r="S32" s="664"/>
      <c r="T32" s="664"/>
      <c r="U32" s="664"/>
      <c r="V32" s="664"/>
      <c r="W32" s="664"/>
      <c r="X32" s="664"/>
      <c r="Y32" s="665"/>
      <c r="Z32" s="723">
        <v>3</v>
      </c>
      <c r="AA32" s="723"/>
      <c r="AB32" s="723"/>
      <c r="AC32" s="723"/>
      <c r="AD32" s="724" t="s">
        <v>240</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95.5</v>
      </c>
      <c r="BN32" s="677"/>
      <c r="BO32" s="677"/>
      <c r="BP32" s="677"/>
      <c r="BQ32" s="714"/>
      <c r="BR32" s="738">
        <v>98.8</v>
      </c>
      <c r="BS32" s="677"/>
      <c r="BT32" s="677"/>
      <c r="BU32" s="677"/>
      <c r="BV32" s="677"/>
      <c r="BW32" s="677"/>
      <c r="BX32" s="721">
        <v>94.6</v>
      </c>
      <c r="BY32" s="677"/>
      <c r="BZ32" s="677"/>
      <c r="CA32" s="677"/>
      <c r="CB32" s="714"/>
      <c r="CD32" s="749"/>
      <c r="CE32" s="750"/>
      <c r="CF32" s="705" t="s">
        <v>316</v>
      </c>
      <c r="CG32" s="702"/>
      <c r="CH32" s="702"/>
      <c r="CI32" s="702"/>
      <c r="CJ32" s="702"/>
      <c r="CK32" s="702"/>
      <c r="CL32" s="702"/>
      <c r="CM32" s="702"/>
      <c r="CN32" s="702"/>
      <c r="CO32" s="702"/>
      <c r="CP32" s="702"/>
      <c r="CQ32" s="703"/>
      <c r="CR32" s="661" t="s">
        <v>138</v>
      </c>
      <c r="CS32" s="664"/>
      <c r="CT32" s="664"/>
      <c r="CU32" s="664"/>
      <c r="CV32" s="664"/>
      <c r="CW32" s="664"/>
      <c r="CX32" s="664"/>
      <c r="CY32" s="665"/>
      <c r="CZ32" s="666" t="s">
        <v>231</v>
      </c>
      <c r="DA32" s="695"/>
      <c r="DB32" s="695"/>
      <c r="DC32" s="696"/>
      <c r="DD32" s="669" t="s">
        <v>240</v>
      </c>
      <c r="DE32" s="664"/>
      <c r="DF32" s="664"/>
      <c r="DG32" s="664"/>
      <c r="DH32" s="664"/>
      <c r="DI32" s="664"/>
      <c r="DJ32" s="664"/>
      <c r="DK32" s="665"/>
      <c r="DL32" s="669" t="s">
        <v>240</v>
      </c>
      <c r="DM32" s="664"/>
      <c r="DN32" s="664"/>
      <c r="DO32" s="664"/>
      <c r="DP32" s="664"/>
      <c r="DQ32" s="664"/>
      <c r="DR32" s="664"/>
      <c r="DS32" s="664"/>
      <c r="DT32" s="664"/>
      <c r="DU32" s="664"/>
      <c r="DV32" s="665"/>
      <c r="DW32" s="666" t="s">
        <v>240</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1257641</v>
      </c>
      <c r="S33" s="664"/>
      <c r="T33" s="664"/>
      <c r="U33" s="664"/>
      <c r="V33" s="664"/>
      <c r="W33" s="664"/>
      <c r="X33" s="664"/>
      <c r="Y33" s="665"/>
      <c r="Z33" s="723">
        <v>3.5</v>
      </c>
      <c r="AA33" s="723"/>
      <c r="AB33" s="723"/>
      <c r="AC33" s="723"/>
      <c r="AD33" s="724" t="s">
        <v>240</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13301476</v>
      </c>
      <c r="CS33" s="662"/>
      <c r="CT33" s="662"/>
      <c r="CU33" s="662"/>
      <c r="CV33" s="662"/>
      <c r="CW33" s="662"/>
      <c r="CX33" s="662"/>
      <c r="CY33" s="663"/>
      <c r="CZ33" s="666">
        <v>38.4</v>
      </c>
      <c r="DA33" s="695"/>
      <c r="DB33" s="695"/>
      <c r="DC33" s="696"/>
      <c r="DD33" s="669">
        <v>10648722</v>
      </c>
      <c r="DE33" s="662"/>
      <c r="DF33" s="662"/>
      <c r="DG33" s="662"/>
      <c r="DH33" s="662"/>
      <c r="DI33" s="662"/>
      <c r="DJ33" s="662"/>
      <c r="DK33" s="663"/>
      <c r="DL33" s="669">
        <v>8550281</v>
      </c>
      <c r="DM33" s="662"/>
      <c r="DN33" s="662"/>
      <c r="DO33" s="662"/>
      <c r="DP33" s="662"/>
      <c r="DQ33" s="662"/>
      <c r="DR33" s="662"/>
      <c r="DS33" s="662"/>
      <c r="DT33" s="662"/>
      <c r="DU33" s="662"/>
      <c r="DV33" s="663"/>
      <c r="DW33" s="666">
        <v>44.2</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935603</v>
      </c>
      <c r="S34" s="664"/>
      <c r="T34" s="664"/>
      <c r="U34" s="664"/>
      <c r="V34" s="664"/>
      <c r="W34" s="664"/>
      <c r="X34" s="664"/>
      <c r="Y34" s="665"/>
      <c r="Z34" s="723">
        <v>2.6</v>
      </c>
      <c r="AA34" s="723"/>
      <c r="AB34" s="723"/>
      <c r="AC34" s="723"/>
      <c r="AD34" s="724">
        <v>105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4714307</v>
      </c>
      <c r="CS34" s="664"/>
      <c r="CT34" s="664"/>
      <c r="CU34" s="664"/>
      <c r="CV34" s="664"/>
      <c r="CW34" s="664"/>
      <c r="CX34" s="664"/>
      <c r="CY34" s="665"/>
      <c r="CZ34" s="666">
        <v>13.6</v>
      </c>
      <c r="DA34" s="695"/>
      <c r="DB34" s="695"/>
      <c r="DC34" s="696"/>
      <c r="DD34" s="669">
        <v>3750050</v>
      </c>
      <c r="DE34" s="664"/>
      <c r="DF34" s="664"/>
      <c r="DG34" s="664"/>
      <c r="DH34" s="664"/>
      <c r="DI34" s="664"/>
      <c r="DJ34" s="664"/>
      <c r="DK34" s="665"/>
      <c r="DL34" s="669">
        <v>2909592</v>
      </c>
      <c r="DM34" s="664"/>
      <c r="DN34" s="664"/>
      <c r="DO34" s="664"/>
      <c r="DP34" s="664"/>
      <c r="DQ34" s="664"/>
      <c r="DR34" s="664"/>
      <c r="DS34" s="664"/>
      <c r="DT34" s="664"/>
      <c r="DU34" s="664"/>
      <c r="DV34" s="665"/>
      <c r="DW34" s="666">
        <v>15</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4888100</v>
      </c>
      <c r="S35" s="664"/>
      <c r="T35" s="664"/>
      <c r="U35" s="664"/>
      <c r="V35" s="664"/>
      <c r="W35" s="664"/>
      <c r="X35" s="664"/>
      <c r="Y35" s="665"/>
      <c r="Z35" s="723">
        <v>13.7</v>
      </c>
      <c r="AA35" s="723"/>
      <c r="AB35" s="723"/>
      <c r="AC35" s="723"/>
      <c r="AD35" s="724" t="s">
        <v>231</v>
      </c>
      <c r="AE35" s="724"/>
      <c r="AF35" s="724"/>
      <c r="AG35" s="724"/>
      <c r="AH35" s="724"/>
      <c r="AI35" s="724"/>
      <c r="AJ35" s="724"/>
      <c r="AK35" s="724"/>
      <c r="AL35" s="666" t="s">
        <v>240</v>
      </c>
      <c r="AM35" s="667"/>
      <c r="AN35" s="667"/>
      <c r="AO35" s="725"/>
      <c r="AP35" s="234"/>
      <c r="AQ35" s="729" t="s">
        <v>324</v>
      </c>
      <c r="AR35" s="730"/>
      <c r="AS35" s="730"/>
      <c r="AT35" s="730"/>
      <c r="AU35" s="730"/>
      <c r="AV35" s="730"/>
      <c r="AW35" s="730"/>
      <c r="AX35" s="730"/>
      <c r="AY35" s="731"/>
      <c r="AZ35" s="726">
        <v>3461098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412553</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260822</v>
      </c>
      <c r="CS35" s="662"/>
      <c r="CT35" s="662"/>
      <c r="CU35" s="662"/>
      <c r="CV35" s="662"/>
      <c r="CW35" s="662"/>
      <c r="CX35" s="662"/>
      <c r="CY35" s="663"/>
      <c r="CZ35" s="666">
        <v>0.8</v>
      </c>
      <c r="DA35" s="695"/>
      <c r="DB35" s="695"/>
      <c r="DC35" s="696"/>
      <c r="DD35" s="669">
        <v>234833</v>
      </c>
      <c r="DE35" s="662"/>
      <c r="DF35" s="662"/>
      <c r="DG35" s="662"/>
      <c r="DH35" s="662"/>
      <c r="DI35" s="662"/>
      <c r="DJ35" s="662"/>
      <c r="DK35" s="663"/>
      <c r="DL35" s="669">
        <v>234762</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231</v>
      </c>
      <c r="AE36" s="724"/>
      <c r="AF36" s="724"/>
      <c r="AG36" s="724"/>
      <c r="AH36" s="724"/>
      <c r="AI36" s="724"/>
      <c r="AJ36" s="724"/>
      <c r="AK36" s="724"/>
      <c r="AL36" s="666" t="s">
        <v>138</v>
      </c>
      <c r="AM36" s="667"/>
      <c r="AN36" s="667"/>
      <c r="AO36" s="725"/>
      <c r="AQ36" s="698" t="s">
        <v>328</v>
      </c>
      <c r="AR36" s="699"/>
      <c r="AS36" s="699"/>
      <c r="AT36" s="699"/>
      <c r="AU36" s="699"/>
      <c r="AV36" s="699"/>
      <c r="AW36" s="699"/>
      <c r="AX36" s="699"/>
      <c r="AY36" s="700"/>
      <c r="AZ36" s="661">
        <v>934311</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410338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4073851</v>
      </c>
      <c r="CS36" s="664"/>
      <c r="CT36" s="664"/>
      <c r="CU36" s="664"/>
      <c r="CV36" s="664"/>
      <c r="CW36" s="664"/>
      <c r="CX36" s="664"/>
      <c r="CY36" s="665"/>
      <c r="CZ36" s="666">
        <v>11.8</v>
      </c>
      <c r="DA36" s="695"/>
      <c r="DB36" s="695"/>
      <c r="DC36" s="696"/>
      <c r="DD36" s="669">
        <v>3366032</v>
      </c>
      <c r="DE36" s="664"/>
      <c r="DF36" s="664"/>
      <c r="DG36" s="664"/>
      <c r="DH36" s="664"/>
      <c r="DI36" s="664"/>
      <c r="DJ36" s="664"/>
      <c r="DK36" s="665"/>
      <c r="DL36" s="669">
        <v>2551306</v>
      </c>
      <c r="DM36" s="664"/>
      <c r="DN36" s="664"/>
      <c r="DO36" s="664"/>
      <c r="DP36" s="664"/>
      <c r="DQ36" s="664"/>
      <c r="DR36" s="664"/>
      <c r="DS36" s="664"/>
      <c r="DT36" s="664"/>
      <c r="DU36" s="664"/>
      <c r="DV36" s="665"/>
      <c r="DW36" s="666">
        <v>13.2</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1159800</v>
      </c>
      <c r="S37" s="664"/>
      <c r="T37" s="664"/>
      <c r="U37" s="664"/>
      <c r="V37" s="664"/>
      <c r="W37" s="664"/>
      <c r="X37" s="664"/>
      <c r="Y37" s="665"/>
      <c r="Z37" s="723">
        <v>3.2</v>
      </c>
      <c r="AA37" s="723"/>
      <c r="AB37" s="723"/>
      <c r="AC37" s="723"/>
      <c r="AD37" s="724" t="s">
        <v>138</v>
      </c>
      <c r="AE37" s="724"/>
      <c r="AF37" s="724"/>
      <c r="AG37" s="724"/>
      <c r="AH37" s="724"/>
      <c r="AI37" s="724"/>
      <c r="AJ37" s="724"/>
      <c r="AK37" s="724"/>
      <c r="AL37" s="666" t="s">
        <v>240</v>
      </c>
      <c r="AM37" s="667"/>
      <c r="AN37" s="667"/>
      <c r="AO37" s="725"/>
      <c r="AQ37" s="698" t="s">
        <v>332</v>
      </c>
      <c r="AR37" s="699"/>
      <c r="AS37" s="699"/>
      <c r="AT37" s="699"/>
      <c r="AU37" s="699"/>
      <c r="AV37" s="699"/>
      <c r="AW37" s="699"/>
      <c r="AX37" s="699"/>
      <c r="AY37" s="700"/>
      <c r="AZ37" s="661">
        <v>69259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10760</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1718750</v>
      </c>
      <c r="CS37" s="662"/>
      <c r="CT37" s="662"/>
      <c r="CU37" s="662"/>
      <c r="CV37" s="662"/>
      <c r="CW37" s="662"/>
      <c r="CX37" s="662"/>
      <c r="CY37" s="663"/>
      <c r="CZ37" s="666">
        <v>5</v>
      </c>
      <c r="DA37" s="695"/>
      <c r="DB37" s="695"/>
      <c r="DC37" s="696"/>
      <c r="DD37" s="669">
        <v>1718094</v>
      </c>
      <c r="DE37" s="662"/>
      <c r="DF37" s="662"/>
      <c r="DG37" s="662"/>
      <c r="DH37" s="662"/>
      <c r="DI37" s="662"/>
      <c r="DJ37" s="662"/>
      <c r="DK37" s="663"/>
      <c r="DL37" s="669">
        <v>1663798</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35741689</v>
      </c>
      <c r="S38" s="713"/>
      <c r="T38" s="713"/>
      <c r="U38" s="713"/>
      <c r="V38" s="713"/>
      <c r="W38" s="713"/>
      <c r="X38" s="713"/>
      <c r="Y38" s="718"/>
      <c r="Z38" s="719">
        <v>100</v>
      </c>
      <c r="AA38" s="719"/>
      <c r="AB38" s="719"/>
      <c r="AC38" s="719"/>
      <c r="AD38" s="720">
        <v>18204574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19122</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18190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3391839</v>
      </c>
      <c r="CS38" s="664"/>
      <c r="CT38" s="664"/>
      <c r="CU38" s="664"/>
      <c r="CV38" s="664"/>
      <c r="CW38" s="664"/>
      <c r="CX38" s="664"/>
      <c r="CY38" s="665"/>
      <c r="CZ38" s="666">
        <v>9.8000000000000007</v>
      </c>
      <c r="DA38" s="695"/>
      <c r="DB38" s="695"/>
      <c r="DC38" s="696"/>
      <c r="DD38" s="669">
        <v>2996022</v>
      </c>
      <c r="DE38" s="664"/>
      <c r="DF38" s="664"/>
      <c r="DG38" s="664"/>
      <c r="DH38" s="664"/>
      <c r="DI38" s="664"/>
      <c r="DJ38" s="664"/>
      <c r="DK38" s="665"/>
      <c r="DL38" s="669">
        <v>2854621</v>
      </c>
      <c r="DM38" s="664"/>
      <c r="DN38" s="664"/>
      <c r="DO38" s="664"/>
      <c r="DP38" s="664"/>
      <c r="DQ38" s="664"/>
      <c r="DR38" s="664"/>
      <c r="DS38" s="664"/>
      <c r="DT38" s="664"/>
      <c r="DU38" s="664"/>
      <c r="DV38" s="665"/>
      <c r="DW38" s="666">
        <v>14.7</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t="s">
        <v>138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302936</v>
      </c>
      <c r="CS39" s="662"/>
      <c r="CT39" s="662"/>
      <c r="CU39" s="662"/>
      <c r="CV39" s="662"/>
      <c r="CW39" s="662"/>
      <c r="CX39" s="662"/>
      <c r="CY39" s="663"/>
      <c r="CZ39" s="666">
        <v>0.9</v>
      </c>
      <c r="DA39" s="695"/>
      <c r="DB39" s="695"/>
      <c r="DC39" s="696"/>
      <c r="DD39" s="669">
        <v>301785</v>
      </c>
      <c r="DE39" s="662"/>
      <c r="DF39" s="662"/>
      <c r="DG39" s="662"/>
      <c r="DH39" s="662"/>
      <c r="DI39" s="662"/>
      <c r="DJ39" s="662"/>
      <c r="DK39" s="663"/>
      <c r="DL39" s="669" t="s">
        <v>231</v>
      </c>
      <c r="DM39" s="662"/>
      <c r="DN39" s="662"/>
      <c r="DO39" s="662"/>
      <c r="DP39" s="662"/>
      <c r="DQ39" s="662"/>
      <c r="DR39" s="662"/>
      <c r="DS39" s="662"/>
      <c r="DT39" s="662"/>
      <c r="DU39" s="662"/>
      <c r="DV39" s="663"/>
      <c r="DW39" s="666" t="s">
        <v>231</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528898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557721</v>
      </c>
      <c r="CS40" s="664"/>
      <c r="CT40" s="664"/>
      <c r="CU40" s="664"/>
      <c r="CV40" s="664"/>
      <c r="CW40" s="664"/>
      <c r="CX40" s="664"/>
      <c r="CY40" s="665"/>
      <c r="CZ40" s="666">
        <v>1.6</v>
      </c>
      <c r="DA40" s="695"/>
      <c r="DB40" s="695"/>
      <c r="DC40" s="696"/>
      <c r="DD40" s="669" t="s">
        <v>138</v>
      </c>
      <c r="DE40" s="664"/>
      <c r="DF40" s="664"/>
      <c r="DG40" s="664"/>
      <c r="DH40" s="664"/>
      <c r="DI40" s="664"/>
      <c r="DJ40" s="664"/>
      <c r="DK40" s="665"/>
      <c r="DL40" s="669" t="s">
        <v>231</v>
      </c>
      <c r="DM40" s="664"/>
      <c r="DN40" s="664"/>
      <c r="DO40" s="664"/>
      <c r="DP40" s="664"/>
      <c r="DQ40" s="664"/>
      <c r="DR40" s="664"/>
      <c r="DS40" s="664"/>
      <c r="DT40" s="664"/>
      <c r="DU40" s="664"/>
      <c r="DV40" s="665"/>
      <c r="DW40" s="666" t="s">
        <v>240</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1909508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231</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6525513</v>
      </c>
      <c r="CS42" s="664"/>
      <c r="CT42" s="664"/>
      <c r="CU42" s="664"/>
      <c r="CV42" s="664"/>
      <c r="CW42" s="664"/>
      <c r="CX42" s="664"/>
      <c r="CY42" s="665"/>
      <c r="CZ42" s="666">
        <v>18.899999999999999</v>
      </c>
      <c r="DA42" s="667"/>
      <c r="DB42" s="667"/>
      <c r="DC42" s="668"/>
      <c r="DD42" s="669">
        <v>1263150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134360</v>
      </c>
      <c r="CS43" s="662"/>
      <c r="CT43" s="662"/>
      <c r="CU43" s="662"/>
      <c r="CV43" s="662"/>
      <c r="CW43" s="662"/>
      <c r="CX43" s="662"/>
      <c r="CY43" s="663"/>
      <c r="CZ43" s="666">
        <v>0.4</v>
      </c>
      <c r="DA43" s="695"/>
      <c r="DB43" s="695"/>
      <c r="DC43" s="696"/>
      <c r="DD43" s="669">
        <v>134360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3145742</v>
      </c>
      <c r="CS44" s="664"/>
      <c r="CT44" s="664"/>
      <c r="CU44" s="664"/>
      <c r="CV44" s="664"/>
      <c r="CW44" s="664"/>
      <c r="CX44" s="664"/>
      <c r="CY44" s="665"/>
      <c r="CZ44" s="666">
        <v>9.1</v>
      </c>
      <c r="DA44" s="667"/>
      <c r="DB44" s="667"/>
      <c r="DC44" s="668"/>
      <c r="DD44" s="669">
        <v>532855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1919614</v>
      </c>
      <c r="CS45" s="662"/>
      <c r="CT45" s="662"/>
      <c r="CU45" s="662"/>
      <c r="CV45" s="662"/>
      <c r="CW45" s="662"/>
      <c r="CX45" s="662"/>
      <c r="CY45" s="663"/>
      <c r="CZ45" s="666">
        <v>5.5</v>
      </c>
      <c r="DA45" s="695"/>
      <c r="DB45" s="695"/>
      <c r="DC45" s="696"/>
      <c r="DD45" s="669">
        <v>160582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1133013</v>
      </c>
      <c r="CS46" s="664"/>
      <c r="CT46" s="664"/>
      <c r="CU46" s="664"/>
      <c r="CV46" s="664"/>
      <c r="CW46" s="664"/>
      <c r="CX46" s="664"/>
      <c r="CY46" s="665"/>
      <c r="CZ46" s="666">
        <v>3.3</v>
      </c>
      <c r="DA46" s="667"/>
      <c r="DB46" s="667"/>
      <c r="DC46" s="668"/>
      <c r="DD46" s="669">
        <v>356279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3379771</v>
      </c>
      <c r="CS47" s="662"/>
      <c r="CT47" s="662"/>
      <c r="CU47" s="662"/>
      <c r="CV47" s="662"/>
      <c r="CW47" s="662"/>
      <c r="CX47" s="662"/>
      <c r="CY47" s="663"/>
      <c r="CZ47" s="666">
        <v>9.8000000000000007</v>
      </c>
      <c r="DA47" s="695"/>
      <c r="DB47" s="695"/>
      <c r="DC47" s="696"/>
      <c r="DD47" s="669">
        <v>730295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231</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34608495</v>
      </c>
      <c r="CS49" s="677"/>
      <c r="CT49" s="677"/>
      <c r="CU49" s="677"/>
      <c r="CV49" s="677"/>
      <c r="CW49" s="677"/>
      <c r="CX49" s="677"/>
      <c r="CY49" s="678"/>
      <c r="CZ49" s="679">
        <v>100</v>
      </c>
      <c r="DA49" s="680"/>
      <c r="DB49" s="680"/>
      <c r="DC49" s="681"/>
      <c r="DD49" s="682">
        <v>21939857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bgFzUpwo6kN7fq0MVDGTYl+2kWHUR6fb/s2OyRftFDQUieIBWOcEAwTXaFMB320GHc3t8PcskoKqt7ZmpHxo9g==" saltValue="YROR56gO1J9IzamcEU0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CM8" sqref="CM8:CQ8"/>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35633</v>
      </c>
      <c r="R7" s="1194"/>
      <c r="S7" s="1194"/>
      <c r="T7" s="1194"/>
      <c r="U7" s="1194"/>
      <c r="V7" s="1194">
        <v>34553</v>
      </c>
      <c r="W7" s="1194"/>
      <c r="X7" s="1194"/>
      <c r="Y7" s="1194"/>
      <c r="Z7" s="1194"/>
      <c r="AA7" s="1194">
        <v>1080</v>
      </c>
      <c r="AB7" s="1194"/>
      <c r="AC7" s="1194"/>
      <c r="AD7" s="1194"/>
      <c r="AE7" s="1195"/>
      <c r="AF7" s="1196">
        <v>1013</v>
      </c>
      <c r="AG7" s="1197"/>
      <c r="AH7" s="1197"/>
      <c r="AI7" s="1197"/>
      <c r="AJ7" s="1198"/>
      <c r="AK7" s="1180">
        <v>1060</v>
      </c>
      <c r="AL7" s="1181"/>
      <c r="AM7" s="1181"/>
      <c r="AN7" s="1181"/>
      <c r="AO7" s="1181"/>
      <c r="AP7" s="1181">
        <v>32675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3</v>
      </c>
      <c r="CI7" s="1178"/>
      <c r="CJ7" s="1178"/>
      <c r="CK7" s="1178"/>
      <c r="CL7" s="1179"/>
      <c r="CM7" s="1177">
        <v>22</v>
      </c>
      <c r="CN7" s="1178"/>
      <c r="CO7" s="1178"/>
      <c r="CP7" s="1178"/>
      <c r="CQ7" s="1179"/>
      <c r="CR7" s="1177">
        <v>10</v>
      </c>
      <c r="CS7" s="1178"/>
      <c r="CT7" s="1178"/>
      <c r="CU7" s="1178"/>
      <c r="CV7" s="1179"/>
      <c r="CW7" s="1177">
        <v>2</v>
      </c>
      <c r="CX7" s="1178"/>
      <c r="CY7" s="1178"/>
      <c r="CZ7" s="1178"/>
      <c r="DA7" s="1179"/>
      <c r="DB7" s="1177" t="s">
        <v>581</v>
      </c>
      <c r="DC7" s="1178"/>
      <c r="DD7" s="1178"/>
      <c r="DE7" s="1178"/>
      <c r="DF7" s="1179"/>
      <c r="DG7" s="1177" t="s">
        <v>591</v>
      </c>
      <c r="DH7" s="1178"/>
      <c r="DI7" s="1178"/>
      <c r="DJ7" s="1178"/>
      <c r="DK7" s="1179"/>
      <c r="DL7" s="1177" t="s">
        <v>581</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2">
      <c r="A8" s="261">
        <v>2</v>
      </c>
      <c r="B8" s="1126" t="s">
        <v>383</v>
      </c>
      <c r="C8" s="1127"/>
      <c r="D8" s="1127"/>
      <c r="E8" s="1127"/>
      <c r="F8" s="1127"/>
      <c r="G8" s="1127"/>
      <c r="H8" s="1127"/>
      <c r="I8" s="1127"/>
      <c r="J8" s="1127"/>
      <c r="K8" s="1127"/>
      <c r="L8" s="1127"/>
      <c r="M8" s="1127"/>
      <c r="N8" s="1127"/>
      <c r="O8" s="1127"/>
      <c r="P8" s="1128"/>
      <c r="Q8" s="1132">
        <v>124</v>
      </c>
      <c r="R8" s="1133"/>
      <c r="S8" s="1133"/>
      <c r="T8" s="1133"/>
      <c r="U8" s="1133"/>
      <c r="V8" s="1133">
        <v>71</v>
      </c>
      <c r="W8" s="1133"/>
      <c r="X8" s="1133"/>
      <c r="Y8" s="1133"/>
      <c r="Z8" s="1133"/>
      <c r="AA8" s="1133">
        <v>53</v>
      </c>
      <c r="AB8" s="1133"/>
      <c r="AC8" s="1133"/>
      <c r="AD8" s="1133"/>
      <c r="AE8" s="1134"/>
      <c r="AF8" s="1108">
        <v>53</v>
      </c>
      <c r="AG8" s="1109"/>
      <c r="AH8" s="1109"/>
      <c r="AI8" s="1109"/>
      <c r="AJ8" s="1110"/>
      <c r="AK8" s="1175">
        <v>2</v>
      </c>
      <c r="AL8" s="1176"/>
      <c r="AM8" s="1176"/>
      <c r="AN8" s="1176"/>
      <c r="AO8" s="1176"/>
      <c r="AP8" s="1176" t="s">
        <v>581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-1</v>
      </c>
      <c r="CI8" s="1079"/>
      <c r="CJ8" s="1079"/>
      <c r="CK8" s="1079"/>
      <c r="CL8" s="1080"/>
      <c r="CM8" s="1078">
        <v>170</v>
      </c>
      <c r="CN8" s="1079"/>
      <c r="CO8" s="1079"/>
      <c r="CP8" s="1079"/>
      <c r="CQ8" s="1080"/>
      <c r="CR8" s="1078">
        <v>15</v>
      </c>
      <c r="CS8" s="1079"/>
      <c r="CT8" s="1079"/>
      <c r="CU8" s="1079"/>
      <c r="CV8" s="1080"/>
      <c r="CW8" s="1078">
        <v>115</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592</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0</v>
      </c>
      <c r="CI9" s="1079"/>
      <c r="CJ9" s="1079"/>
      <c r="CK9" s="1079"/>
      <c r="CL9" s="1080"/>
      <c r="CM9" s="1078">
        <v>61</v>
      </c>
      <c r="CN9" s="1079"/>
      <c r="CO9" s="1079"/>
      <c r="CP9" s="1079"/>
      <c r="CQ9" s="1080"/>
      <c r="CR9" s="1078">
        <v>20</v>
      </c>
      <c r="CS9" s="1079"/>
      <c r="CT9" s="1079"/>
      <c r="CU9" s="1079"/>
      <c r="CV9" s="1080"/>
      <c r="CW9" s="1078">
        <v>10</v>
      </c>
      <c r="CX9" s="1079"/>
      <c r="CY9" s="1079"/>
      <c r="CZ9" s="1079"/>
      <c r="DA9" s="1080"/>
      <c r="DB9" s="1078" t="s">
        <v>583</v>
      </c>
      <c r="DC9" s="1079"/>
      <c r="DD9" s="1079"/>
      <c r="DE9" s="1079"/>
      <c r="DF9" s="1080"/>
      <c r="DG9" s="1078" t="s">
        <v>584</v>
      </c>
      <c r="DH9" s="1079"/>
      <c r="DI9" s="1079"/>
      <c r="DJ9" s="1079"/>
      <c r="DK9" s="1080"/>
      <c r="DL9" s="1078" t="s">
        <v>581</v>
      </c>
      <c r="DM9" s="1079"/>
      <c r="DN9" s="1079"/>
      <c r="DO9" s="1079"/>
      <c r="DP9" s="1080"/>
      <c r="DQ9" s="1078" t="s">
        <v>585</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589</v>
      </c>
      <c r="BT10" s="1104"/>
      <c r="BU10" s="1104"/>
      <c r="BV10" s="1104"/>
      <c r="BW10" s="1104"/>
      <c r="BX10" s="1104"/>
      <c r="BY10" s="1104"/>
      <c r="BZ10" s="1104"/>
      <c r="CA10" s="1104"/>
      <c r="CB10" s="1104"/>
      <c r="CC10" s="1104"/>
      <c r="CD10" s="1104"/>
      <c r="CE10" s="1104"/>
      <c r="CF10" s="1104"/>
      <c r="CG10" s="1105"/>
      <c r="CH10" s="1078">
        <v>6</v>
      </c>
      <c r="CI10" s="1079"/>
      <c r="CJ10" s="1079"/>
      <c r="CK10" s="1079"/>
      <c r="CL10" s="1080"/>
      <c r="CM10" s="1078">
        <v>33</v>
      </c>
      <c r="CN10" s="1079"/>
      <c r="CO10" s="1079"/>
      <c r="CP10" s="1079"/>
      <c r="CQ10" s="1080"/>
      <c r="CR10" s="1078">
        <v>31</v>
      </c>
      <c r="CS10" s="1079"/>
      <c r="CT10" s="1079"/>
      <c r="CU10" s="1079"/>
      <c r="CV10" s="1080"/>
      <c r="CW10" s="1078">
        <v>1</v>
      </c>
      <c r="CX10" s="1079"/>
      <c r="CY10" s="1079"/>
      <c r="CZ10" s="1079"/>
      <c r="DA10" s="1080"/>
      <c r="DB10" s="1078">
        <v>178</v>
      </c>
      <c r="DC10" s="1079"/>
      <c r="DD10" s="1079"/>
      <c r="DE10" s="1079"/>
      <c r="DF10" s="1080"/>
      <c r="DG10" s="1078" t="s">
        <v>581</v>
      </c>
      <c r="DH10" s="1079"/>
      <c r="DI10" s="1079"/>
      <c r="DJ10" s="1079"/>
      <c r="DK10" s="1080"/>
      <c r="DL10" s="1078" t="s">
        <v>581</v>
      </c>
      <c r="DM10" s="1079"/>
      <c r="DN10" s="1079"/>
      <c r="DO10" s="1079"/>
      <c r="DP10" s="1080"/>
      <c r="DQ10" s="1078" t="s">
        <v>581</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590</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20</v>
      </c>
      <c r="CN11" s="1079"/>
      <c r="CO11" s="1079"/>
      <c r="CP11" s="1079"/>
      <c r="CQ11" s="1080"/>
      <c r="CR11" s="1078">
        <v>50</v>
      </c>
      <c r="CS11" s="1079"/>
      <c r="CT11" s="1079"/>
      <c r="CU11" s="1079"/>
      <c r="CV11" s="1080"/>
      <c r="CW11" s="1078" t="s">
        <v>585</v>
      </c>
      <c r="CX11" s="1079"/>
      <c r="CY11" s="1079"/>
      <c r="CZ11" s="1079"/>
      <c r="DA11" s="1080"/>
      <c r="DB11" s="1078" t="s">
        <v>581</v>
      </c>
      <c r="DC11" s="1079"/>
      <c r="DD11" s="1079"/>
      <c r="DE11" s="1079"/>
      <c r="DF11" s="1080"/>
      <c r="DG11" s="1078" t="s">
        <v>581</v>
      </c>
      <c r="DH11" s="1079"/>
      <c r="DI11" s="1079"/>
      <c r="DJ11" s="1079"/>
      <c r="DK11" s="1080"/>
      <c r="DL11" s="1078" t="s">
        <v>581</v>
      </c>
      <c r="DM11" s="1079"/>
      <c r="DN11" s="1079"/>
      <c r="DO11" s="1079"/>
      <c r="DP11" s="1080"/>
      <c r="DQ11" s="1078" t="s">
        <v>581</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35741</v>
      </c>
      <c r="R23" s="1158"/>
      <c r="S23" s="1158"/>
      <c r="T23" s="1158"/>
      <c r="U23" s="1158"/>
      <c r="V23" s="1158">
        <v>34608</v>
      </c>
      <c r="W23" s="1158"/>
      <c r="X23" s="1158"/>
      <c r="Y23" s="1158"/>
      <c r="Z23" s="1158"/>
      <c r="AA23" s="1158">
        <v>1133</v>
      </c>
      <c r="AB23" s="1158"/>
      <c r="AC23" s="1158"/>
      <c r="AD23" s="1158"/>
      <c r="AE23" s="1159"/>
      <c r="AF23" s="1160">
        <v>1066</v>
      </c>
      <c r="AG23" s="1158"/>
      <c r="AH23" s="1158"/>
      <c r="AI23" s="1158"/>
      <c r="AJ23" s="1161"/>
      <c r="AK23" s="1162"/>
      <c r="AL23" s="1163"/>
      <c r="AM23" s="1163"/>
      <c r="AN23" s="1163"/>
      <c r="AO23" s="1163"/>
      <c r="AP23" s="1158">
        <v>32675</v>
      </c>
      <c r="AQ23" s="1158"/>
      <c r="AR23" s="1158"/>
      <c r="AS23" s="1158"/>
      <c r="AT23" s="1158"/>
      <c r="AU23" s="1164"/>
      <c r="AV23" s="1164"/>
      <c r="AW23" s="1164"/>
      <c r="AX23" s="1164"/>
      <c r="AY23" s="1165"/>
      <c r="AZ23" s="1154" t="s">
        <v>240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8536</v>
      </c>
      <c r="R28" s="1143"/>
      <c r="S28" s="1143"/>
      <c r="T28" s="1143"/>
      <c r="U28" s="1143"/>
      <c r="V28" s="1143">
        <v>7943</v>
      </c>
      <c r="W28" s="1143"/>
      <c r="X28" s="1143"/>
      <c r="Y28" s="1143"/>
      <c r="Z28" s="1143"/>
      <c r="AA28" s="1143">
        <v>413</v>
      </c>
      <c r="AB28" s="1143"/>
      <c r="AC28" s="1143"/>
      <c r="AD28" s="1143"/>
      <c r="AE28" s="1144"/>
      <c r="AF28" s="1145">
        <v>413</v>
      </c>
      <c r="AG28" s="1143"/>
      <c r="AH28" s="1143"/>
      <c r="AI28" s="1143"/>
      <c r="AJ28" s="1146"/>
      <c r="AK28" s="1147">
        <v>529</v>
      </c>
      <c r="AL28" s="1135"/>
      <c r="AM28" s="1135"/>
      <c r="AN28" s="1135"/>
      <c r="AO28" s="1135"/>
      <c r="AP28" s="1135" t="s">
        <v>581</v>
      </c>
      <c r="AQ28" s="1135"/>
      <c r="AR28" s="1135"/>
      <c r="AS28" s="1135"/>
      <c r="AT28" s="1135"/>
      <c r="AU28" s="1135" t="s">
        <v>582</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6958</v>
      </c>
      <c r="R29" s="1133"/>
      <c r="S29" s="1133"/>
      <c r="T29" s="1133"/>
      <c r="U29" s="1133"/>
      <c r="V29" s="1133">
        <v>6608</v>
      </c>
      <c r="W29" s="1133"/>
      <c r="X29" s="1133"/>
      <c r="Y29" s="1133"/>
      <c r="Z29" s="1133"/>
      <c r="AA29" s="1133">
        <v>350</v>
      </c>
      <c r="AB29" s="1133"/>
      <c r="AC29" s="1133"/>
      <c r="AD29" s="1133"/>
      <c r="AE29" s="1134"/>
      <c r="AF29" s="1108">
        <v>350</v>
      </c>
      <c r="AG29" s="1109"/>
      <c r="AH29" s="1109"/>
      <c r="AI29" s="1109"/>
      <c r="AJ29" s="1110"/>
      <c r="AK29" s="1069">
        <v>1037</v>
      </c>
      <c r="AL29" s="1060"/>
      <c r="AM29" s="1060"/>
      <c r="AN29" s="1060"/>
      <c r="AO29" s="1060"/>
      <c r="AP29" s="1060" t="s">
        <v>581</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695</v>
      </c>
      <c r="R30" s="1133"/>
      <c r="S30" s="1133"/>
      <c r="T30" s="1133"/>
      <c r="U30" s="1133"/>
      <c r="V30" s="1133">
        <v>691</v>
      </c>
      <c r="W30" s="1133"/>
      <c r="X30" s="1133"/>
      <c r="Y30" s="1133"/>
      <c r="Z30" s="1133"/>
      <c r="AA30" s="1133">
        <v>4</v>
      </c>
      <c r="AB30" s="1133"/>
      <c r="AC30" s="1133"/>
      <c r="AD30" s="1133"/>
      <c r="AE30" s="1134"/>
      <c r="AF30" s="1108">
        <v>4</v>
      </c>
      <c r="AG30" s="1109"/>
      <c r="AH30" s="1109"/>
      <c r="AI30" s="1109"/>
      <c r="AJ30" s="1110"/>
      <c r="AK30" s="1069">
        <v>173</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1553</v>
      </c>
      <c r="R31" s="1133"/>
      <c r="S31" s="1133"/>
      <c r="T31" s="1133"/>
      <c r="U31" s="1133"/>
      <c r="V31" s="1133">
        <v>1439</v>
      </c>
      <c r="W31" s="1133"/>
      <c r="X31" s="1133"/>
      <c r="Y31" s="1133"/>
      <c r="Z31" s="1133"/>
      <c r="AA31" s="1133">
        <v>114</v>
      </c>
      <c r="AB31" s="1133"/>
      <c r="AC31" s="1133"/>
      <c r="AD31" s="1133"/>
      <c r="AE31" s="1134"/>
      <c r="AF31" s="1108">
        <v>1365</v>
      </c>
      <c r="AG31" s="1109"/>
      <c r="AH31" s="1109"/>
      <c r="AI31" s="1109"/>
      <c r="AJ31" s="1110"/>
      <c r="AK31" s="1069">
        <v>31</v>
      </c>
      <c r="AL31" s="1060"/>
      <c r="AM31" s="1060"/>
      <c r="AN31" s="1060"/>
      <c r="AO31" s="1060"/>
      <c r="AP31" s="1060">
        <v>5533</v>
      </c>
      <c r="AQ31" s="1060"/>
      <c r="AR31" s="1060"/>
      <c r="AS31" s="1060"/>
      <c r="AT31" s="1060"/>
      <c r="AU31" s="1060">
        <v>802</v>
      </c>
      <c r="AV31" s="1060"/>
      <c r="AW31" s="1060"/>
      <c r="AX31" s="1060"/>
      <c r="AY31" s="1060"/>
      <c r="AZ31" s="1131" t="s">
        <v>581</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2137</v>
      </c>
      <c r="R32" s="1133"/>
      <c r="S32" s="1133"/>
      <c r="T32" s="1133"/>
      <c r="U32" s="1133"/>
      <c r="V32" s="1133">
        <v>1973</v>
      </c>
      <c r="W32" s="1133"/>
      <c r="X32" s="1133"/>
      <c r="Y32" s="1133"/>
      <c r="Z32" s="1133"/>
      <c r="AA32" s="1133">
        <v>164</v>
      </c>
      <c r="AB32" s="1133"/>
      <c r="AC32" s="1133"/>
      <c r="AD32" s="1133"/>
      <c r="AE32" s="1134"/>
      <c r="AF32" s="1108">
        <v>137</v>
      </c>
      <c r="AG32" s="1109"/>
      <c r="AH32" s="1109"/>
      <c r="AI32" s="1109"/>
      <c r="AJ32" s="1110"/>
      <c r="AK32" s="1069">
        <v>798</v>
      </c>
      <c r="AL32" s="1060"/>
      <c r="AM32" s="1060"/>
      <c r="AN32" s="1060"/>
      <c r="AO32" s="1060"/>
      <c r="AP32" s="1060">
        <v>9032</v>
      </c>
      <c r="AQ32" s="1060"/>
      <c r="AR32" s="1060"/>
      <c r="AS32" s="1060"/>
      <c r="AT32" s="1060"/>
      <c r="AU32" s="1060">
        <v>7885</v>
      </c>
      <c r="AV32" s="1060"/>
      <c r="AW32" s="1060"/>
      <c r="AX32" s="1060"/>
      <c r="AY32" s="1060"/>
      <c r="AZ32" s="1131" t="s">
        <v>582</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197</v>
      </c>
      <c r="R33" s="1133"/>
      <c r="S33" s="1133"/>
      <c r="T33" s="1133"/>
      <c r="U33" s="1133"/>
      <c r="V33" s="1133">
        <v>174</v>
      </c>
      <c r="W33" s="1133"/>
      <c r="X33" s="1133"/>
      <c r="Y33" s="1133"/>
      <c r="Z33" s="1133"/>
      <c r="AA33" s="1133">
        <v>23</v>
      </c>
      <c r="AB33" s="1133"/>
      <c r="AC33" s="1133"/>
      <c r="AD33" s="1133"/>
      <c r="AE33" s="1134"/>
      <c r="AF33" s="1108">
        <v>23</v>
      </c>
      <c r="AG33" s="1109"/>
      <c r="AH33" s="1109"/>
      <c r="AI33" s="1109"/>
      <c r="AJ33" s="1110"/>
      <c r="AK33" s="1069">
        <v>136</v>
      </c>
      <c r="AL33" s="1060"/>
      <c r="AM33" s="1060"/>
      <c r="AN33" s="1060"/>
      <c r="AO33" s="1060"/>
      <c r="AP33" s="1060">
        <v>862</v>
      </c>
      <c r="AQ33" s="1060"/>
      <c r="AR33" s="1060"/>
      <c r="AS33" s="1060"/>
      <c r="AT33" s="1060"/>
      <c r="AU33" s="1060">
        <v>862</v>
      </c>
      <c r="AV33" s="1060"/>
      <c r="AW33" s="1060"/>
      <c r="AX33" s="1060"/>
      <c r="AY33" s="1060"/>
      <c r="AZ33" s="1131" t="s">
        <v>581</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2292</v>
      </c>
      <c r="AG63" s="1048"/>
      <c r="AH63" s="1048"/>
      <c r="AI63" s="1048"/>
      <c r="AJ63" s="1119"/>
      <c r="AK63" s="1120"/>
      <c r="AL63" s="1052"/>
      <c r="AM63" s="1052"/>
      <c r="AN63" s="1052"/>
      <c r="AO63" s="1052"/>
      <c r="AP63" s="1048">
        <v>15427</v>
      </c>
      <c r="AQ63" s="1048"/>
      <c r="AR63" s="1048"/>
      <c r="AS63" s="1048"/>
      <c r="AT63" s="1048"/>
      <c r="AU63" s="1048">
        <v>9549</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410</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394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571</v>
      </c>
      <c r="C68" s="1075"/>
      <c r="D68" s="1075"/>
      <c r="E68" s="1075"/>
      <c r="F68" s="1075"/>
      <c r="G68" s="1075"/>
      <c r="H68" s="1075"/>
      <c r="I68" s="1075"/>
      <c r="J68" s="1075"/>
      <c r="K68" s="1075"/>
      <c r="L68" s="1075"/>
      <c r="M68" s="1075"/>
      <c r="N68" s="1075"/>
      <c r="O68" s="1075"/>
      <c r="P68" s="1076"/>
      <c r="Q68" s="1077">
        <v>718</v>
      </c>
      <c r="R68" s="1071"/>
      <c r="S68" s="1071"/>
      <c r="T68" s="1071"/>
      <c r="U68" s="1071"/>
      <c r="V68" s="1071">
        <v>623</v>
      </c>
      <c r="W68" s="1071"/>
      <c r="X68" s="1071"/>
      <c r="Y68" s="1071"/>
      <c r="Z68" s="1071"/>
      <c r="AA68" s="1071">
        <v>95</v>
      </c>
      <c r="AB68" s="1071"/>
      <c r="AC68" s="1071"/>
      <c r="AD68" s="1071"/>
      <c r="AE68" s="1071"/>
      <c r="AF68" s="1071">
        <v>94</v>
      </c>
      <c r="AG68" s="1071"/>
      <c r="AH68" s="1071"/>
      <c r="AI68" s="1071"/>
      <c r="AJ68" s="1071"/>
      <c r="AK68" s="1071" t="s">
        <v>581</v>
      </c>
      <c r="AL68" s="1071"/>
      <c r="AM68" s="1071"/>
      <c r="AN68" s="1071"/>
      <c r="AO68" s="1071"/>
      <c r="AP68" s="1071">
        <v>13</v>
      </c>
      <c r="AQ68" s="1071"/>
      <c r="AR68" s="1071"/>
      <c r="AS68" s="1071"/>
      <c r="AT68" s="1071"/>
      <c r="AU68" s="1071">
        <v>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572</v>
      </c>
      <c r="C69" s="1064"/>
      <c r="D69" s="1064"/>
      <c r="E69" s="1064"/>
      <c r="F69" s="1064"/>
      <c r="G69" s="1064"/>
      <c r="H69" s="1064"/>
      <c r="I69" s="1064"/>
      <c r="J69" s="1064"/>
      <c r="K69" s="1064"/>
      <c r="L69" s="1064"/>
      <c r="M69" s="1064"/>
      <c r="N69" s="1064"/>
      <c r="O69" s="1064"/>
      <c r="P69" s="1065"/>
      <c r="Q69" s="1066">
        <v>102</v>
      </c>
      <c r="R69" s="1060"/>
      <c r="S69" s="1060"/>
      <c r="T69" s="1060"/>
      <c r="U69" s="1060"/>
      <c r="V69" s="1060">
        <v>76</v>
      </c>
      <c r="W69" s="1060"/>
      <c r="X69" s="1060"/>
      <c r="Y69" s="1060"/>
      <c r="Z69" s="1060"/>
      <c r="AA69" s="1060">
        <v>26</v>
      </c>
      <c r="AB69" s="1060"/>
      <c r="AC69" s="1060"/>
      <c r="AD69" s="1060"/>
      <c r="AE69" s="1060"/>
      <c r="AF69" s="1060">
        <v>26</v>
      </c>
      <c r="AG69" s="1060"/>
      <c r="AH69" s="1060"/>
      <c r="AI69" s="1060"/>
      <c r="AJ69" s="1060"/>
      <c r="AK69" s="1060" t="s">
        <v>581</v>
      </c>
      <c r="AL69" s="1060"/>
      <c r="AM69" s="1060"/>
      <c r="AN69" s="1060"/>
      <c r="AO69" s="1060"/>
      <c r="AP69" s="1060" t="s">
        <v>581</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573</v>
      </c>
      <c r="C70" s="1064"/>
      <c r="D70" s="1064"/>
      <c r="E70" s="1064"/>
      <c r="F70" s="1064"/>
      <c r="G70" s="1064"/>
      <c r="H70" s="1064"/>
      <c r="I70" s="1064"/>
      <c r="J70" s="1064"/>
      <c r="K70" s="1064"/>
      <c r="L70" s="1064"/>
      <c r="M70" s="1064"/>
      <c r="N70" s="1064"/>
      <c r="O70" s="1064"/>
      <c r="P70" s="1065"/>
      <c r="Q70" s="1066">
        <v>55</v>
      </c>
      <c r="R70" s="1060"/>
      <c r="S70" s="1060"/>
      <c r="T70" s="1060"/>
      <c r="U70" s="1060"/>
      <c r="V70" s="1060">
        <v>42</v>
      </c>
      <c r="W70" s="1060"/>
      <c r="X70" s="1060"/>
      <c r="Y70" s="1060"/>
      <c r="Z70" s="1060"/>
      <c r="AA70" s="1060">
        <v>13</v>
      </c>
      <c r="AB70" s="1060"/>
      <c r="AC70" s="1060"/>
      <c r="AD70" s="1060"/>
      <c r="AE70" s="1060"/>
      <c r="AF70" s="1060">
        <v>13</v>
      </c>
      <c r="AG70" s="1060"/>
      <c r="AH70" s="1060"/>
      <c r="AI70" s="1060"/>
      <c r="AJ70" s="1060"/>
      <c r="AK70" s="1060" t="s">
        <v>581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574</v>
      </c>
      <c r="C71" s="1064"/>
      <c r="D71" s="1064"/>
      <c r="E71" s="1064"/>
      <c r="F71" s="1064"/>
      <c r="G71" s="1064"/>
      <c r="H71" s="1064"/>
      <c r="I71" s="1064"/>
      <c r="J71" s="1064"/>
      <c r="K71" s="1064"/>
      <c r="L71" s="1064"/>
      <c r="M71" s="1064"/>
      <c r="N71" s="1064"/>
      <c r="O71" s="1064"/>
      <c r="P71" s="1065"/>
      <c r="Q71" s="1066">
        <v>921</v>
      </c>
      <c r="R71" s="1060"/>
      <c r="S71" s="1060"/>
      <c r="T71" s="1060"/>
      <c r="U71" s="1060"/>
      <c r="V71" s="1060">
        <v>778</v>
      </c>
      <c r="W71" s="1060"/>
      <c r="X71" s="1060"/>
      <c r="Y71" s="1060"/>
      <c r="Z71" s="1060"/>
      <c r="AA71" s="1060">
        <v>143</v>
      </c>
      <c r="AB71" s="1060"/>
      <c r="AC71" s="1060"/>
      <c r="AD71" s="1060"/>
      <c r="AE71" s="1060"/>
      <c r="AF71" s="1060">
        <v>142</v>
      </c>
      <c r="AG71" s="1060"/>
      <c r="AH71" s="1060"/>
      <c r="AI71" s="1060"/>
      <c r="AJ71" s="1060"/>
      <c r="AK71" s="1060" t="s">
        <v>581</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575</v>
      </c>
      <c r="C72" s="1064"/>
      <c r="D72" s="1064"/>
      <c r="E72" s="1064"/>
      <c r="F72" s="1064"/>
      <c r="G72" s="1064"/>
      <c r="H72" s="1064"/>
      <c r="I72" s="1064"/>
      <c r="J72" s="1064"/>
      <c r="K72" s="1064"/>
      <c r="L72" s="1064"/>
      <c r="M72" s="1064"/>
      <c r="N72" s="1064"/>
      <c r="O72" s="1064"/>
      <c r="P72" s="1065"/>
      <c r="Q72" s="1066">
        <v>161</v>
      </c>
      <c r="R72" s="1060"/>
      <c r="S72" s="1060"/>
      <c r="T72" s="1060"/>
      <c r="U72" s="1060"/>
      <c r="V72" s="1060">
        <v>63</v>
      </c>
      <c r="W72" s="1060"/>
      <c r="X72" s="1060"/>
      <c r="Y72" s="1060"/>
      <c r="Z72" s="1060"/>
      <c r="AA72" s="1060">
        <v>98</v>
      </c>
      <c r="AB72" s="1060"/>
      <c r="AC72" s="1060"/>
      <c r="AD72" s="1060"/>
      <c r="AE72" s="1060"/>
      <c r="AF72" s="1060">
        <v>99</v>
      </c>
      <c r="AG72" s="1060"/>
      <c r="AH72" s="1060"/>
      <c r="AI72" s="1060"/>
      <c r="AJ72" s="1060"/>
      <c r="AK72" s="1060" t="s">
        <v>583</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576</v>
      </c>
      <c r="C73" s="1064"/>
      <c r="D73" s="1064"/>
      <c r="E73" s="1064"/>
      <c r="F73" s="1064"/>
      <c r="G73" s="1064"/>
      <c r="H73" s="1064"/>
      <c r="I73" s="1064"/>
      <c r="J73" s="1064"/>
      <c r="K73" s="1064"/>
      <c r="L73" s="1064"/>
      <c r="M73" s="1064"/>
      <c r="N73" s="1064"/>
      <c r="O73" s="1064"/>
      <c r="P73" s="1065"/>
      <c r="Q73" s="1066">
        <v>3456</v>
      </c>
      <c r="R73" s="1060"/>
      <c r="S73" s="1060"/>
      <c r="T73" s="1060"/>
      <c r="U73" s="1060"/>
      <c r="V73" s="1060">
        <v>3400</v>
      </c>
      <c r="W73" s="1060"/>
      <c r="X73" s="1060"/>
      <c r="Y73" s="1060"/>
      <c r="Z73" s="1060"/>
      <c r="AA73" s="1060">
        <v>56</v>
      </c>
      <c r="AB73" s="1060"/>
      <c r="AC73" s="1060"/>
      <c r="AD73" s="1060"/>
      <c r="AE73" s="1060"/>
      <c r="AF73" s="1060">
        <v>54</v>
      </c>
      <c r="AG73" s="1060"/>
      <c r="AH73" s="1060"/>
      <c r="AI73" s="1060"/>
      <c r="AJ73" s="1060"/>
      <c r="AK73" s="1060" t="s">
        <v>581</v>
      </c>
      <c r="AL73" s="1060"/>
      <c r="AM73" s="1060"/>
      <c r="AN73" s="1060"/>
      <c r="AO73" s="1060"/>
      <c r="AP73" s="1060">
        <v>2904</v>
      </c>
      <c r="AQ73" s="1060"/>
      <c r="AR73" s="1060"/>
      <c r="AS73" s="1060"/>
      <c r="AT73" s="1060"/>
      <c r="AU73" s="1060">
        <v>857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577</v>
      </c>
      <c r="C74" s="1064"/>
      <c r="D74" s="1064"/>
      <c r="E74" s="1064"/>
      <c r="F74" s="1064"/>
      <c r="G74" s="1064"/>
      <c r="H74" s="1064"/>
      <c r="I74" s="1064"/>
      <c r="J74" s="1064"/>
      <c r="K74" s="1064"/>
      <c r="L74" s="1064"/>
      <c r="M74" s="1064"/>
      <c r="N74" s="1064"/>
      <c r="O74" s="1064"/>
      <c r="P74" s="1065"/>
      <c r="Q74" s="1066">
        <v>9509</v>
      </c>
      <c r="R74" s="1060"/>
      <c r="S74" s="1060"/>
      <c r="T74" s="1060"/>
      <c r="U74" s="1060"/>
      <c r="V74" s="1060">
        <v>9403</v>
      </c>
      <c r="W74" s="1060"/>
      <c r="X74" s="1060"/>
      <c r="Y74" s="1060"/>
      <c r="Z74" s="1060"/>
      <c r="AA74" s="1060">
        <v>106</v>
      </c>
      <c r="AB74" s="1060"/>
      <c r="AC74" s="1060"/>
      <c r="AD74" s="1060"/>
      <c r="AE74" s="1060"/>
      <c r="AF74" s="1060">
        <v>106</v>
      </c>
      <c r="AG74" s="1060"/>
      <c r="AH74" s="1060"/>
      <c r="AI74" s="1060"/>
      <c r="AJ74" s="1060"/>
      <c r="AK74" s="1060">
        <v>30</v>
      </c>
      <c r="AL74" s="1060"/>
      <c r="AM74" s="1060"/>
      <c r="AN74" s="1060"/>
      <c r="AO74" s="1060"/>
      <c r="AP74" s="1060" t="s">
        <v>581</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578</v>
      </c>
      <c r="C75" s="1064"/>
      <c r="D75" s="1064"/>
      <c r="E75" s="1064"/>
      <c r="F75" s="1064"/>
      <c r="G75" s="1064"/>
      <c r="H75" s="1064"/>
      <c r="I75" s="1064"/>
      <c r="J75" s="1064"/>
      <c r="K75" s="1064"/>
      <c r="L75" s="1064"/>
      <c r="M75" s="1064"/>
      <c r="N75" s="1064"/>
      <c r="O75" s="1064"/>
      <c r="P75" s="1065"/>
      <c r="Q75" s="1067">
        <v>61</v>
      </c>
      <c r="R75" s="1068"/>
      <c r="S75" s="1068"/>
      <c r="T75" s="1068"/>
      <c r="U75" s="1069"/>
      <c r="V75" s="1070">
        <v>54</v>
      </c>
      <c r="W75" s="1068"/>
      <c r="X75" s="1068"/>
      <c r="Y75" s="1068"/>
      <c r="Z75" s="1069"/>
      <c r="AA75" s="1070">
        <v>7</v>
      </c>
      <c r="AB75" s="1068"/>
      <c r="AC75" s="1068"/>
      <c r="AD75" s="1068"/>
      <c r="AE75" s="1069"/>
      <c r="AF75" s="1070">
        <v>7</v>
      </c>
      <c r="AG75" s="1068"/>
      <c r="AH75" s="1068"/>
      <c r="AI75" s="1068"/>
      <c r="AJ75" s="1069"/>
      <c r="AK75" s="1070">
        <v>44</v>
      </c>
      <c r="AL75" s="1068"/>
      <c r="AM75" s="1068"/>
      <c r="AN75" s="1068"/>
      <c r="AO75" s="1069"/>
      <c r="AP75" s="1070" t="s">
        <v>582</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579</v>
      </c>
      <c r="C76" s="1064"/>
      <c r="D76" s="1064"/>
      <c r="E76" s="1064"/>
      <c r="F76" s="1064"/>
      <c r="G76" s="1064"/>
      <c r="H76" s="1064"/>
      <c r="I76" s="1064"/>
      <c r="J76" s="1064"/>
      <c r="K76" s="1064"/>
      <c r="L76" s="1064"/>
      <c r="M76" s="1064"/>
      <c r="N76" s="1064"/>
      <c r="O76" s="1064"/>
      <c r="P76" s="1065"/>
      <c r="Q76" s="1067">
        <v>332</v>
      </c>
      <c r="R76" s="1068"/>
      <c r="S76" s="1068"/>
      <c r="T76" s="1068"/>
      <c r="U76" s="1069"/>
      <c r="V76" s="1070">
        <v>330</v>
      </c>
      <c r="W76" s="1068"/>
      <c r="X76" s="1068"/>
      <c r="Y76" s="1068"/>
      <c r="Z76" s="1069"/>
      <c r="AA76" s="1070">
        <v>2</v>
      </c>
      <c r="AB76" s="1068"/>
      <c r="AC76" s="1068"/>
      <c r="AD76" s="1068"/>
      <c r="AE76" s="1069"/>
      <c r="AF76" s="1070">
        <v>2</v>
      </c>
      <c r="AG76" s="1068"/>
      <c r="AH76" s="1068"/>
      <c r="AI76" s="1068"/>
      <c r="AJ76" s="1069"/>
      <c r="AK76" s="1070">
        <v>211</v>
      </c>
      <c r="AL76" s="1068"/>
      <c r="AM76" s="1068"/>
      <c r="AN76" s="1068"/>
      <c r="AO76" s="1069"/>
      <c r="AP76" s="1070" t="s">
        <v>581</v>
      </c>
      <c r="AQ76" s="1068"/>
      <c r="AR76" s="1068"/>
      <c r="AS76" s="1068"/>
      <c r="AT76" s="1069"/>
      <c r="AU76" s="1070" t="s">
        <v>582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580</v>
      </c>
      <c r="C77" s="1064"/>
      <c r="D77" s="1064"/>
      <c r="E77" s="1064"/>
      <c r="F77" s="1064"/>
      <c r="G77" s="1064"/>
      <c r="H77" s="1064"/>
      <c r="I77" s="1064"/>
      <c r="J77" s="1064"/>
      <c r="K77" s="1064"/>
      <c r="L77" s="1064"/>
      <c r="M77" s="1064"/>
      <c r="N77" s="1064"/>
      <c r="O77" s="1064"/>
      <c r="P77" s="1065"/>
      <c r="Q77" s="1067">
        <v>215354</v>
      </c>
      <c r="R77" s="1068"/>
      <c r="S77" s="1068"/>
      <c r="T77" s="1068"/>
      <c r="U77" s="1069"/>
      <c r="V77" s="1070">
        <v>206038</v>
      </c>
      <c r="W77" s="1068"/>
      <c r="X77" s="1068"/>
      <c r="Y77" s="1068"/>
      <c r="Z77" s="1069"/>
      <c r="AA77" s="1070">
        <v>9316</v>
      </c>
      <c r="AB77" s="1068"/>
      <c r="AC77" s="1068"/>
      <c r="AD77" s="1068"/>
      <c r="AE77" s="1069"/>
      <c r="AF77" s="1070">
        <v>9316</v>
      </c>
      <c r="AG77" s="1068"/>
      <c r="AH77" s="1068"/>
      <c r="AI77" s="1068"/>
      <c r="AJ77" s="1069"/>
      <c r="AK77" s="1070">
        <v>100</v>
      </c>
      <c r="AL77" s="1068"/>
      <c r="AM77" s="1068"/>
      <c r="AN77" s="1068"/>
      <c r="AO77" s="1069"/>
      <c r="AP77" s="1070" t="s">
        <v>585</v>
      </c>
      <c r="AQ77" s="1068"/>
      <c r="AR77" s="1068"/>
      <c r="AS77" s="1068"/>
      <c r="AT77" s="1069"/>
      <c r="AU77" s="1070" t="s">
        <v>581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9859</v>
      </c>
      <c r="AG88" s="1048"/>
      <c r="AH88" s="1048"/>
      <c r="AI88" s="1048"/>
      <c r="AJ88" s="1048"/>
      <c r="AK88" s="1052"/>
      <c r="AL88" s="1052"/>
      <c r="AM88" s="1052"/>
      <c r="AN88" s="1052"/>
      <c r="AO88" s="1052"/>
      <c r="AP88" s="1048">
        <v>2917</v>
      </c>
      <c r="AQ88" s="1048"/>
      <c r="AR88" s="1048"/>
      <c r="AS88" s="1048"/>
      <c r="AT88" s="1048"/>
      <c r="AU88" s="1048">
        <v>862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126</v>
      </c>
      <c r="CS102" s="1040"/>
      <c r="CT102" s="1040"/>
      <c r="CU102" s="1040"/>
      <c r="CV102" s="1041"/>
      <c r="CW102" s="1039">
        <v>128</v>
      </c>
      <c r="CX102" s="1040"/>
      <c r="CY102" s="1040"/>
      <c r="CZ102" s="1040"/>
      <c r="DA102" s="1041"/>
      <c r="DB102" s="1039">
        <v>178</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2">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3996906</v>
      </c>
      <c r="AB110" s="976"/>
      <c r="AC110" s="976"/>
      <c r="AD110" s="976"/>
      <c r="AE110" s="977"/>
      <c r="AF110" s="978">
        <v>3836739</v>
      </c>
      <c r="AG110" s="976"/>
      <c r="AH110" s="976"/>
      <c r="AI110" s="976"/>
      <c r="AJ110" s="977"/>
      <c r="AK110" s="978">
        <v>3711099</v>
      </c>
      <c r="AL110" s="976"/>
      <c r="AM110" s="976"/>
      <c r="AN110" s="976"/>
      <c r="AO110" s="977"/>
      <c r="AP110" s="979">
        <v>23.7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31151247</v>
      </c>
      <c r="BR110" s="923"/>
      <c r="BS110" s="923"/>
      <c r="BT110" s="923"/>
      <c r="BU110" s="923"/>
      <c r="BV110" s="923">
        <v>31326804</v>
      </c>
      <c r="BW110" s="923"/>
      <c r="BX110" s="923"/>
      <c r="BY110" s="923"/>
      <c r="BZ110" s="923"/>
      <c r="CA110" s="923">
        <v>32674854</v>
      </c>
      <c r="CB110" s="923"/>
      <c r="CC110" s="923"/>
      <c r="CD110" s="923"/>
      <c r="CE110" s="923"/>
      <c r="CF110" s="947">
        <v>208.8</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240</v>
      </c>
      <c r="DH110" s="923"/>
      <c r="DI110" s="923"/>
      <c r="DJ110" s="923"/>
      <c r="DK110" s="923"/>
      <c r="DL110" s="923" t="s">
        <v>432</v>
      </c>
      <c r="DM110" s="923"/>
      <c r="DN110" s="923"/>
      <c r="DO110" s="923"/>
      <c r="DP110" s="923"/>
      <c r="DQ110" s="923" t="s">
        <v>240</v>
      </c>
      <c r="DR110" s="923"/>
      <c r="DS110" s="923"/>
      <c r="DT110" s="923"/>
      <c r="DU110" s="923"/>
      <c r="DV110" s="924" t="s">
        <v>432</v>
      </c>
      <c r="DW110" s="924"/>
      <c r="DX110" s="924"/>
      <c r="DY110" s="924"/>
      <c r="DZ110" s="925"/>
    </row>
    <row r="111" spans="1:131" s="246" customFormat="1" ht="26.25" customHeight="1" x14ac:dyDescent="0.2">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240</v>
      </c>
      <c r="AB111" s="1004"/>
      <c r="AC111" s="1004"/>
      <c r="AD111" s="1004"/>
      <c r="AE111" s="1005"/>
      <c r="AF111" s="1006" t="s">
        <v>240</v>
      </c>
      <c r="AG111" s="1004"/>
      <c r="AH111" s="1004"/>
      <c r="AI111" s="1004"/>
      <c r="AJ111" s="1005"/>
      <c r="AK111" s="1006" t="s">
        <v>240</v>
      </c>
      <c r="AL111" s="1004"/>
      <c r="AM111" s="1004"/>
      <c r="AN111" s="1004"/>
      <c r="AO111" s="1005"/>
      <c r="AP111" s="1007" t="s">
        <v>240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175512</v>
      </c>
      <c r="BR111" s="895"/>
      <c r="BS111" s="895"/>
      <c r="BT111" s="895"/>
      <c r="BU111" s="895"/>
      <c r="BV111" s="895">
        <v>113874</v>
      </c>
      <c r="BW111" s="895"/>
      <c r="BX111" s="895"/>
      <c r="BY111" s="895"/>
      <c r="BZ111" s="895"/>
      <c r="CA111" s="895">
        <v>50448</v>
      </c>
      <c r="CB111" s="895"/>
      <c r="CC111" s="895"/>
      <c r="CD111" s="895"/>
      <c r="CE111" s="895"/>
      <c r="CF111" s="956">
        <v>0.3</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240</v>
      </c>
      <c r="DH111" s="895"/>
      <c r="DI111" s="895"/>
      <c r="DJ111" s="895"/>
      <c r="DK111" s="895"/>
      <c r="DL111" s="895" t="s">
        <v>240</v>
      </c>
      <c r="DM111" s="895"/>
      <c r="DN111" s="895"/>
      <c r="DO111" s="895"/>
      <c r="DP111" s="895"/>
      <c r="DQ111" s="895" t="s">
        <v>240</v>
      </c>
      <c r="DR111" s="895"/>
      <c r="DS111" s="895"/>
      <c r="DT111" s="895"/>
      <c r="DU111" s="895"/>
      <c r="DV111" s="872" t="s">
        <v>240</v>
      </c>
      <c r="DW111" s="872"/>
      <c r="DX111" s="872"/>
      <c r="DY111" s="872"/>
      <c r="DZ111" s="873"/>
    </row>
    <row r="112" spans="1:131" s="246" customFormat="1" ht="26.25" customHeight="1" x14ac:dyDescent="0.2">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408</v>
      </c>
      <c r="AB112" s="858"/>
      <c r="AC112" s="858"/>
      <c r="AD112" s="858"/>
      <c r="AE112" s="859"/>
      <c r="AF112" s="860" t="s">
        <v>240</v>
      </c>
      <c r="AG112" s="858"/>
      <c r="AH112" s="858"/>
      <c r="AI112" s="858"/>
      <c r="AJ112" s="859"/>
      <c r="AK112" s="860" t="s">
        <v>408</v>
      </c>
      <c r="AL112" s="858"/>
      <c r="AM112" s="858"/>
      <c r="AN112" s="858"/>
      <c r="AO112" s="859"/>
      <c r="AP112" s="905" t="s">
        <v>408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10435943</v>
      </c>
      <c r="BR112" s="895"/>
      <c r="BS112" s="895"/>
      <c r="BT112" s="895"/>
      <c r="BU112" s="895"/>
      <c r="BV112" s="895">
        <v>9834078</v>
      </c>
      <c r="BW112" s="895"/>
      <c r="BX112" s="895"/>
      <c r="BY112" s="895"/>
      <c r="BZ112" s="895"/>
      <c r="CA112" s="895">
        <v>9548766</v>
      </c>
      <c r="CB112" s="895"/>
      <c r="CC112" s="895"/>
      <c r="CD112" s="895"/>
      <c r="CE112" s="895"/>
      <c r="CF112" s="956">
        <v>61</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240</v>
      </c>
      <c r="DH112" s="895"/>
      <c r="DI112" s="895"/>
      <c r="DJ112" s="895"/>
      <c r="DK112" s="895"/>
      <c r="DL112" s="895" t="s">
        <v>408</v>
      </c>
      <c r="DM112" s="895"/>
      <c r="DN112" s="895"/>
      <c r="DO112" s="895"/>
      <c r="DP112" s="895"/>
      <c r="DQ112" s="895" t="s">
        <v>240</v>
      </c>
      <c r="DR112" s="895"/>
      <c r="DS112" s="895"/>
      <c r="DT112" s="895"/>
      <c r="DU112" s="895"/>
      <c r="DV112" s="872" t="s">
        <v>408</v>
      </c>
      <c r="DW112" s="872"/>
      <c r="DX112" s="872"/>
      <c r="DY112" s="872"/>
      <c r="DZ112" s="873"/>
    </row>
    <row r="113" spans="1:130" s="246" customFormat="1" ht="26.25" customHeight="1" x14ac:dyDescent="0.2">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872175</v>
      </c>
      <c r="AB113" s="1004"/>
      <c r="AC113" s="1004"/>
      <c r="AD113" s="1004"/>
      <c r="AE113" s="1005"/>
      <c r="AF113" s="1006">
        <v>859296</v>
      </c>
      <c r="AG113" s="1004"/>
      <c r="AH113" s="1004"/>
      <c r="AI113" s="1004"/>
      <c r="AJ113" s="1005"/>
      <c r="AK113" s="1006">
        <v>886582</v>
      </c>
      <c r="AL113" s="1004"/>
      <c r="AM113" s="1004"/>
      <c r="AN113" s="1004"/>
      <c r="AO113" s="1005"/>
      <c r="AP113" s="1007">
        <v>5.7</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936932</v>
      </c>
      <c r="BR113" s="895"/>
      <c r="BS113" s="895"/>
      <c r="BT113" s="895"/>
      <c r="BU113" s="895"/>
      <c r="BV113" s="895">
        <v>798910</v>
      </c>
      <c r="BW113" s="895"/>
      <c r="BX113" s="895"/>
      <c r="BY113" s="895"/>
      <c r="BZ113" s="895"/>
      <c r="CA113" s="895">
        <v>861270</v>
      </c>
      <c r="CB113" s="895"/>
      <c r="CC113" s="895"/>
      <c r="CD113" s="895"/>
      <c r="CE113" s="895"/>
      <c r="CF113" s="956">
        <v>5.5</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240</v>
      </c>
      <c r="DH113" s="858"/>
      <c r="DI113" s="858"/>
      <c r="DJ113" s="858"/>
      <c r="DK113" s="859"/>
      <c r="DL113" s="860" t="s">
        <v>240</v>
      </c>
      <c r="DM113" s="858"/>
      <c r="DN113" s="858"/>
      <c r="DO113" s="858"/>
      <c r="DP113" s="859"/>
      <c r="DQ113" s="860" t="s">
        <v>408</v>
      </c>
      <c r="DR113" s="858"/>
      <c r="DS113" s="858"/>
      <c r="DT113" s="858"/>
      <c r="DU113" s="859"/>
      <c r="DV113" s="905" t="s">
        <v>408</v>
      </c>
      <c r="DW113" s="906"/>
      <c r="DX113" s="906"/>
      <c r="DY113" s="906"/>
      <c r="DZ113" s="907"/>
    </row>
    <row r="114" spans="1:130" s="246" customFormat="1" ht="26.25" customHeight="1" x14ac:dyDescent="0.2">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408840</v>
      </c>
      <c r="AB114" s="858"/>
      <c r="AC114" s="858"/>
      <c r="AD114" s="858"/>
      <c r="AE114" s="859"/>
      <c r="AF114" s="860">
        <v>302875</v>
      </c>
      <c r="AG114" s="858"/>
      <c r="AH114" s="858"/>
      <c r="AI114" s="858"/>
      <c r="AJ114" s="859"/>
      <c r="AK114" s="860">
        <v>105002</v>
      </c>
      <c r="AL114" s="858"/>
      <c r="AM114" s="858"/>
      <c r="AN114" s="858"/>
      <c r="AO114" s="859"/>
      <c r="AP114" s="905">
        <v>0.7</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5035737</v>
      </c>
      <c r="BR114" s="895"/>
      <c r="BS114" s="895"/>
      <c r="BT114" s="895"/>
      <c r="BU114" s="895"/>
      <c r="BV114" s="895">
        <v>4933268</v>
      </c>
      <c r="BW114" s="895"/>
      <c r="BX114" s="895"/>
      <c r="BY114" s="895"/>
      <c r="BZ114" s="895"/>
      <c r="CA114" s="895">
        <v>4706142</v>
      </c>
      <c r="CB114" s="895"/>
      <c r="CC114" s="895"/>
      <c r="CD114" s="895"/>
      <c r="CE114" s="895"/>
      <c r="CF114" s="956">
        <v>30.1</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408</v>
      </c>
      <c r="DH114" s="858"/>
      <c r="DI114" s="858"/>
      <c r="DJ114" s="858"/>
      <c r="DK114" s="859"/>
      <c r="DL114" s="860" t="s">
        <v>240</v>
      </c>
      <c r="DM114" s="858"/>
      <c r="DN114" s="858"/>
      <c r="DO114" s="858"/>
      <c r="DP114" s="859"/>
      <c r="DQ114" s="860" t="s">
        <v>240</v>
      </c>
      <c r="DR114" s="858"/>
      <c r="DS114" s="858"/>
      <c r="DT114" s="858"/>
      <c r="DU114" s="859"/>
      <c r="DV114" s="905" t="s">
        <v>240</v>
      </c>
      <c r="DW114" s="906"/>
      <c r="DX114" s="906"/>
      <c r="DY114" s="906"/>
      <c r="DZ114" s="907"/>
    </row>
    <row r="115" spans="1:130" s="246" customFormat="1" ht="26.25" customHeight="1" x14ac:dyDescent="0.2">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66239</v>
      </c>
      <c r="AB115" s="1004"/>
      <c r="AC115" s="1004"/>
      <c r="AD115" s="1004"/>
      <c r="AE115" s="1005"/>
      <c r="AF115" s="1006">
        <v>63512</v>
      </c>
      <c r="AG115" s="1004"/>
      <c r="AH115" s="1004"/>
      <c r="AI115" s="1004"/>
      <c r="AJ115" s="1005"/>
      <c r="AK115" s="1006">
        <v>59510</v>
      </c>
      <c r="AL115" s="1004"/>
      <c r="AM115" s="1004"/>
      <c r="AN115" s="1004"/>
      <c r="AO115" s="1005"/>
      <c r="AP115" s="1007">
        <v>0.4</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408</v>
      </c>
      <c r="BR115" s="895"/>
      <c r="BS115" s="895"/>
      <c r="BT115" s="895"/>
      <c r="BU115" s="895"/>
      <c r="BV115" s="895">
        <v>549</v>
      </c>
      <c r="BW115" s="895"/>
      <c r="BX115" s="895"/>
      <c r="BY115" s="895"/>
      <c r="BZ115" s="895"/>
      <c r="CA115" s="895">
        <v>1870</v>
      </c>
      <c r="CB115" s="895"/>
      <c r="CC115" s="895"/>
      <c r="CD115" s="895"/>
      <c r="CE115" s="895"/>
      <c r="CF115" s="956">
        <v>0</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408</v>
      </c>
      <c r="DH115" s="858"/>
      <c r="DI115" s="858"/>
      <c r="DJ115" s="858"/>
      <c r="DK115" s="859"/>
      <c r="DL115" s="860" t="s">
        <v>240</v>
      </c>
      <c r="DM115" s="858"/>
      <c r="DN115" s="858"/>
      <c r="DO115" s="858"/>
      <c r="DP115" s="859"/>
      <c r="DQ115" s="860" t="s">
        <v>240</v>
      </c>
      <c r="DR115" s="858"/>
      <c r="DS115" s="858"/>
      <c r="DT115" s="858"/>
      <c r="DU115" s="859"/>
      <c r="DV115" s="905" t="s">
        <v>240</v>
      </c>
      <c r="DW115" s="906"/>
      <c r="DX115" s="906"/>
      <c r="DY115" s="906"/>
      <c r="DZ115" s="907"/>
    </row>
    <row r="116" spans="1:130" s="246" customFormat="1" ht="26.25" customHeight="1" x14ac:dyDescent="0.2">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240</v>
      </c>
      <c r="AB116" s="858"/>
      <c r="AC116" s="858"/>
      <c r="AD116" s="858"/>
      <c r="AE116" s="859"/>
      <c r="AF116" s="860">
        <v>1331</v>
      </c>
      <c r="AG116" s="858"/>
      <c r="AH116" s="858"/>
      <c r="AI116" s="858"/>
      <c r="AJ116" s="859"/>
      <c r="AK116" s="860">
        <v>51</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240</v>
      </c>
      <c r="BR116" s="895"/>
      <c r="BS116" s="895"/>
      <c r="BT116" s="895"/>
      <c r="BU116" s="895"/>
      <c r="BV116" s="895" t="s">
        <v>451</v>
      </c>
      <c r="BW116" s="895"/>
      <c r="BX116" s="895"/>
      <c r="BY116" s="895"/>
      <c r="BZ116" s="895"/>
      <c r="CA116" s="895" t="s">
        <v>240</v>
      </c>
      <c r="CB116" s="895"/>
      <c r="CC116" s="895"/>
      <c r="CD116" s="895"/>
      <c r="CE116" s="895"/>
      <c r="CF116" s="956" t="s">
        <v>451</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408</v>
      </c>
      <c r="DH116" s="858"/>
      <c r="DI116" s="858"/>
      <c r="DJ116" s="858"/>
      <c r="DK116" s="859"/>
      <c r="DL116" s="860" t="s">
        <v>240</v>
      </c>
      <c r="DM116" s="858"/>
      <c r="DN116" s="858"/>
      <c r="DO116" s="858"/>
      <c r="DP116" s="859"/>
      <c r="DQ116" s="860" t="s">
        <v>240</v>
      </c>
      <c r="DR116" s="858"/>
      <c r="DS116" s="858"/>
      <c r="DT116" s="858"/>
      <c r="DU116" s="859"/>
      <c r="DV116" s="905" t="s">
        <v>240</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5344160</v>
      </c>
      <c r="AB117" s="990"/>
      <c r="AC117" s="990"/>
      <c r="AD117" s="990"/>
      <c r="AE117" s="991"/>
      <c r="AF117" s="992">
        <v>5063753</v>
      </c>
      <c r="AG117" s="990"/>
      <c r="AH117" s="990"/>
      <c r="AI117" s="990"/>
      <c r="AJ117" s="991"/>
      <c r="AK117" s="992">
        <v>4762244</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408</v>
      </c>
      <c r="BW117" s="895"/>
      <c r="BX117" s="895"/>
      <c r="BY117" s="895"/>
      <c r="BZ117" s="895"/>
      <c r="CA117" s="895" t="s">
        <v>408</v>
      </c>
      <c r="CB117" s="895"/>
      <c r="CC117" s="895"/>
      <c r="CD117" s="895"/>
      <c r="CE117" s="895"/>
      <c r="CF117" s="956" t="s">
        <v>240</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408</v>
      </c>
      <c r="DM117" s="858"/>
      <c r="DN117" s="858"/>
      <c r="DO117" s="858"/>
      <c r="DP117" s="859"/>
      <c r="DQ117" s="860" t="s">
        <v>408</v>
      </c>
      <c r="DR117" s="858"/>
      <c r="DS117" s="858"/>
      <c r="DT117" s="858"/>
      <c r="DU117" s="859"/>
      <c r="DV117" s="905" t="s">
        <v>240</v>
      </c>
      <c r="DW117" s="906"/>
      <c r="DX117" s="906"/>
      <c r="DY117" s="906"/>
      <c r="DZ117" s="907"/>
    </row>
    <row r="118" spans="1:130" s="246" customFormat="1" ht="26.25" customHeight="1" x14ac:dyDescent="0.2">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408</v>
      </c>
      <c r="BW118" s="926"/>
      <c r="BX118" s="926"/>
      <c r="BY118" s="926"/>
      <c r="BZ118" s="926"/>
      <c r="CA118" s="926" t="s">
        <v>240</v>
      </c>
      <c r="CB118" s="926"/>
      <c r="CC118" s="926"/>
      <c r="CD118" s="926"/>
      <c r="CE118" s="926"/>
      <c r="CF118" s="956" t="s">
        <v>240</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240</v>
      </c>
      <c r="DH118" s="858"/>
      <c r="DI118" s="858"/>
      <c r="DJ118" s="858"/>
      <c r="DK118" s="859"/>
      <c r="DL118" s="860" t="s">
        <v>240</v>
      </c>
      <c r="DM118" s="858"/>
      <c r="DN118" s="858"/>
      <c r="DO118" s="858"/>
      <c r="DP118" s="859"/>
      <c r="DQ118" s="860" t="s">
        <v>408</v>
      </c>
      <c r="DR118" s="858"/>
      <c r="DS118" s="858"/>
      <c r="DT118" s="858"/>
      <c r="DU118" s="859"/>
      <c r="DV118" s="905" t="s">
        <v>240</v>
      </c>
      <c r="DW118" s="906"/>
      <c r="DX118" s="906"/>
      <c r="DY118" s="906"/>
      <c r="DZ118" s="907"/>
    </row>
    <row r="119" spans="1:130" s="246" customFormat="1" ht="26.25" customHeight="1" x14ac:dyDescent="0.2">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240</v>
      </c>
      <c r="AB119" s="976"/>
      <c r="AC119" s="976"/>
      <c r="AD119" s="976"/>
      <c r="AE119" s="977"/>
      <c r="AF119" s="978" t="s">
        <v>240</v>
      </c>
      <c r="AG119" s="976"/>
      <c r="AH119" s="976"/>
      <c r="AI119" s="976"/>
      <c r="AJ119" s="977"/>
      <c r="AK119" s="978" t="s">
        <v>408</v>
      </c>
      <c r="AL119" s="976"/>
      <c r="AM119" s="976"/>
      <c r="AN119" s="976"/>
      <c r="AO119" s="977"/>
      <c r="AP119" s="979" t="s">
        <v>240</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459</v>
      </c>
      <c r="BP119" s="959"/>
      <c r="BQ119" s="963">
        <v>47735371</v>
      </c>
      <c r="BR119" s="926"/>
      <c r="BS119" s="926"/>
      <c r="BT119" s="926"/>
      <c r="BU119" s="926"/>
      <c r="BV119" s="926">
        <v>47007483</v>
      </c>
      <c r="BW119" s="926"/>
      <c r="BX119" s="926"/>
      <c r="BY119" s="926"/>
      <c r="BZ119" s="926"/>
      <c r="CA119" s="926">
        <v>47843350</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175512</v>
      </c>
      <c r="DH119" s="841"/>
      <c r="DI119" s="841"/>
      <c r="DJ119" s="841"/>
      <c r="DK119" s="842"/>
      <c r="DL119" s="843">
        <v>113874</v>
      </c>
      <c r="DM119" s="841"/>
      <c r="DN119" s="841"/>
      <c r="DO119" s="841"/>
      <c r="DP119" s="842"/>
      <c r="DQ119" s="843">
        <v>50448</v>
      </c>
      <c r="DR119" s="841"/>
      <c r="DS119" s="841"/>
      <c r="DT119" s="841"/>
      <c r="DU119" s="842"/>
      <c r="DV119" s="929">
        <v>0.3</v>
      </c>
      <c r="DW119" s="930"/>
      <c r="DX119" s="930"/>
      <c r="DY119" s="930"/>
      <c r="DZ119" s="931"/>
    </row>
    <row r="120" spans="1:130" s="246" customFormat="1" ht="26.25" customHeight="1" x14ac:dyDescent="0.2">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240</v>
      </c>
      <c r="AB120" s="858"/>
      <c r="AC120" s="858"/>
      <c r="AD120" s="858"/>
      <c r="AE120" s="859"/>
      <c r="AF120" s="860" t="s">
        <v>240</v>
      </c>
      <c r="AG120" s="858"/>
      <c r="AH120" s="858"/>
      <c r="AI120" s="858"/>
      <c r="AJ120" s="859"/>
      <c r="AK120" s="860" t="s">
        <v>240</v>
      </c>
      <c r="AL120" s="858"/>
      <c r="AM120" s="858"/>
      <c r="AN120" s="858"/>
      <c r="AO120" s="859"/>
      <c r="AP120" s="905" t="s">
        <v>408</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4936169</v>
      </c>
      <c r="BR120" s="923"/>
      <c r="BS120" s="923"/>
      <c r="BT120" s="923"/>
      <c r="BU120" s="923"/>
      <c r="BV120" s="923">
        <v>4540034</v>
      </c>
      <c r="BW120" s="923"/>
      <c r="BX120" s="923"/>
      <c r="BY120" s="923"/>
      <c r="BZ120" s="923"/>
      <c r="CA120" s="923">
        <v>4334116</v>
      </c>
      <c r="CB120" s="923"/>
      <c r="CC120" s="923"/>
      <c r="CD120" s="923"/>
      <c r="CE120" s="923"/>
      <c r="CF120" s="947">
        <v>27.7</v>
      </c>
      <c r="CG120" s="948"/>
      <c r="CH120" s="948"/>
      <c r="CI120" s="948"/>
      <c r="CJ120" s="948"/>
      <c r="CK120" s="949" t="s">
        <v>463</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8518579</v>
      </c>
      <c r="DH120" s="923"/>
      <c r="DI120" s="923"/>
      <c r="DJ120" s="923"/>
      <c r="DK120" s="923"/>
      <c r="DL120" s="923">
        <v>8077704</v>
      </c>
      <c r="DM120" s="923"/>
      <c r="DN120" s="923"/>
      <c r="DO120" s="923"/>
      <c r="DP120" s="923"/>
      <c r="DQ120" s="923">
        <v>7884662</v>
      </c>
      <c r="DR120" s="923"/>
      <c r="DS120" s="923"/>
      <c r="DT120" s="923"/>
      <c r="DU120" s="923"/>
      <c r="DV120" s="924">
        <v>50.4</v>
      </c>
      <c r="DW120" s="924"/>
      <c r="DX120" s="924"/>
      <c r="DY120" s="924"/>
      <c r="DZ120" s="925"/>
    </row>
    <row r="121" spans="1:130" s="246" customFormat="1" ht="26.25" customHeight="1" x14ac:dyDescent="0.2">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240</v>
      </c>
      <c r="AB121" s="858"/>
      <c r="AC121" s="858"/>
      <c r="AD121" s="858"/>
      <c r="AE121" s="859"/>
      <c r="AF121" s="860" t="s">
        <v>408</v>
      </c>
      <c r="AG121" s="858"/>
      <c r="AH121" s="858"/>
      <c r="AI121" s="858"/>
      <c r="AJ121" s="859"/>
      <c r="AK121" s="860" t="s">
        <v>240</v>
      </c>
      <c r="AL121" s="858"/>
      <c r="AM121" s="858"/>
      <c r="AN121" s="858"/>
      <c r="AO121" s="859"/>
      <c r="AP121" s="905" t="s">
        <v>240</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3167602</v>
      </c>
      <c r="BR121" s="895"/>
      <c r="BS121" s="895"/>
      <c r="BT121" s="895"/>
      <c r="BU121" s="895"/>
      <c r="BV121" s="895">
        <v>3322224</v>
      </c>
      <c r="BW121" s="895"/>
      <c r="BX121" s="895"/>
      <c r="BY121" s="895"/>
      <c r="BZ121" s="895"/>
      <c r="CA121" s="895">
        <v>3003974</v>
      </c>
      <c r="CB121" s="895"/>
      <c r="CC121" s="895"/>
      <c r="CD121" s="895"/>
      <c r="CE121" s="895"/>
      <c r="CF121" s="956">
        <v>19.2</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986084</v>
      </c>
      <c r="DH121" s="895"/>
      <c r="DI121" s="895"/>
      <c r="DJ121" s="895"/>
      <c r="DK121" s="895"/>
      <c r="DL121" s="895">
        <v>949546</v>
      </c>
      <c r="DM121" s="895"/>
      <c r="DN121" s="895"/>
      <c r="DO121" s="895"/>
      <c r="DP121" s="895"/>
      <c r="DQ121" s="895">
        <v>861866</v>
      </c>
      <c r="DR121" s="895"/>
      <c r="DS121" s="895"/>
      <c r="DT121" s="895"/>
      <c r="DU121" s="895"/>
      <c r="DV121" s="872">
        <v>5.5</v>
      </c>
      <c r="DW121" s="872"/>
      <c r="DX121" s="872"/>
      <c r="DY121" s="872"/>
      <c r="DZ121" s="873"/>
    </row>
    <row r="122" spans="1:130" s="246" customFormat="1" ht="26.25" customHeight="1" x14ac:dyDescent="0.2">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408</v>
      </c>
      <c r="AB122" s="858"/>
      <c r="AC122" s="858"/>
      <c r="AD122" s="858"/>
      <c r="AE122" s="859"/>
      <c r="AF122" s="860" t="s">
        <v>408</v>
      </c>
      <c r="AG122" s="858"/>
      <c r="AH122" s="858"/>
      <c r="AI122" s="858"/>
      <c r="AJ122" s="859"/>
      <c r="AK122" s="860" t="s">
        <v>240</v>
      </c>
      <c r="AL122" s="858"/>
      <c r="AM122" s="858"/>
      <c r="AN122" s="858"/>
      <c r="AO122" s="859"/>
      <c r="AP122" s="905" t="s">
        <v>408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31835076</v>
      </c>
      <c r="BR122" s="926"/>
      <c r="BS122" s="926"/>
      <c r="BT122" s="926"/>
      <c r="BU122" s="926"/>
      <c r="BV122" s="926">
        <v>31168401</v>
      </c>
      <c r="BW122" s="926"/>
      <c r="BX122" s="926"/>
      <c r="BY122" s="926"/>
      <c r="BZ122" s="926"/>
      <c r="CA122" s="926">
        <v>31383962</v>
      </c>
      <c r="CB122" s="926"/>
      <c r="CC122" s="926"/>
      <c r="CD122" s="926"/>
      <c r="CE122" s="926"/>
      <c r="CF122" s="927">
        <v>200.5</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931280</v>
      </c>
      <c r="DH122" s="895"/>
      <c r="DI122" s="895"/>
      <c r="DJ122" s="895"/>
      <c r="DK122" s="895"/>
      <c r="DL122" s="895">
        <v>806828</v>
      </c>
      <c r="DM122" s="895"/>
      <c r="DN122" s="895"/>
      <c r="DO122" s="895"/>
      <c r="DP122" s="895"/>
      <c r="DQ122" s="895">
        <v>802238</v>
      </c>
      <c r="DR122" s="895"/>
      <c r="DS122" s="895"/>
      <c r="DT122" s="895"/>
      <c r="DU122" s="895"/>
      <c r="DV122" s="872">
        <v>5.0999999999999996</v>
      </c>
      <c r="DW122" s="872"/>
      <c r="DX122" s="872"/>
      <c r="DY122" s="872"/>
      <c r="DZ122" s="873"/>
    </row>
    <row r="123" spans="1:130" s="246" customFormat="1" ht="26.25" customHeight="1" x14ac:dyDescent="0.2">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240</v>
      </c>
      <c r="AB123" s="858"/>
      <c r="AC123" s="858"/>
      <c r="AD123" s="858"/>
      <c r="AE123" s="859"/>
      <c r="AF123" s="860" t="s">
        <v>240</v>
      </c>
      <c r="AG123" s="858"/>
      <c r="AH123" s="858"/>
      <c r="AI123" s="858"/>
      <c r="AJ123" s="859"/>
      <c r="AK123" s="860" t="s">
        <v>240</v>
      </c>
      <c r="AL123" s="858"/>
      <c r="AM123" s="858"/>
      <c r="AN123" s="858"/>
      <c r="AO123" s="859"/>
      <c r="AP123" s="905" t="s">
        <v>408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467</v>
      </c>
      <c r="BP123" s="959"/>
      <c r="BQ123" s="913">
        <v>39938847</v>
      </c>
      <c r="BR123" s="914"/>
      <c r="BS123" s="914"/>
      <c r="BT123" s="914"/>
      <c r="BU123" s="914"/>
      <c r="BV123" s="914">
        <v>39030659</v>
      </c>
      <c r="BW123" s="914"/>
      <c r="BX123" s="914"/>
      <c r="BY123" s="914"/>
      <c r="BZ123" s="914"/>
      <c r="CA123" s="914">
        <v>38722052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176</v>
      </c>
      <c r="AB124" s="858"/>
      <c r="AC124" s="858"/>
      <c r="AD124" s="858"/>
      <c r="AE124" s="859"/>
      <c r="AF124" s="860">
        <v>666</v>
      </c>
      <c r="AG124" s="858"/>
      <c r="AH124" s="858"/>
      <c r="AI124" s="858"/>
      <c r="AJ124" s="859"/>
      <c r="AK124" s="860" t="s">
        <v>240</v>
      </c>
      <c r="AL124" s="858"/>
      <c r="AM124" s="858"/>
      <c r="AN124" s="858"/>
      <c r="AO124" s="859"/>
      <c r="AP124" s="905" t="s">
        <v>240</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49.6</v>
      </c>
      <c r="BR124" s="912"/>
      <c r="BS124" s="912"/>
      <c r="BT124" s="912"/>
      <c r="BU124" s="912"/>
      <c r="BV124" s="912">
        <v>51.1</v>
      </c>
      <c r="BW124" s="912"/>
      <c r="BX124" s="912"/>
      <c r="BY124" s="912"/>
      <c r="BZ124" s="912"/>
      <c r="CA124" s="912">
        <v>58.2</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451</v>
      </c>
      <c r="DH124" s="841"/>
      <c r="DI124" s="841"/>
      <c r="DJ124" s="841"/>
      <c r="DK124" s="842"/>
      <c r="DL124" s="843" t="s">
        <v>240</v>
      </c>
      <c r="DM124" s="841"/>
      <c r="DN124" s="841"/>
      <c r="DO124" s="841"/>
      <c r="DP124" s="842"/>
      <c r="DQ124" s="843" t="s">
        <v>408</v>
      </c>
      <c r="DR124" s="841"/>
      <c r="DS124" s="841"/>
      <c r="DT124" s="841"/>
      <c r="DU124" s="842"/>
      <c r="DV124" s="929" t="s">
        <v>408</v>
      </c>
      <c r="DW124" s="930"/>
      <c r="DX124" s="930"/>
      <c r="DY124" s="930"/>
      <c r="DZ124" s="931"/>
    </row>
    <row r="125" spans="1:130" s="246" customFormat="1" ht="26.25" customHeight="1" x14ac:dyDescent="0.2">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456</v>
      </c>
      <c r="AB125" s="858"/>
      <c r="AC125" s="858"/>
      <c r="AD125" s="858"/>
      <c r="AE125" s="859"/>
      <c r="AF125" s="860" t="s">
        <v>240</v>
      </c>
      <c r="AG125" s="858"/>
      <c r="AH125" s="858"/>
      <c r="AI125" s="858"/>
      <c r="AJ125" s="859"/>
      <c r="AK125" s="860" t="s">
        <v>408</v>
      </c>
      <c r="AL125" s="858"/>
      <c r="AM125" s="858"/>
      <c r="AN125" s="858"/>
      <c r="AO125" s="859"/>
      <c r="AP125" s="905" t="s">
        <v>408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451</v>
      </c>
      <c r="DH125" s="923"/>
      <c r="DI125" s="923"/>
      <c r="DJ125" s="923"/>
      <c r="DK125" s="923"/>
      <c r="DL125" s="923" t="s">
        <v>240</v>
      </c>
      <c r="DM125" s="923"/>
      <c r="DN125" s="923"/>
      <c r="DO125" s="923"/>
      <c r="DP125" s="923"/>
      <c r="DQ125" s="923" t="s">
        <v>240</v>
      </c>
      <c r="DR125" s="923"/>
      <c r="DS125" s="923"/>
      <c r="DT125" s="923"/>
      <c r="DU125" s="923"/>
      <c r="DV125" s="924" t="s">
        <v>456</v>
      </c>
      <c r="DW125" s="924"/>
      <c r="DX125" s="924"/>
      <c r="DY125" s="924"/>
      <c r="DZ125" s="925"/>
    </row>
    <row r="126" spans="1:130" s="246" customFormat="1" ht="26.25" customHeight="1" thickBot="1" x14ac:dyDescent="0.25">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240</v>
      </c>
      <c r="AB126" s="858"/>
      <c r="AC126" s="858"/>
      <c r="AD126" s="858"/>
      <c r="AE126" s="859"/>
      <c r="AF126" s="860" t="s">
        <v>240</v>
      </c>
      <c r="AG126" s="858"/>
      <c r="AH126" s="858"/>
      <c r="AI126" s="858"/>
      <c r="AJ126" s="859"/>
      <c r="AK126" s="860" t="s">
        <v>451</v>
      </c>
      <c r="AL126" s="858"/>
      <c r="AM126" s="858"/>
      <c r="AN126" s="858"/>
      <c r="AO126" s="859"/>
      <c r="AP126" s="905" t="s">
        <v>240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240</v>
      </c>
      <c r="DH126" s="895"/>
      <c r="DI126" s="895"/>
      <c r="DJ126" s="895"/>
      <c r="DK126" s="895"/>
      <c r="DL126" s="895" t="s">
        <v>240</v>
      </c>
      <c r="DM126" s="895"/>
      <c r="DN126" s="895"/>
      <c r="DO126" s="895"/>
      <c r="DP126" s="895"/>
      <c r="DQ126" s="895" t="s">
        <v>240</v>
      </c>
      <c r="DR126" s="895"/>
      <c r="DS126" s="895"/>
      <c r="DT126" s="895"/>
      <c r="DU126" s="895"/>
      <c r="DV126" s="872" t="s">
        <v>240</v>
      </c>
      <c r="DW126" s="872"/>
      <c r="DX126" s="872"/>
      <c r="DY126" s="872"/>
      <c r="DZ126" s="873"/>
    </row>
    <row r="127" spans="1:130" s="246" customFormat="1" ht="26.25" customHeight="1" x14ac:dyDescent="0.2">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66063</v>
      </c>
      <c r="AB127" s="858"/>
      <c r="AC127" s="858"/>
      <c r="AD127" s="858"/>
      <c r="AE127" s="859"/>
      <c r="AF127" s="860">
        <v>62846</v>
      </c>
      <c r="AG127" s="858"/>
      <c r="AH127" s="858"/>
      <c r="AI127" s="858"/>
      <c r="AJ127" s="859"/>
      <c r="AK127" s="860">
        <v>59510</v>
      </c>
      <c r="AL127" s="858"/>
      <c r="AM127" s="858"/>
      <c r="AN127" s="858"/>
      <c r="AO127" s="859"/>
      <c r="AP127" s="905">
        <v>0.4</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408</v>
      </c>
      <c r="DH127" s="895"/>
      <c r="DI127" s="895"/>
      <c r="DJ127" s="895"/>
      <c r="DK127" s="895"/>
      <c r="DL127" s="895" t="s">
        <v>408</v>
      </c>
      <c r="DM127" s="895"/>
      <c r="DN127" s="895"/>
      <c r="DO127" s="895"/>
      <c r="DP127" s="895"/>
      <c r="DQ127" s="895" t="s">
        <v>240</v>
      </c>
      <c r="DR127" s="895"/>
      <c r="DS127" s="895"/>
      <c r="DT127" s="895"/>
      <c r="DU127" s="895"/>
      <c r="DV127" s="872" t="s">
        <v>408</v>
      </c>
      <c r="DW127" s="872"/>
      <c r="DX127" s="872"/>
      <c r="DY127" s="872"/>
      <c r="DZ127" s="873"/>
    </row>
    <row r="128" spans="1:130" s="246" customFormat="1" ht="26.25" customHeight="1" thickBot="1" x14ac:dyDescent="0.25">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361259</v>
      </c>
      <c r="AB128" s="879"/>
      <c r="AC128" s="879"/>
      <c r="AD128" s="879"/>
      <c r="AE128" s="880"/>
      <c r="AF128" s="881">
        <v>363588</v>
      </c>
      <c r="AG128" s="879"/>
      <c r="AH128" s="879"/>
      <c r="AI128" s="879"/>
      <c r="AJ128" s="880"/>
      <c r="AK128" s="881">
        <v>344244</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408</v>
      </c>
      <c r="BG128" s="865"/>
      <c r="BH128" s="865"/>
      <c r="BI128" s="865"/>
      <c r="BJ128" s="865"/>
      <c r="BK128" s="865"/>
      <c r="BL128" s="888"/>
      <c r="BM128" s="864">
        <v>12.55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240</v>
      </c>
      <c r="DH128" s="869"/>
      <c r="DI128" s="869"/>
      <c r="DJ128" s="869"/>
      <c r="DK128" s="869"/>
      <c r="DL128" s="869">
        <v>549</v>
      </c>
      <c r="DM128" s="869"/>
      <c r="DN128" s="869"/>
      <c r="DO128" s="869"/>
      <c r="DP128" s="869"/>
      <c r="DQ128" s="869">
        <v>1870</v>
      </c>
      <c r="DR128" s="869"/>
      <c r="DS128" s="869"/>
      <c r="DT128" s="869"/>
      <c r="DU128" s="869"/>
      <c r="DV128" s="870">
        <v>0</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19293699</v>
      </c>
      <c r="AB129" s="858"/>
      <c r="AC129" s="858"/>
      <c r="AD129" s="858"/>
      <c r="AE129" s="859"/>
      <c r="AF129" s="860">
        <v>19074054</v>
      </c>
      <c r="AG129" s="858"/>
      <c r="AH129" s="858"/>
      <c r="AI129" s="858"/>
      <c r="AJ129" s="859"/>
      <c r="AK129" s="860">
        <v>18946624</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456</v>
      </c>
      <c r="BG129" s="848"/>
      <c r="BH129" s="848"/>
      <c r="BI129" s="848"/>
      <c r="BJ129" s="848"/>
      <c r="BK129" s="848"/>
      <c r="BL129" s="849"/>
      <c r="BM129" s="847">
        <v>17.55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3588777</v>
      </c>
      <c r="AB130" s="858"/>
      <c r="AC130" s="858"/>
      <c r="AD130" s="858"/>
      <c r="AE130" s="859"/>
      <c r="AF130" s="860">
        <v>3468273</v>
      </c>
      <c r="AG130" s="858"/>
      <c r="AH130" s="858"/>
      <c r="AI130" s="858"/>
      <c r="AJ130" s="859"/>
      <c r="AK130" s="860">
        <v>3294733</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15704922</v>
      </c>
      <c r="AB131" s="841"/>
      <c r="AC131" s="841"/>
      <c r="AD131" s="841"/>
      <c r="AE131" s="842"/>
      <c r="AF131" s="843">
        <v>15605781</v>
      </c>
      <c r="AG131" s="841"/>
      <c r="AH131" s="841"/>
      <c r="AI131" s="841"/>
      <c r="AJ131" s="842"/>
      <c r="AK131" s="843">
        <v>15651891</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58.2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8.8769877370000003</v>
      </c>
      <c r="AB132" s="821"/>
      <c r="AC132" s="821"/>
      <c r="AD132" s="821"/>
      <c r="AE132" s="822"/>
      <c r="AF132" s="823">
        <v>7.8938183229999996</v>
      </c>
      <c r="AG132" s="821"/>
      <c r="AH132" s="821"/>
      <c r="AI132" s="821"/>
      <c r="AJ132" s="822"/>
      <c r="AK132" s="823">
        <v>7.1765577719999998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9.4</v>
      </c>
      <c r="AB133" s="800"/>
      <c r="AC133" s="800"/>
      <c r="AD133" s="800"/>
      <c r="AE133" s="801"/>
      <c r="AF133" s="799">
        <v>8.6</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pSu1P2mKHGPNeo85j4RmcEE5IebFQvzfY37VK5Kc08kyS9hmPyjEqrhqnEgKBM67ePFDfeMm3MYhYhVIxRP3w==" saltValue="yYSb+ewa6j8yZ14sCSL5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Z67" zoomScale="85" zoomScaleNormal="85" zoomScaleSheetLayoutView="85" workbookViewId="0">
      <selection activeCell="CS74" sqref="CS74"/>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XJPV+jJ4m7YgfNXlzXXFJ5AyJNEONTlorcmraK/WTHQW9Sw+rPHW6CpdmC0N3e7YBr7P2LO2bhEU6ak6KB0rA==" saltValue="VIFHG49sgevBEjbkR9fv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4"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rAjGvV6E+dHUmrVx7EPdYisuwn9A7QutGbjm2pAydTvo4DyNkoqnsJwwh4bDML8NvlCmxTcFI7I5ysbr17oZA==" saltValue="lYmTgdSxUaA+jtuGTkueW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55" zoomScaleSheetLayoutView="5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4801239</v>
      </c>
      <c r="AP9" s="312">
        <v>67198</v>
      </c>
      <c r="AQ9" s="313">
        <v>66275</v>
      </c>
      <c r="AR9" s="314">
        <v>1.4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437330</v>
      </c>
      <c r="AP10" s="315">
        <v>6121</v>
      </c>
      <c r="AQ10" s="316">
        <v>6024</v>
      </c>
      <c r="AR10" s="317">
        <v>1.6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818639</v>
      </c>
      <c r="AP11" s="315">
        <v>11458</v>
      </c>
      <c r="AQ11" s="316">
        <v>9864</v>
      </c>
      <c r="AR11" s="317">
        <v>16.2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290</v>
      </c>
      <c r="AR12" s="317" t="s">
        <v>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295495</v>
      </c>
      <c r="AP14" s="315">
        <v>4136</v>
      </c>
      <c r="AQ14" s="316">
        <v>2880</v>
      </c>
      <c r="AR14" s="317">
        <v>43.6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134360</v>
      </c>
      <c r="AP15" s="315">
        <v>1881</v>
      </c>
      <c r="AQ15" s="316">
        <v>1647</v>
      </c>
      <c r="AR15" s="317">
        <v>14.2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-423911</v>
      </c>
      <c r="AP16" s="315">
        <v>-5933</v>
      </c>
      <c r="AQ16" s="316">
        <v>-6247</v>
      </c>
      <c r="AR16" s="317">
        <v>-5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6063152</v>
      </c>
      <c r="AP17" s="315">
        <v>84860</v>
      </c>
      <c r="AQ17" s="316">
        <v>80733</v>
      </c>
      <c r="AR17" s="317">
        <v>5.0999999999999996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7.14</v>
      </c>
      <c r="AP21" s="328">
        <v>7.61</v>
      </c>
      <c r="AQ21" s="329">
        <v>-0.47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99.6</v>
      </c>
      <c r="AP22" s="333">
        <v>98.3</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3711099</v>
      </c>
      <c r="AP32" s="342">
        <v>51941</v>
      </c>
      <c r="AQ32" s="343">
        <v>41690</v>
      </c>
      <c r="AR32" s="344">
        <v>24.6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v>10</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v>211</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886582</v>
      </c>
      <c r="AP35" s="342">
        <v>12409</v>
      </c>
      <c r="AQ35" s="343">
        <v>11112</v>
      </c>
      <c r="AR35" s="344">
        <v>11.7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105002</v>
      </c>
      <c r="AP36" s="342">
        <v>1470</v>
      </c>
      <c r="AQ36" s="343">
        <v>2406</v>
      </c>
      <c r="AR36" s="344">
        <v>-38.9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59510</v>
      </c>
      <c r="AP37" s="342">
        <v>833</v>
      </c>
      <c r="AQ37" s="343">
        <v>3744</v>
      </c>
      <c r="AR37" s="344">
        <v>-77.8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v>51</v>
      </c>
      <c r="AP38" s="345">
        <v>1</v>
      </c>
      <c r="AQ38" s="346">
        <v>1</v>
      </c>
      <c r="AR38" s="334">
        <v>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-344244</v>
      </c>
      <c r="AP39" s="342">
        <v>-4818</v>
      </c>
      <c r="AQ39" s="343">
        <v>-3238</v>
      </c>
      <c r="AR39" s="344">
        <v>48.8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-3294733</v>
      </c>
      <c r="AP40" s="342">
        <v>-46113</v>
      </c>
      <c r="AQ40" s="343">
        <v>-38466</v>
      </c>
      <c r="AR40" s="344">
        <v>19.899999999999999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1123267</v>
      </c>
      <c r="AP41" s="342">
        <v>15721</v>
      </c>
      <c r="AQ41" s="343">
        <v>17470</v>
      </c>
      <c r="AR41" s="344">
        <v>-10</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2633656</v>
      </c>
      <c r="AN51" s="364">
        <v>35938</v>
      </c>
      <c r="AO51" s="365">
        <v>-60</v>
      </c>
      <c r="AP51" s="366">
        <v>65988</v>
      </c>
      <c r="AQ51" s="367">
        <v>-5.0999999999999996</v>
      </c>
      <c r="AR51" s="368">
        <v>-54.9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1171871</v>
      </c>
      <c r="AN52" s="372">
        <v>15991</v>
      </c>
      <c r="AO52" s="373">
        <v>-14.5</v>
      </c>
      <c r="AP52" s="374">
        <v>36473</v>
      </c>
      <c r="AQ52" s="375">
        <v>3.3</v>
      </c>
      <c r="AR52" s="376">
        <v>-17.8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3998988</v>
      </c>
      <c r="AN53" s="364">
        <v>54862</v>
      </c>
      <c r="AO53" s="365">
        <v>52.7</v>
      </c>
      <c r="AP53" s="366">
        <v>77507</v>
      </c>
      <c r="AQ53" s="367">
        <v>17.5</v>
      </c>
      <c r="AR53" s="368">
        <v>35.200000000000003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1123707</v>
      </c>
      <c r="AN54" s="372">
        <v>15416</v>
      </c>
      <c r="AO54" s="373">
        <v>-3.6</v>
      </c>
      <c r="AP54" s="374">
        <v>42788</v>
      </c>
      <c r="AQ54" s="375">
        <v>17.3</v>
      </c>
      <c r="AR54" s="376">
        <v>-20.9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5162955</v>
      </c>
      <c r="AN55" s="364">
        <v>71271</v>
      </c>
      <c r="AO55" s="365">
        <v>29.9</v>
      </c>
      <c r="AP55" s="366">
        <v>86564</v>
      </c>
      <c r="AQ55" s="367">
        <v>11.7</v>
      </c>
      <c r="AR55" s="368">
        <v>18.2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2303024</v>
      </c>
      <c r="AN56" s="372">
        <v>31792</v>
      </c>
      <c r="AO56" s="373">
        <v>106.2</v>
      </c>
      <c r="AP56" s="374">
        <v>44869</v>
      </c>
      <c r="AQ56" s="375">
        <v>4.9000000000000004</v>
      </c>
      <c r="AR56" s="376">
        <v>101.3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4127155</v>
      </c>
      <c r="AN57" s="364">
        <v>57395</v>
      </c>
      <c r="AO57" s="365">
        <v>-19.5</v>
      </c>
      <c r="AP57" s="366">
        <v>62698</v>
      </c>
      <c r="AQ57" s="367">
        <v>-27.6</v>
      </c>
      <c r="AR57" s="368">
        <v>8.1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1436492</v>
      </c>
      <c r="AN58" s="372">
        <v>19977</v>
      </c>
      <c r="AO58" s="373">
        <v>-37.200000000000003</v>
      </c>
      <c r="AP58" s="374">
        <v>31973</v>
      </c>
      <c r="AQ58" s="375">
        <v>-28.7</v>
      </c>
      <c r="AR58" s="376">
        <v>-8.5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3145742</v>
      </c>
      <c r="AN59" s="364">
        <v>44028</v>
      </c>
      <c r="AO59" s="365">
        <v>-23.3</v>
      </c>
      <c r="AP59" s="366">
        <v>79245</v>
      </c>
      <c r="AQ59" s="367">
        <v>26.4</v>
      </c>
      <c r="AR59" s="368">
        <v>-49.7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1133013</v>
      </c>
      <c r="AN60" s="372">
        <v>15858</v>
      </c>
      <c r="AO60" s="373">
        <v>-20.6</v>
      </c>
      <c r="AP60" s="374">
        <v>40378</v>
      </c>
      <c r="AQ60" s="375">
        <v>26.3</v>
      </c>
      <c r="AR60" s="376">
        <v>-46.9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3813699</v>
      </c>
      <c r="AN61" s="379">
        <v>52699</v>
      </c>
      <c r="AO61" s="380">
        <v>-4</v>
      </c>
      <c r="AP61" s="381">
        <v>74400</v>
      </c>
      <c r="AQ61" s="382">
        <v>4.5999999999999996</v>
      </c>
      <c r="AR61" s="368">
        <v>-8.6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1433621</v>
      </c>
      <c r="AN62" s="372">
        <v>19807</v>
      </c>
      <c r="AO62" s="373">
        <v>6.1</v>
      </c>
      <c r="AP62" s="374">
        <v>39296</v>
      </c>
      <c r="AQ62" s="375">
        <v>4.5999999999999996</v>
      </c>
      <c r="AR62" s="376">
        <v>1.5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yWP6V/vtfymiqqqqRcFTAVUeD8rnBq/QH9pHkWOq7g4cjpUWT9RF8Yg+MrBRwWK55w7S2yXsk+Sx2NvYNLXJw==" saltValue="LHcBslRRuTNzUNxeFWAg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0" zoomScaleNormal="80" zoomScaleSheetLayoutView="55" workbookViewId="0">
      <selection activeCell="BJ44" sqref="BJ44"/>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5NibAyTQKxahrP8Jn9zybISzSke3VX+egeOtkpFyqY+JoT06/wsTcN4QpZiEqHGrxSGGLBq+5qhWNu7sZxZlg==" saltValue="GkOlI8SX3eXGWkmHZKgd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85" zoomScaleNormal="85" zoomScaleSheetLayoutView="55" workbookViewId="0">
      <selection activeCell="CW91" sqref="CW91"/>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e061MYJYdQgLZpak0CqL8cqJlkioFPPu4hrRMfBkrWUiQFCha+6AhJVkAvFLZ9qSoTEM2y9j8x2rTTEQo7v6Q==" saltValue="+nQfTR2QDM3sJm2bhjx+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election activeCell="P48" sqref="P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232" t="s">
        <v>3</v>
      </c>
      <c r="D47" s="1232"/>
      <c r="E47" s="1233"/>
      <c r="F47" s="11">
        <v>11.32</v>
      </c>
      <c r="G47" s="12">
        <v>9.7100000000000009</v>
      </c>
      <c r="H47" s="12">
        <v>7.32</v>
      </c>
      <c r="I47" s="12">
        <v>6.89</v>
      </c>
      <c r="J47" s="13">
        <v>6.93</v>
      </c>
    </row>
    <row r="48" spans="2:10" ht="57.75" customHeight="1" x14ac:dyDescent="0.2">
      <c r="B48" s="14"/>
      <c r="C48" s="1234" t="s">
        <v>4</v>
      </c>
      <c r="D48" s="1234"/>
      <c r="E48" s="1235"/>
      <c r="F48" s="15">
        <v>6.45</v>
      </c>
      <c r="G48" s="16">
        <v>5.87</v>
      </c>
      <c r="H48" s="16">
        <v>4.78</v>
      </c>
      <c r="I48" s="16">
        <v>5.86</v>
      </c>
      <c r="J48" s="17">
        <v>5.63</v>
      </c>
    </row>
    <row r="49" spans="2:10" ht="57.75" customHeight="1" thickBot="1" x14ac:dyDescent="0.25">
      <c r="B49" s="18"/>
      <c r="C49" s="1236" t="s">
        <v>5</v>
      </c>
      <c r="D49" s="1236"/>
      <c r="E49" s="1237"/>
      <c r="F49" s="19" t="s">
        <v>552</v>
      </c>
      <c r="G49" s="20" t="s">
        <v>553</v>
      </c>
      <c r="H49" s="20" t="s">
        <v>554</v>
      </c>
      <c r="I49" s="20">
        <v>0.5</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K2Chs2Mn0HXaB9rYIOQhDo4ZgbDBiMZkVcawib1oc4DNk6IXVn+0pHdoghEX9prfi8bf7yMReFwwPlhtMFDhA==" saltValue="vBFQMvIIFTsjQDH1rrLv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2020-09-23T09:03:23Z</cp:lastPrinted>
  <dcterms:created xsi:type="dcterms:W3CDTF">2020-02-10T02:52:45Z</dcterms:created>
  <dcterms:modified xsi:type="dcterms:W3CDTF">2020-09-23T09:10:09Z</dcterms:modified>
  <cp:category/>
</cp:coreProperties>
</file>